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mc:AlternateContent xmlns:mc="http://schemas.openxmlformats.org/markup-compatibility/2006">
    <mc:Choice Requires="x15">
      <x15ac:absPath xmlns:x15ac="http://schemas.microsoft.com/office/spreadsheetml/2010/11/ac" url="Z:\CPL\COMISSÃO 081-S - NOV 2020\3 - LICITAÇÕES 2021\CONCORRÊNCIA\CP 013.2021 - GALERIA JOCKEY\"/>
    </mc:Choice>
  </mc:AlternateContent>
  <xr:revisionPtr revIDLastSave="0" documentId="8_{0983B61E-93D6-464E-A0BF-8D1B2F066ABF}" xr6:coauthVersionLast="47" xr6:coauthVersionMax="47" xr10:uidLastSave="{00000000-0000-0000-0000-000000000000}"/>
  <bookViews>
    <workbookView xWindow="-120" yWindow="-120" windowWidth="29040" windowHeight="15840" activeTab="4" xr2:uid="{00000000-000D-0000-FFFF-FFFF00000000}"/>
  </bookViews>
  <sheets>
    <sheet name="MAPA DESTINACAO GUA" sheetId="1" r:id="rId1"/>
    <sheet name="CRONOGRAMA" sheetId="2" r:id="rId2"/>
    <sheet name="CURVA ABC" sheetId="3" r:id="rId3"/>
    <sheet name="BDI SEM desoneração" sheetId="4" r:id="rId4"/>
    <sheet name="PLANILHA SEM DESONERACAO" sheetId="5" r:id="rId5"/>
    <sheet name="CPU SEM DESONERACAO" sheetId="6" r:id="rId6"/>
    <sheet name="CPU AUX SEM DESONERACAO" sheetId="7" r:id="rId7"/>
    <sheet name="BDI DESONERADO" sheetId="8" r:id="rId8"/>
    <sheet name="PLANILHA DESONERADA" sheetId="9" r:id="rId9"/>
    <sheet name="CPU DESONERADO" sheetId="10" r:id="rId10"/>
    <sheet name="CPU AUX DESONERADO" sheetId="11" r:id="rId11"/>
  </sheets>
  <definedNames>
    <definedName name="__________________BOR1" localSheetId="0">#REF!</definedName>
    <definedName name="__________________BOR1">#REF!</definedName>
    <definedName name="______________BOR1" localSheetId="0">#REF!</definedName>
    <definedName name="______________BOR1">#REF!</definedName>
    <definedName name="_____________BOR1" localSheetId="0">#REF!</definedName>
    <definedName name="_____________BOR1">#REF!</definedName>
    <definedName name="____________BOR1" localSheetId="0">#REF!</definedName>
    <definedName name="____________BOR1">#REF!</definedName>
    <definedName name="___________BOR1" localSheetId="0">#REF!</definedName>
    <definedName name="___________BOR1">#REF!</definedName>
    <definedName name="__________BOR1" localSheetId="0">#REF!</definedName>
    <definedName name="__________BOR1">#REF!</definedName>
    <definedName name="_________BOR1" localSheetId="0">#REF!</definedName>
    <definedName name="_________BOR1">#REF!</definedName>
    <definedName name="________BOR1" localSheetId="0">#REF!</definedName>
    <definedName name="________BOR1">#REF!</definedName>
    <definedName name="________NIL1" localSheetId="0">#REF!</definedName>
    <definedName name="________NIL1">#REF!</definedName>
    <definedName name="_______BOR1" localSheetId="0">#REF!</definedName>
    <definedName name="_______BOR1">#REF!</definedName>
    <definedName name="_______NIL1" localSheetId="0">#REF!</definedName>
    <definedName name="_______NIL1">#REF!</definedName>
    <definedName name="______BOR1" localSheetId="0">#REF!</definedName>
    <definedName name="______BOR1">#REF!</definedName>
    <definedName name="______NIL1" localSheetId="0">#REF!</definedName>
    <definedName name="______NIL1">#REF!</definedName>
    <definedName name="_____BOR1" localSheetId="0">#REF!</definedName>
    <definedName name="_____BOR1">#REF!</definedName>
    <definedName name="____BOR1" localSheetId="0">#REF!</definedName>
    <definedName name="____BOR1">#REF!</definedName>
    <definedName name="____NIL1" localSheetId="0">#REF!</definedName>
    <definedName name="____NIL1">#REF!</definedName>
    <definedName name="___BOR1" localSheetId="0">#REF!</definedName>
    <definedName name="___BOR1">#REF!</definedName>
    <definedName name="___NIL1" localSheetId="0">#REF!</definedName>
    <definedName name="___NIL1">#REF!</definedName>
    <definedName name="__BOR1" localSheetId="0">#REF!</definedName>
    <definedName name="__BOR1">#REF!</definedName>
    <definedName name="__NIL1" localSheetId="0">#REF!</definedName>
    <definedName name="__NIL1">#REF!</definedName>
    <definedName name="_16.3___VEÍCULOS" localSheetId="0">#REF!</definedName>
    <definedName name="_16.3___VEÍCULOS">#REF!</definedName>
    <definedName name="_16.4___COMBÚSTIVEL" localSheetId="0">#REF!</definedName>
    <definedName name="_16.4___COMBÚSTIVEL">#REF!</definedName>
    <definedName name="_16.5___EQUIPAMENTOS_DE_ESCRITÓRIO" localSheetId="0">#REF!</definedName>
    <definedName name="_16.5___EQUIPAMENTOS_DE_ESCRITÓRIO">#REF!</definedName>
    <definedName name="_17.1_MENSALISTA" localSheetId="0">#REF!</definedName>
    <definedName name="_17.1_MENSALISTA">#REF!</definedName>
    <definedName name="_17.2___HORISTA" localSheetId="0">#REF!</definedName>
    <definedName name="_17.2___HORISTA">#REF!</definedName>
    <definedName name="_18___CANTEIRO___INSTALAÇÃO___MANUTENÇÃO" localSheetId="0">#REF!</definedName>
    <definedName name="_18___CANTEIRO___INSTALAÇÃO___MANUTENÇÃO">#REF!</definedName>
    <definedName name="_2Excel_BuiltIn_Print_Titles_1_1" localSheetId="0">#REF!</definedName>
    <definedName name="_2Excel_BuiltIn_Print_Titles_1_1">#REF!</definedName>
    <definedName name="_3Excel_BuiltIn_Print_Titles_1_1" localSheetId="0">#REF!</definedName>
    <definedName name="_3Excel_BuiltIn_Print_Titles_1_1">#REF!</definedName>
    <definedName name="_BOR1" localSheetId="0">#REF!</definedName>
    <definedName name="_BOR1">#REF!</definedName>
    <definedName name="_Fill" localSheetId="0">#REF!</definedName>
    <definedName name="_Fill">#REF!</definedName>
    <definedName name="_MM" localSheetId="0">#REF!</definedName>
    <definedName name="_MM">#REF!</definedName>
    <definedName name="_NIL1" localSheetId="0">#REF!</definedName>
    <definedName name="_NIL1">#REF!</definedName>
    <definedName name="a" localSheetId="0">#REF!</definedName>
    <definedName name="a">#REF!</definedName>
    <definedName name="AAA" localSheetId="0">#REF!</definedName>
    <definedName name="AAA">#REF!</definedName>
    <definedName name="aaaaaa2" localSheetId="0">#REF!</definedName>
    <definedName name="aaaaaa2">#REF!</definedName>
    <definedName name="AAAAAAAA" localSheetId="0">#REF!</definedName>
    <definedName name="AAAAAAAA">#REF!</definedName>
    <definedName name="aaaaaaaaaaa">#REF!</definedName>
    <definedName name="acha.coluna" localSheetId="0">#REF!</definedName>
    <definedName name="acha.coluna">#REF!</definedName>
    <definedName name="acha.dados" localSheetId="0">#REF!</definedName>
    <definedName name="acha.dados">#REF!</definedName>
    <definedName name="acha.linha" localSheetId="0">#REF!</definedName>
    <definedName name="acha.linha">#REF!</definedName>
    <definedName name="Adut">#REF!</definedName>
    <definedName name="AJUDA">#REF!</definedName>
    <definedName name="Ala">#REF!</definedName>
    <definedName name="ANEXO_10_MATRIZ_DE_RESPONSABILIDADE" localSheetId="0">#REF!</definedName>
    <definedName name="ANEXO_10_MATRIZ_DE_RESPONSABILIDADE">#REF!</definedName>
    <definedName name="Área_impressão_IM" localSheetId="0">#REF!</definedName>
    <definedName name="Área_impressão_IM">#REF!</definedName>
    <definedName name="ASDF" localSheetId="0">#REF!</definedName>
    <definedName name="ASDF">#REF!</definedName>
    <definedName name="ATA_DE_REUNIÃO">#REF!</definedName>
    <definedName name="AUXILIARES">#REF!</definedName>
    <definedName name="b" localSheetId="0">#REF!</definedName>
    <definedName name="b">#REF!</definedName>
    <definedName name="B_MEC" localSheetId="0">#REF!</definedName>
    <definedName name="B_MEC">#REF!</definedName>
    <definedName name="BBB" localSheetId="0">#REF!</definedName>
    <definedName name="BBB">#REF!</definedName>
    <definedName name="BBBB" localSheetId="0">#REF!</definedName>
    <definedName name="BBBB">#REF!</definedName>
    <definedName name="BDD_01" localSheetId="0">#REF!</definedName>
    <definedName name="BDD_01">#REF!</definedName>
    <definedName name="BLOCO" localSheetId="0">#REF!</definedName>
    <definedName name="BLOCO">#REF!</definedName>
    <definedName name="cadm" localSheetId="0">#REF!</definedName>
    <definedName name="cadm">#REF!</definedName>
    <definedName name="CASH_FLOW" localSheetId="0">#REF!</definedName>
    <definedName name="CASH_FLOW">#REF!</definedName>
    <definedName name="CBUQ" localSheetId="0">#REF!</definedName>
    <definedName name="CBUQ">#REF!</definedName>
    <definedName name="cbuq2" localSheetId="0">#REF!</definedName>
    <definedName name="cbuq2">#REF!</definedName>
    <definedName name="ccc" localSheetId="0">#REF!</definedName>
    <definedName name="ccc">#REF!</definedName>
    <definedName name="Cliente" localSheetId="0">#REF!</definedName>
    <definedName name="Cliente">#REF!</definedName>
    <definedName name="Código" localSheetId="0">#REF!</definedName>
    <definedName name="Código">#REF!</definedName>
    <definedName name="Comprimento_Equivalente" localSheetId="0">#REF!</definedName>
    <definedName name="Comprimento_Equivalente">#REF!</definedName>
    <definedName name="contratada">#REF!</definedName>
    <definedName name="CPU" localSheetId="0">#REF!</definedName>
    <definedName name="CPU">#REF!</definedName>
    <definedName name="critério" localSheetId="0">#REF!</definedName>
    <definedName name="critério">#REF!</definedName>
    <definedName name="critério1" localSheetId="0">#REF!</definedName>
    <definedName name="critério1">#REF!</definedName>
    <definedName name="CUSTO_DE_COMBUSTÍVEL_E_LUFRIFICANTES" localSheetId="0">#REF!</definedName>
    <definedName name="CUSTO_DE_COMBUSTÍVEL_E_LUFRIFICANTES">#REF!</definedName>
    <definedName name="DADOS" localSheetId="0">#REF!</definedName>
    <definedName name="DADOS">#REF!</definedName>
    <definedName name="Decréscimos" localSheetId="0">#REF!</definedName>
    <definedName name="Decréscimos">#REF!</definedName>
    <definedName name="DIAMETRO" localSheetId="0">#REF!</definedName>
    <definedName name="DIAMETRO">#REF!</definedName>
    <definedName name="EE" localSheetId="0">#REF!</definedName>
    <definedName name="EE">#REF!</definedName>
    <definedName name="EFETIVO" localSheetId="0">#REF!</definedName>
    <definedName name="EFETIVO">#REF!</definedName>
    <definedName name="EMPRE" localSheetId="0">#REF!</definedName>
    <definedName name="EMPRE">#REF!</definedName>
    <definedName name="EQUIPAMENTO">#REF!</definedName>
    <definedName name="eu">#REF!</definedName>
    <definedName name="Excel_BuiltIn_Database">#REF!</definedName>
    <definedName name="Excel_BuiltIn_Print_Area">#REF!</definedName>
    <definedName name="Excel_BuiltIn_Print_Area_1" localSheetId="0">#REF!</definedName>
    <definedName name="Excel_BuiltIn_Print_Area_1">#REF!</definedName>
    <definedName name="Excel_BuiltIn_Print_Titles_1" localSheetId="0">#REF!</definedName>
    <definedName name="Excel_BuiltIn_Print_Titles_1">#REF!</definedName>
    <definedName name="Exist" localSheetId="0">#REF!</definedName>
    <definedName name="Exist">#REF!</definedName>
    <definedName name="F" localSheetId="0">#REF!</definedName>
    <definedName name="F">#REF!</definedName>
    <definedName name="GERAL" localSheetId="0">#REF!</definedName>
    <definedName name="GERAL">#REF!</definedName>
    <definedName name="I" localSheetId="0">#REF!</definedName>
    <definedName name="I">#REF!</definedName>
    <definedName name="impress">#REF!</definedName>
    <definedName name="IMPRESSÃO" localSheetId="0">#REF!</definedName>
    <definedName name="IMPRESSÃO">#REF!</definedName>
    <definedName name="imprimação" localSheetId="0">#REF!</definedName>
    <definedName name="imprimação">#REF!</definedName>
    <definedName name="InhaltsvezSUMMEN" localSheetId="0">#REF!</definedName>
    <definedName name="InhaltsvezSUMMEN">#REF!</definedName>
    <definedName name="INSS" localSheetId="0">#REF!</definedName>
    <definedName name="INSS">#REF!</definedName>
    <definedName name="JR_PAGE_ANCHOR_0_1" localSheetId="10">'CPU AUX DESONERADO'!$A$1</definedName>
    <definedName name="JR_PAGE_ANCHOR_0_1" localSheetId="6">'CPU AUX SEM DESONERACAO'!$A$1</definedName>
    <definedName name="JR_PAGE_ANCHOR_0_1" localSheetId="9">'CPU DESONERADO'!$A$1</definedName>
    <definedName name="JR_PAGE_ANCHOR_0_1" localSheetId="5">'CPU SEM DESONERACAO'!$A$1</definedName>
    <definedName name="JR_PAGE_ANCHOR_0_1" localSheetId="1">CRONOGRAMA!$A$1</definedName>
    <definedName name="JR_PAGE_ANCHOR_0_1" localSheetId="2">'CURVA ABC'!$A$1</definedName>
    <definedName name="JR_PAGE_ANCHOR_0_1" localSheetId="0">#REF!</definedName>
    <definedName name="JR_PAGE_ANCHOR_0_1" localSheetId="8">'PLANILHA DESONERADA'!$A$1</definedName>
    <definedName name="JR_PAGE_ANCHOR_0_1" localSheetId="4">'PLANILHA SEM DESONERACAO'!$A$1</definedName>
    <definedName name="JR_PAGE_ANCHOR_0_1">#REF!</definedName>
    <definedName name="k" localSheetId="0">#REF!</definedName>
    <definedName name="k">#REF!</definedName>
    <definedName name="KKKK" localSheetId="0">#REF!</definedName>
    <definedName name="KKKK">#REF!</definedName>
    <definedName name="kkkk2" localSheetId="0">#REF!</definedName>
    <definedName name="kkkk2">#REF!</definedName>
    <definedName name="kkkkkkk" localSheetId="0">#REF!</definedName>
    <definedName name="kkkkkkk">#REF!</definedName>
    <definedName name="kkkkkkkk3" localSheetId="0">#REF!</definedName>
    <definedName name="kkkkkkkk3">#REF!</definedName>
    <definedName name="kl" localSheetId="0">#REF!</definedName>
    <definedName name="kl">#REF!</definedName>
    <definedName name="klkl" localSheetId="0">#REF!</definedName>
    <definedName name="klkl">#REF!</definedName>
    <definedName name="Laranjeiras" localSheetId="0">#REF!</definedName>
    <definedName name="Laranjeiras">#REF!</definedName>
    <definedName name="lista" localSheetId="0">#REF!</definedName>
    <definedName name="lista">#REF!</definedName>
    <definedName name="lista.coluna" localSheetId="0">#REF!</definedName>
    <definedName name="lista.coluna">#REF!</definedName>
    <definedName name="lista.linha" localSheetId="0">#REF!</definedName>
    <definedName name="lista.linha">#REF!</definedName>
    <definedName name="LLLLL" localSheetId="0">#REF!</definedName>
    <definedName name="LLLLL">#REF!</definedName>
    <definedName name="MATRIZ_DE_RESPONSABILIDADE" localSheetId="0">#REF!</definedName>
    <definedName name="MATRIZ_DE_RESPONSABILIDADE">#REF!</definedName>
    <definedName name="memoria" localSheetId="0">#REF!</definedName>
    <definedName name="memoria">#REF!</definedName>
    <definedName name="MmExcelLinker_CBF3F7D5_5F0E_4EA5_B59F_34028F0F12D2" localSheetId="0">#REF!</definedName>
    <definedName name="MmExcelLinker_CBF3F7D5_5F0E_4EA5_B59F_34028F0F12D2">#REF!</definedName>
    <definedName name="N__EPC" localSheetId="0">#REF!</definedName>
    <definedName name="N__EPC">#REF!</definedName>
    <definedName name="nil" localSheetId="0">#REF!</definedName>
    <definedName name="nil">#REF!</definedName>
    <definedName name="NOME">#REF!</definedName>
    <definedName name="p" localSheetId="0">#REF!</definedName>
    <definedName name="p">#REF!</definedName>
    <definedName name="PASSARELAS" localSheetId="0">#REF!</definedName>
    <definedName name="PASSARELAS">#REF!</definedName>
    <definedName name="pelicano" localSheetId="0">#REF!</definedName>
    <definedName name="pelicano">#REF!</definedName>
    <definedName name="pinheiros" localSheetId="0">#REF!</definedName>
    <definedName name="pinheiros">#REF!</definedName>
    <definedName name="pl" localSheetId="0">#REF!</definedName>
    <definedName name="pl">#REF!</definedName>
    <definedName name="Print_Area_MI" localSheetId="0">#REF!</definedName>
    <definedName name="Print_Area_MI">#REF!</definedName>
    <definedName name="PRINT_TITLES_MI" localSheetId="0">#REF!</definedName>
    <definedName name="PRINT_TITLES_MI">#REF!</definedName>
    <definedName name="PROJETO" localSheetId="0">#REF!</definedName>
    <definedName name="PROJETO">#REF!</definedName>
    <definedName name="qq" localSheetId="0">#REF!</definedName>
    <definedName name="qq">#REF!</definedName>
    <definedName name="REATERRO_DE_VALAS_COMPACTADO_MECANICAMENTE" localSheetId="0">#REF!</definedName>
    <definedName name="REATERRO_DE_VALAS_COMPACTADO_MECANICAMENTE">#REF!</definedName>
    <definedName name="rec" localSheetId="0">#REF!</definedName>
    <definedName name="rec">#REF!</definedName>
    <definedName name="recuper" localSheetId="0">#REF!</definedName>
    <definedName name="recuper">#REF!</definedName>
    <definedName name="rere" localSheetId="0">#REF!</definedName>
    <definedName name="rere">#REF!</definedName>
    <definedName name="S" localSheetId="0">#REF!</definedName>
    <definedName name="S">#REF!</definedName>
    <definedName name="SCO" localSheetId="0">#REF!</definedName>
    <definedName name="SCO">#REF!</definedName>
    <definedName name="SEMANAS" localSheetId="0">#REF!</definedName>
    <definedName name="SEMANAS">#REF!</definedName>
    <definedName name="SS" localSheetId="0">#REF!</definedName>
    <definedName name="SS">#REF!</definedName>
    <definedName name="sssss" localSheetId="0">#REF!</definedName>
    <definedName name="sssss">#REF!</definedName>
    <definedName name="tabela" localSheetId="0">#REF!</definedName>
    <definedName name="tabela">#REF!</definedName>
    <definedName name="tabela1" localSheetId="0">#REF!</definedName>
    <definedName name="tabela1">#REF!</definedName>
    <definedName name="teca1" localSheetId="0">#REF!</definedName>
    <definedName name="teca1">#REF!</definedName>
    <definedName name="tera" localSheetId="0">#REF!</definedName>
    <definedName name="tera">#REF!</definedName>
    <definedName name="TEST" localSheetId="0">#REF!</definedName>
    <definedName name="TEST">#REF!</definedName>
    <definedName name="TOT" localSheetId="0">#REF!</definedName>
    <definedName name="TOT">#REF!</definedName>
    <definedName name="total" localSheetId="0">#REF!</definedName>
    <definedName name="total">#REF!</definedName>
    <definedName name="tudo">#REF!</definedName>
    <definedName name="Valores" localSheetId="0">#REF!</definedName>
    <definedName name="Valores">#REF!</definedName>
    <definedName name="VALORES_VALORES_Listar" localSheetId="0">#REF!</definedName>
    <definedName name="VALORES_VALORES_Listar">#REF!</definedName>
    <definedName name="VB1.0" localSheetId="0">#REF!</definedName>
    <definedName name="VB1.0">#REF!</definedName>
    <definedName name="VB1.1">#REF!</definedName>
    <definedName name="VB1.3">#REF!</definedName>
    <definedName name="VB2.0">#REF!</definedName>
    <definedName name="VB2.1">#REF!</definedName>
    <definedName name="VB2.10">#REF!</definedName>
    <definedName name="VB2.2">#REF!</definedName>
    <definedName name="VB2.3">#REF!</definedName>
    <definedName name="VB2.4">#REF!</definedName>
    <definedName name="VB2.5">#REF!</definedName>
    <definedName name="VB2.6">#REF!</definedName>
    <definedName name="VB2.7">#REF!</definedName>
    <definedName name="VB2.8">#REF!</definedName>
    <definedName name="VB2.9">#REF!</definedName>
    <definedName name="VB3.0">#REF!</definedName>
    <definedName name="VB3.1">#REF!</definedName>
    <definedName name="VB3.2">#REF!</definedName>
    <definedName name="VB3.3">#REF!</definedName>
    <definedName name="VB3.4">#REF!</definedName>
    <definedName name="VB3.5">#REF!</definedName>
    <definedName name="VB3.6">#REF!</definedName>
    <definedName name="VB3.7">#REF!</definedName>
    <definedName name="VB4.0">#REF!</definedName>
    <definedName name="VB4.1">#REF!</definedName>
    <definedName name="VB4.2">#REF!</definedName>
    <definedName name="VB4.3">#REF!</definedName>
    <definedName name="VB4.3.1">#REF!</definedName>
    <definedName name="VB4.3.2">#REF!</definedName>
    <definedName name="VB4.4">#REF!</definedName>
    <definedName name="VB4.5">#REF!</definedName>
    <definedName name="VB5.0">#REF!</definedName>
    <definedName name="VB5.1">#REF!</definedName>
    <definedName name="VB5.2">#REF!</definedName>
    <definedName name="VB6.0">#REF!</definedName>
    <definedName name="VB6.1">#REF!</definedName>
    <definedName name="VB6.2">#REF!</definedName>
    <definedName name="VB6.2.1">#REF!</definedName>
    <definedName name="VB6.2.2">#REF!</definedName>
    <definedName name="VB6.2.3">#REF!</definedName>
    <definedName name="VB6.3">#REF!</definedName>
    <definedName name="VB6.3.1">#REF!</definedName>
    <definedName name="VB6.3.2">#REF!</definedName>
    <definedName name="VB6.4">#REF!</definedName>
    <definedName name="VB6.4.1">#REF!</definedName>
    <definedName name="VB6.4.2">#REF!</definedName>
    <definedName name="VB6.4.3">#REF!</definedName>
    <definedName name="VB6.4.4">#REF!</definedName>
    <definedName name="VB6.4.5">#REF!</definedName>
    <definedName name="VB6.5">#REF!</definedName>
    <definedName name="VB6.6">#REF!</definedName>
    <definedName name="VB6.7">#REF!</definedName>
    <definedName name="VB6.8">#REF!</definedName>
    <definedName name="VB6.8.1">#REF!</definedName>
    <definedName name="VB6.8.2">#REF!</definedName>
    <definedName name="VB6.8.3">#REF!</definedName>
    <definedName name="VB6.8.4">#REF!</definedName>
    <definedName name="VB6.8.5">#REF!</definedName>
    <definedName name="VB6.8.6">#REF!</definedName>
    <definedName name="VB6.8.7">#REF!</definedName>
    <definedName name="VB6.8.8">#REF!</definedName>
    <definedName name="VB6.8.9">#REF!</definedName>
    <definedName name="Volume">#REF!</definedName>
    <definedName name="wrn.PENDENCIAS." localSheetId="0">#REF!</definedName>
    <definedName name="wrn.PENDENCIAS.">#REF!</definedName>
    <definedName name="wrn.RELAT_EAP." localSheetId="0">#REF!</definedName>
    <definedName name="wrn.RELAT_EAP.">#REF!</definedName>
    <definedName name="x" localSheetId="0">#REF!</definedName>
    <definedName name="x">#REF!</definedName>
    <definedName name="xx" localSheetId="0">#REF!</definedName>
    <definedName name="xx">#REF!</definedName>
    <definedName name="xxxxx">#REF!</definedName>
    <definedName name="xxxxxxx">#REF!</definedName>
    <definedName name="xxxxxxxxx">#REF!</definedName>
    <definedName name="ZZZZZB2">#REF!</definedName>
    <definedName name="zzzzzzz">#REF!</definedName>
    <definedName name="ZZZZZZZZZZ2">#REF!</definedName>
    <definedName name="ZZZZZZZZZZZ">#REF!</definedName>
    <definedName name="ZZZZZZZZZZZZZZZZZZZZZZZZ">#REF!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69" i="8" l="1"/>
  <c r="G67" i="8"/>
  <c r="G63" i="8"/>
  <c r="F34" i="8"/>
  <c r="F32" i="8"/>
  <c r="F31" i="8"/>
  <c r="G28" i="8"/>
  <c r="F26" i="8"/>
  <c r="F25" i="8"/>
  <c r="G24" i="8" s="1"/>
  <c r="G22" i="8"/>
  <c r="G20" i="8"/>
  <c r="G18" i="8"/>
  <c r="E12" i="8"/>
  <c r="B2" i="8"/>
  <c r="G66" i="4"/>
  <c r="G72" i="4" s="1"/>
  <c r="F62" i="4"/>
  <c r="G61" i="8"/>
  <c r="G30" i="4"/>
  <c r="G24" i="4"/>
  <c r="G35" i="4" s="1"/>
  <c r="B2" i="4"/>
  <c r="G39" i="1"/>
  <c r="G33" i="1"/>
  <c r="G45" i="1" s="1"/>
  <c r="G30" i="8" l="1"/>
  <c r="G36" i="8" s="1"/>
  <c r="G59" i="8"/>
  <c r="G75" i="8" s="1"/>
</calcChain>
</file>

<file path=xl/sharedStrings.xml><?xml version="1.0" encoding="utf-8"?>
<sst xmlns="http://schemas.openxmlformats.org/spreadsheetml/2006/main" count="5082" uniqueCount="4932">
  <si>
    <t>MAPA DESTINAÇÃO DE RESIDUOS - GALERIA GUARANHUNS</t>
  </si>
  <si>
    <t>GALERIAS GUARANHUNS 3 e 4 - AVENIDA AMAZONAS E RUA SÃO PAULO, BAIRRO JOCKEY DE ITAPARICA</t>
  </si>
  <si>
    <r>
      <rPr>
        <b/>
        <sz val="10"/>
        <color theme="1"/>
        <rFont val="Calibri"/>
      </rPr>
      <t>Cliente:</t>
    </r>
    <r>
      <rPr>
        <sz val="10"/>
        <color theme="1"/>
        <rFont val="Calibri"/>
      </rPr>
      <t xml:space="preserve"> Secretaria de Estado de Saneamento, Habitação e Desenvolvimento Urbano – SEDURB</t>
    </r>
  </si>
  <si>
    <t>COMPOSIÇÃO DO BDI REDUZIDO - MATERIAIS E EQUIPAMENTOS</t>
  </si>
  <si>
    <t>BDI=</t>
  </si>
  <si>
    <t>(1 + A + D + E + F)</t>
  </si>
  <si>
    <t>(1-C)</t>
  </si>
  <si>
    <t>Itens Componentes do BDI:</t>
  </si>
  <si>
    <t>A-</t>
  </si>
  <si>
    <t>Administração Central da Contratada (AC%) ......................................................</t>
  </si>
  <si>
    <t>#REF!</t>
  </si>
  <si>
    <t>D-</t>
  </si>
  <si>
    <t>Encargos Financeiros (EF%) .....................................................................................</t>
  </si>
  <si>
    <t>E</t>
  </si>
  <si>
    <t>Taxa de Risco, Seguros e Garantia (RG%) ...........................................................................</t>
  </si>
  <si>
    <t>E.1</t>
  </si>
  <si>
    <t>Taxa de Risco ...............................................................................................................................</t>
  </si>
  <si>
    <t>E.2</t>
  </si>
  <si>
    <t>Seguros e Garantias ....................................................................................................</t>
  </si>
  <si>
    <t>F</t>
  </si>
  <si>
    <t>Lucro (L%) ..........................................................................................................</t>
  </si>
  <si>
    <t>C</t>
  </si>
  <si>
    <t>Impostos e Tributos (IT%) ............................................................................................</t>
  </si>
  <si>
    <t>PIS ...................................................................................................................</t>
  </si>
  <si>
    <t>Seguridade Social (COFINS) .............................................................................................</t>
  </si>
  <si>
    <t>CPRB (Lei 13.161/2015)  ......................................................................................................</t>
  </si>
  <si>
    <t/>
  </si>
  <si>
    <t>ISS...........................................................................................................</t>
  </si>
  <si>
    <t>6.</t>
  </si>
  <si>
    <r>
      <t xml:space="preserve">BDI sobre o </t>
    </r>
    <r>
      <rPr>
        <b/>
        <u/>
        <sz val="10"/>
        <rFont val="Times New Roman"/>
      </rPr>
      <t>Custo Total Direto da Obra</t>
    </r>
    <r>
      <rPr>
        <b/>
        <sz val="10"/>
        <rFont val="Times New Roman"/>
      </rPr>
      <t xml:space="preserve"> ............................................................................................</t>
    </r>
  </si>
  <si>
    <t xml:space="preserve">Nota: </t>
  </si>
  <si>
    <t>1 - BDI conforme orientação SEDURB durante a rev 02 do orçamento</t>
  </si>
  <si>
    <t xml:space="preserve">2 -  A referida lei modifica o cálculo da Contribuição Previdenciária devida pelas empresas especificadas nos artigos 7º a 9ª, que deixa de ser de 20% sobre o total das remunerações pagas aos seus funcionários, conforme estabelecido no art.22, I, da Lei nº 8.212/1991, para ter alíquotas específicas aplicadas sobre a receita bruta. Logo, para efeito da elaboração do orçamento desta licitação, essas empresas beneficiadas deverão considerar seu enquadramento nas condições previstas na referida lei, considerando a alíquota referente à PREVIDÊNCIA SOCIAL da Planilha de Detalhamento Percentuais de Encargos de 0%, enquanto que na Planilha de Composição do BDI deve ser considerada uma rubrica adicional na categoria de Impostos para efeito da Contribuição Previdenciária com alíquota de 4,5%. </t>
  </si>
  <si>
    <r>
      <rPr>
        <sz val="10"/>
        <rFont val="Calibri"/>
      </rPr>
      <t>ITEM</t>
    </r>
  </si>
  <si>
    <r>
      <rPr>
        <sz val="10"/>
        <rFont val="Calibri"/>
      </rPr>
      <t>DESCRIÇÃO</t>
    </r>
  </si>
  <si>
    <r>
      <rPr>
        <sz val="10"/>
        <rFont val="Calibri"/>
      </rPr>
      <t>VALOR (R$)</t>
    </r>
  </si>
  <si>
    <r>
      <rPr>
        <sz val="10"/>
        <rFont val="Calibri"/>
      </rPr>
      <t>MÊS 1</t>
    </r>
  </si>
  <si>
    <r>
      <rPr>
        <sz val="10"/>
        <rFont val="Calibri"/>
      </rPr>
      <t>MÊS 2</t>
    </r>
  </si>
  <si>
    <r>
      <rPr>
        <sz val="10"/>
        <rFont val="Calibri"/>
      </rPr>
      <t>MÊS 3</t>
    </r>
  </si>
  <si>
    <r>
      <rPr>
        <sz val="10"/>
        <rFont val="Calibri"/>
      </rPr>
      <t>MÊS 4</t>
    </r>
  </si>
  <si>
    <r>
      <rPr>
        <sz val="10"/>
        <rFont val="Calibri"/>
      </rPr>
      <t>MÊS 5</t>
    </r>
  </si>
  <si>
    <r>
      <rPr>
        <sz val="10"/>
        <rFont val="Calibri"/>
      </rPr>
      <t>MÊS 6</t>
    </r>
  </si>
  <si>
    <r>
      <rPr>
        <sz val="8"/>
        <rFont val="Calibri"/>
      </rPr>
      <t>Total parcela</t>
    </r>
  </si>
  <si>
    <r>
      <rPr>
        <sz val="8"/>
        <rFont val="Calibri"/>
      </rPr>
      <t>1</t>
    </r>
  </si>
  <si>
    <r>
      <rPr>
        <sz val="8"/>
        <rFont val="Arial"/>
      </rPr>
      <t>ADMINISTRAÇÃO DA OBRA</t>
    </r>
  </si>
  <si>
    <r>
      <rPr>
        <sz val="8"/>
        <rFont val="Calibri"/>
      </rPr>
      <t>1.1</t>
    </r>
  </si>
  <si>
    <r>
      <rPr>
        <sz val="8"/>
        <rFont val="Arial"/>
      </rPr>
      <t>Implantação do Canteiro de Obras</t>
    </r>
  </si>
  <si>
    <r>
      <rPr>
        <sz val="8"/>
        <rFont val="Calibri"/>
      </rPr>
      <t>1.2</t>
    </r>
  </si>
  <si>
    <r>
      <rPr>
        <sz val="8"/>
        <rFont val="Arial"/>
      </rPr>
      <t>Canteiro de Obras</t>
    </r>
  </si>
  <si>
    <r>
      <rPr>
        <sz val="8"/>
        <rFont val="Calibri"/>
      </rPr>
      <t>2</t>
    </r>
  </si>
  <si>
    <r>
      <rPr>
        <sz val="8"/>
        <rFont val="Arial"/>
      </rPr>
      <t>Galeria Guaranhus 3 e 4</t>
    </r>
  </si>
  <si>
    <r>
      <rPr>
        <sz val="8"/>
        <rFont val="Calibri"/>
      </rPr>
      <t>2.1</t>
    </r>
  </si>
  <si>
    <r>
      <rPr>
        <sz val="8"/>
        <rFont val="Arial"/>
      </rPr>
      <t>TERRAPLANAGEM E PAVIMENTAÇÃO</t>
    </r>
  </si>
  <si>
    <r>
      <rPr>
        <sz val="8"/>
        <rFont val="Calibri"/>
      </rPr>
      <t>2.2</t>
    </r>
  </si>
  <si>
    <r>
      <rPr>
        <sz val="8"/>
        <rFont val="Arial"/>
      </rPr>
      <t>DRENAGEM PLUVIAL</t>
    </r>
  </si>
  <si>
    <r>
      <rPr>
        <sz val="8"/>
        <rFont val="Calibri"/>
      </rPr>
      <t>2.3</t>
    </r>
  </si>
  <si>
    <r>
      <rPr>
        <sz val="8"/>
        <rFont val="Arial"/>
      </rPr>
      <t>MANUTENÇÃO REDE ESGOTO</t>
    </r>
  </si>
  <si>
    <r>
      <rPr>
        <sz val="8"/>
        <rFont val="Calibri"/>
      </rPr>
      <t>2.4</t>
    </r>
  </si>
  <si>
    <r>
      <rPr>
        <sz val="8"/>
        <rFont val="Arial"/>
      </rPr>
      <t>OBRAS COMPLEMENTARES</t>
    </r>
  </si>
  <si>
    <r>
      <rPr>
        <sz val="8"/>
        <rFont val="Calibri"/>
      </rPr>
      <t>2.5</t>
    </r>
  </si>
  <si>
    <r>
      <rPr>
        <sz val="8"/>
        <rFont val="Arial"/>
      </rPr>
      <t>ESTRUTURA</t>
    </r>
  </si>
  <si>
    <r>
      <rPr>
        <b/>
        <sz val="8"/>
        <rFont val="Arial"/>
      </rPr>
      <t xml:space="preserve">
</t>
    </r>
  </si>
  <si>
    <r>
      <rPr>
        <b/>
        <sz val="7"/>
        <rFont val="Arial"/>
      </rPr>
      <t>CÓDIGO</t>
    </r>
  </si>
  <si>
    <r>
      <rPr>
        <b/>
        <sz val="7"/>
        <rFont val="Arial"/>
      </rPr>
      <t>DESCRIÇÃO</t>
    </r>
  </si>
  <si>
    <r>
      <rPr>
        <b/>
        <sz val="7"/>
        <rFont val="Arial"/>
      </rPr>
      <t>FONTE</t>
    </r>
  </si>
  <si>
    <r>
      <rPr>
        <b/>
        <sz val="7"/>
        <rFont val="Arial"/>
      </rPr>
      <t>TIPO</t>
    </r>
  </si>
  <si>
    <r>
      <rPr>
        <b/>
        <sz val="7"/>
        <rFont val="Arial"/>
      </rPr>
      <t>UNIDADE</t>
    </r>
  </si>
  <si>
    <r>
      <rPr>
        <b/>
        <sz val="7"/>
        <rFont val="Arial"/>
      </rPr>
      <t>QUANTIDADE</t>
    </r>
  </si>
  <si>
    <r>
      <rPr>
        <b/>
        <sz val="7"/>
        <rFont val="Arial"/>
      </rPr>
      <t>PREÇO UNITÁRIO</t>
    </r>
  </si>
  <si>
    <r>
      <rPr>
        <b/>
        <sz val="7"/>
        <rFont val="Arial"/>
      </rPr>
      <t>PREÇO TOTAL</t>
    </r>
  </si>
  <si>
    <r>
      <rPr>
        <b/>
        <sz val="7"/>
        <rFont val="Arial"/>
      </rPr>
      <t>%</t>
    </r>
  </si>
  <si>
    <r>
      <rPr>
        <b/>
        <sz val="7"/>
        <rFont val="Arial"/>
      </rPr>
      <t>ACUMUL. %</t>
    </r>
  </si>
  <si>
    <r>
      <rPr>
        <b/>
        <sz val="7"/>
        <rFont val="Arial"/>
      </rPr>
      <t>CL</t>
    </r>
  </si>
  <si>
    <r>
      <rPr>
        <sz val="7"/>
        <rFont val="Arial"/>
      </rPr>
      <t>GUARANHUNS34F-6817851</t>
    </r>
  </si>
  <si>
    <r>
      <rPr>
        <sz val="7"/>
        <rFont val="Arial"/>
      </rPr>
      <t>Fornecimento e assentamento de galeria de concreto pré-moldado 2,5 X 1,5 metros fechada (tampa fixa)</t>
    </r>
  </si>
  <si>
    <r>
      <rPr>
        <sz val="7"/>
        <rFont val="Arial"/>
      </rPr>
      <t>PRÓPRIA</t>
    </r>
  </si>
  <si>
    <r>
      <rPr>
        <sz val="7"/>
        <rFont val="Arial"/>
      </rPr>
      <t>SERVICO</t>
    </r>
  </si>
  <si>
    <r>
      <rPr>
        <sz val="7"/>
        <rFont val="Arial"/>
      </rPr>
      <t>m</t>
    </r>
  </si>
  <si>
    <r>
      <rPr>
        <sz val="7"/>
        <rFont val="Arial"/>
      </rPr>
      <t>A</t>
    </r>
  </si>
  <si>
    <r>
      <rPr>
        <sz val="7"/>
        <rFont val="Arial"/>
      </rPr>
      <t>I070114</t>
    </r>
  </si>
  <si>
    <r>
      <rPr>
        <sz val="7"/>
        <rFont val="Arial"/>
      </rPr>
      <t>REMOCAO RESIDUOS CLASSE A CONAMA (CACAMBA) CLASSE II B (NBR10004) INCLUSIVE DESTINACAO FINAL</t>
    </r>
  </si>
  <si>
    <r>
      <rPr>
        <sz val="7"/>
        <rFont val="Arial"/>
      </rPr>
      <t>IOPES</t>
    </r>
  </si>
  <si>
    <r>
      <rPr>
        <sz val="7"/>
        <rFont val="Arial"/>
      </rPr>
      <t>MATERIAL</t>
    </r>
  </si>
  <si>
    <r>
      <rPr>
        <sz val="7"/>
        <rFont val="Arial"/>
      </rPr>
      <t>M3</t>
    </r>
  </si>
  <si>
    <r>
      <rPr>
        <sz val="7"/>
        <rFont val="Arial"/>
      </rPr>
      <t>B</t>
    </r>
  </si>
  <si>
    <r>
      <rPr>
        <sz val="7"/>
        <rFont val="Arial"/>
      </rPr>
      <t>CESAN 7050100030</t>
    </r>
  </si>
  <si>
    <r>
      <rPr>
        <sz val="7"/>
        <rFont val="Arial"/>
      </rPr>
      <t>Escoramento cavas com prancha metalica</t>
    </r>
  </si>
  <si>
    <r>
      <rPr>
        <sz val="7"/>
        <rFont val="Arial"/>
      </rPr>
      <t>PRÓPRIA</t>
    </r>
  </si>
  <si>
    <r>
      <rPr>
        <sz val="7"/>
        <rFont val="Arial"/>
      </rPr>
      <t>SERVICO</t>
    </r>
  </si>
  <si>
    <r>
      <rPr>
        <sz val="7"/>
        <rFont val="Arial"/>
      </rPr>
      <t>M2</t>
    </r>
  </si>
  <si>
    <r>
      <rPr>
        <sz val="7"/>
        <rFont val="Arial"/>
      </rPr>
      <t>B</t>
    </r>
  </si>
  <si>
    <r>
      <rPr>
        <sz val="7"/>
        <rFont val="Arial"/>
      </rPr>
      <t>CP-3762-S160326</t>
    </r>
  </si>
  <si>
    <r>
      <rPr>
        <sz val="7"/>
        <rFont val="Arial"/>
      </rPr>
      <t>Barra chata em qualquer dimensão</t>
    </r>
  </si>
  <si>
    <r>
      <rPr>
        <sz val="7"/>
        <rFont val="Arial"/>
      </rPr>
      <t>PRÓPRIA</t>
    </r>
  </si>
  <si>
    <r>
      <rPr>
        <sz val="7"/>
        <rFont val="Arial"/>
      </rPr>
      <t>SERVICO</t>
    </r>
  </si>
  <si>
    <r>
      <rPr>
        <sz val="7"/>
        <rFont val="Arial"/>
      </rPr>
      <t>kg</t>
    </r>
  </si>
  <si>
    <r>
      <rPr>
        <sz val="7"/>
        <rFont val="Arial"/>
      </rPr>
      <t>B</t>
    </r>
  </si>
  <si>
    <r>
      <rPr>
        <sz val="7"/>
        <rFont val="Arial"/>
      </rPr>
      <t>COMP-645387</t>
    </r>
  </si>
  <si>
    <r>
      <rPr>
        <sz val="7"/>
        <rFont val="Arial"/>
      </rPr>
      <t xml:space="preserve">Destinação Final de Resíduos Classe II A em aterro sanitário controlado </t>
    </r>
  </si>
  <si>
    <r>
      <rPr>
        <sz val="7"/>
        <rFont val="Arial"/>
      </rPr>
      <t>PRÓPRIA</t>
    </r>
  </si>
  <si>
    <r>
      <rPr>
        <sz val="7"/>
        <rFont val="Arial"/>
      </rPr>
      <t>SERVICO</t>
    </r>
  </si>
  <si>
    <r>
      <rPr>
        <sz val="7"/>
        <rFont val="Arial"/>
      </rPr>
      <t>T</t>
    </r>
  </si>
  <si>
    <r>
      <rPr>
        <sz val="7"/>
        <rFont val="Arial"/>
      </rPr>
      <t>B</t>
    </r>
  </si>
  <si>
    <r>
      <rPr>
        <sz val="7"/>
        <rFont val="Arial"/>
      </rPr>
      <t>S030209</t>
    </r>
  </si>
  <si>
    <r>
      <rPr>
        <sz val="7"/>
        <rFont val="Arial"/>
      </rPr>
      <t>Aterro com areia, inclusive fornecimento e adensamento</t>
    </r>
  </si>
  <si>
    <r>
      <rPr>
        <sz val="7"/>
        <rFont val="Arial"/>
      </rPr>
      <t>IOPES</t>
    </r>
  </si>
  <si>
    <r>
      <rPr>
        <sz val="7"/>
        <rFont val="Arial"/>
      </rPr>
      <t>SERVICO</t>
    </r>
  </si>
  <si>
    <r>
      <rPr>
        <sz val="7"/>
        <rFont val="Arial"/>
      </rPr>
      <t>m3</t>
    </r>
  </si>
  <si>
    <r>
      <rPr>
        <sz val="7"/>
        <rFont val="Arial"/>
      </rPr>
      <t>B</t>
    </r>
  </si>
  <si>
    <r>
      <rPr>
        <sz val="7"/>
        <rFont val="Arial"/>
      </rPr>
      <t>0407820</t>
    </r>
  </si>
  <si>
    <r>
      <rPr>
        <sz val="7"/>
        <rFont val="Arial"/>
      </rPr>
      <t>Armação em aço CA-60 - fornecimento, preparo e colocação</t>
    </r>
  </si>
  <si>
    <r>
      <rPr>
        <sz val="7"/>
        <rFont val="Arial"/>
      </rPr>
      <t>SICRO NOVO</t>
    </r>
  </si>
  <si>
    <r>
      <rPr>
        <sz val="7"/>
        <rFont val="Arial"/>
      </rPr>
      <t>SERVICO</t>
    </r>
  </si>
  <si>
    <r>
      <rPr>
        <sz val="7"/>
        <rFont val="Arial"/>
      </rPr>
      <t>kg</t>
    </r>
  </si>
  <si>
    <r>
      <rPr>
        <sz val="7"/>
        <rFont val="Arial"/>
      </rPr>
      <t>C</t>
    </r>
  </si>
  <si>
    <r>
      <rPr>
        <sz val="7"/>
        <rFont val="Arial"/>
      </rPr>
      <t>1107890</t>
    </r>
  </si>
  <si>
    <r>
      <rPr>
        <sz val="7"/>
        <rFont val="Arial"/>
      </rPr>
      <t>Concreto fck = 30 MPa - confecção em central dosadora de 30 m³/h - areia e brita comerciais</t>
    </r>
  </si>
  <si>
    <r>
      <rPr>
        <sz val="7"/>
        <rFont val="Arial"/>
      </rPr>
      <t>SICRO NOVO</t>
    </r>
  </si>
  <si>
    <r>
      <rPr>
        <sz val="7"/>
        <rFont val="Arial"/>
      </rPr>
      <t>SERVICO</t>
    </r>
  </si>
  <si>
    <r>
      <rPr>
        <sz val="7"/>
        <rFont val="Arial"/>
      </rPr>
      <t>m³</t>
    </r>
  </si>
  <si>
    <r>
      <rPr>
        <sz val="7"/>
        <rFont val="Arial"/>
      </rPr>
      <t>C</t>
    </r>
  </si>
  <si>
    <r>
      <rPr>
        <sz val="7"/>
        <rFont val="Arial"/>
      </rPr>
      <t>100322</t>
    </r>
  </si>
  <si>
    <r>
      <rPr>
        <sz val="7"/>
        <rFont val="Arial"/>
      </rPr>
      <t>LASTRO COM MATERIAL GRANULAR (PEDRA BRITADA N.3), APLICADO EM PISOS OU RADIERS, ESPESSURA DE *10 CM*. AF_07/2019</t>
    </r>
  </si>
  <si>
    <r>
      <rPr>
        <sz val="7"/>
        <rFont val="Arial"/>
      </rPr>
      <t>SINAPI</t>
    </r>
  </si>
  <si>
    <r>
      <rPr>
        <sz val="7"/>
        <rFont val="Arial"/>
      </rPr>
      <t>SERVICO</t>
    </r>
  </si>
  <si>
    <r>
      <rPr>
        <sz val="7"/>
        <rFont val="Arial"/>
      </rPr>
      <t>M3</t>
    </r>
  </si>
  <si>
    <r>
      <rPr>
        <sz val="7"/>
        <rFont val="Arial"/>
      </rPr>
      <t>C</t>
    </r>
  </si>
  <si>
    <r>
      <rPr>
        <sz val="7"/>
        <rFont val="Arial"/>
      </rPr>
      <t>5914336</t>
    </r>
  </si>
  <si>
    <r>
      <rPr>
        <sz val="7"/>
        <rFont val="Arial"/>
      </rPr>
      <t>Transporte com caminhão basculante de 12m³ - rodovia pavimentada</t>
    </r>
  </si>
  <si>
    <r>
      <rPr>
        <sz val="7"/>
        <rFont val="Arial"/>
      </rPr>
      <t>SICRO NOVO</t>
    </r>
  </si>
  <si>
    <r>
      <rPr>
        <sz val="7"/>
        <rFont val="Arial"/>
      </rPr>
      <t>TRANSPORTE</t>
    </r>
  </si>
  <si>
    <r>
      <rPr>
        <sz val="7"/>
        <rFont val="Arial"/>
      </rPr>
      <t>tkm</t>
    </r>
  </si>
  <si>
    <r>
      <rPr>
        <sz val="7"/>
        <rFont val="Arial"/>
      </rPr>
      <t>C</t>
    </r>
  </si>
  <si>
    <r>
      <rPr>
        <sz val="7"/>
        <rFont val="Arial"/>
      </rPr>
      <t>4805757</t>
    </r>
  </si>
  <si>
    <r>
      <rPr>
        <sz val="7"/>
        <rFont val="Arial"/>
      </rPr>
      <t>Escavação mecânica de vala em material de 1ª categoria</t>
    </r>
  </si>
  <si>
    <r>
      <rPr>
        <sz val="7"/>
        <rFont val="Arial"/>
      </rPr>
      <t>SICRO NOVO</t>
    </r>
  </si>
  <si>
    <r>
      <rPr>
        <sz val="7"/>
        <rFont val="Arial"/>
      </rPr>
      <t>SERVICO</t>
    </r>
  </si>
  <si>
    <r>
      <rPr>
        <sz val="7"/>
        <rFont val="Arial"/>
      </rPr>
      <t>m³</t>
    </r>
  </si>
  <si>
    <r>
      <rPr>
        <sz val="7"/>
        <rFont val="Arial"/>
      </rPr>
      <t>C</t>
    </r>
  </si>
  <si>
    <r>
      <rPr>
        <sz val="7"/>
        <rFont val="Arial"/>
      </rPr>
      <t>GUARANHUNS34A-6817851</t>
    </r>
  </si>
  <si>
    <r>
      <rPr>
        <sz val="7"/>
        <rFont val="Arial"/>
      </rPr>
      <t>Fornecimento e assentamento de galeria de concreto pré-moldado 2,5 X 1,5 metros aberta (tampa removível)</t>
    </r>
  </si>
  <si>
    <r>
      <rPr>
        <sz val="7"/>
        <rFont val="Arial"/>
      </rPr>
      <t>PRÓPRIA</t>
    </r>
  </si>
  <si>
    <r>
      <rPr>
        <sz val="7"/>
        <rFont val="Arial"/>
      </rPr>
      <t>SERVICO</t>
    </r>
  </si>
  <si>
    <r>
      <rPr>
        <sz val="7"/>
        <rFont val="Arial"/>
      </rPr>
      <t>m</t>
    </r>
  </si>
  <si>
    <r>
      <rPr>
        <sz val="7"/>
        <rFont val="Arial"/>
      </rPr>
      <t>C</t>
    </r>
  </si>
  <si>
    <r>
      <rPr>
        <sz val="7"/>
        <rFont val="Arial"/>
      </rPr>
      <t>4011549</t>
    </r>
  </si>
  <si>
    <r>
      <rPr>
        <sz val="7"/>
        <rFont val="Arial"/>
      </rPr>
      <t>Base ou sub-base de brita graduada executada com vibroacabadora - brita comercial</t>
    </r>
  </si>
  <si>
    <r>
      <rPr>
        <sz val="7"/>
        <rFont val="Arial"/>
      </rPr>
      <t>SICRO NOVO</t>
    </r>
  </si>
  <si>
    <r>
      <rPr>
        <sz val="7"/>
        <rFont val="Arial"/>
      </rPr>
      <t>SERVICO</t>
    </r>
  </si>
  <si>
    <r>
      <rPr>
        <sz val="7"/>
        <rFont val="Arial"/>
      </rPr>
      <t>m³</t>
    </r>
  </si>
  <si>
    <r>
      <rPr>
        <sz val="7"/>
        <rFont val="Arial"/>
      </rPr>
      <t>C</t>
    </r>
  </si>
  <si>
    <r>
      <rPr>
        <sz val="7"/>
        <rFont val="Arial"/>
      </rPr>
      <t>42506</t>
    </r>
  </si>
  <si>
    <r>
      <rPr>
        <sz val="7"/>
        <rFont val="Arial"/>
      </rPr>
      <t>Remoção e reassentamento de paralelepípedos, inclusive perdas em Vias Urbanas</t>
    </r>
  </si>
  <si>
    <r>
      <rPr>
        <sz val="7"/>
        <rFont val="Arial"/>
      </rPr>
      <t>DER-ES</t>
    </r>
  </si>
  <si>
    <r>
      <rPr>
        <sz val="7"/>
        <rFont val="Arial"/>
      </rPr>
      <t>SERVICO</t>
    </r>
  </si>
  <si>
    <r>
      <rPr>
        <sz val="7"/>
        <rFont val="Arial"/>
      </rPr>
      <t>M2</t>
    </r>
  </si>
  <si>
    <r>
      <rPr>
        <sz val="7"/>
        <rFont val="Arial"/>
      </rPr>
      <t>C</t>
    </r>
  </si>
  <si>
    <r>
      <rPr>
        <sz val="7"/>
        <rFont val="Arial"/>
      </rPr>
      <t>1106057</t>
    </r>
  </si>
  <si>
    <r>
      <rPr>
        <sz val="7"/>
        <rFont val="Arial"/>
      </rPr>
      <t>Concreto magro - confecção em betoneira e lançamento manual - areia e brita comerciais</t>
    </r>
  </si>
  <si>
    <r>
      <rPr>
        <sz val="7"/>
        <rFont val="Arial"/>
      </rPr>
      <t>SICRO NOVO</t>
    </r>
  </si>
  <si>
    <r>
      <rPr>
        <sz val="7"/>
        <rFont val="Arial"/>
      </rPr>
      <t>SERVICO</t>
    </r>
  </si>
  <si>
    <r>
      <rPr>
        <sz val="7"/>
        <rFont val="Arial"/>
      </rPr>
      <t>m³</t>
    </r>
  </si>
  <si>
    <r>
      <rPr>
        <sz val="7"/>
        <rFont val="Arial"/>
      </rPr>
      <t>C</t>
    </r>
  </si>
  <si>
    <r>
      <rPr>
        <sz val="7"/>
        <rFont val="Arial"/>
      </rPr>
      <t>S020350</t>
    </r>
  </si>
  <si>
    <r>
      <rPr>
        <sz val="7"/>
        <rFont val="Arial"/>
      </rPr>
      <t>Tapume Telha Metálica Ondulada 0,50mm Branca h=2,20m, incl. montagem estr. mad. 8"x8", c/adesivo "SEDURB" 60x60cm a cada 10m, incl. faixas pint. esmalte sint. cores azul c/ h=30cm e rosa c/ h=10cm (Reaproveitamento 2x)</t>
    </r>
  </si>
  <si>
    <r>
      <rPr>
        <sz val="7"/>
        <rFont val="Arial"/>
      </rPr>
      <t>IOPES</t>
    </r>
  </si>
  <si>
    <r>
      <rPr>
        <sz val="7"/>
        <rFont val="Arial"/>
      </rPr>
      <t>SERVICO</t>
    </r>
  </si>
  <si>
    <r>
      <rPr>
        <sz val="7"/>
        <rFont val="Arial"/>
      </rPr>
      <t>m</t>
    </r>
  </si>
  <si>
    <r>
      <rPr>
        <sz val="7"/>
        <rFont val="Arial"/>
      </rPr>
      <t>C</t>
    </r>
  </si>
  <si>
    <r>
      <rPr>
        <sz val="7"/>
        <rFont val="Arial"/>
      </rPr>
      <t>2003680</t>
    </r>
  </si>
  <si>
    <r>
      <rPr>
        <sz val="7"/>
        <rFont val="Arial"/>
      </rPr>
      <t>Poço de visita - PVI 02 - areia e brita comerciais</t>
    </r>
  </si>
  <si>
    <r>
      <rPr>
        <sz val="7"/>
        <rFont val="Arial"/>
      </rPr>
      <t>SICRO NOVO</t>
    </r>
  </si>
  <si>
    <r>
      <rPr>
        <sz val="7"/>
        <rFont val="Arial"/>
      </rPr>
      <t>SERVICO</t>
    </r>
  </si>
  <si>
    <r>
      <rPr>
        <sz val="7"/>
        <rFont val="Arial"/>
      </rPr>
      <t>un</t>
    </r>
  </si>
  <si>
    <r>
      <rPr>
        <sz val="7"/>
        <rFont val="Arial"/>
      </rPr>
      <t>C</t>
    </r>
  </si>
  <si>
    <r>
      <rPr>
        <sz val="7"/>
        <rFont val="Arial"/>
      </rPr>
      <t>60024</t>
    </r>
  </si>
  <si>
    <r>
      <rPr>
        <sz val="7"/>
        <rFont val="Arial"/>
      </rPr>
      <t>Transporte de materiais para DMT acima de 15 KM (Caminhão basculante)</t>
    </r>
  </si>
  <si>
    <r>
      <rPr>
        <sz val="7"/>
        <rFont val="Arial"/>
      </rPr>
      <t>DER-ES</t>
    </r>
  </si>
  <si>
    <r>
      <rPr>
        <sz val="7"/>
        <rFont val="Arial"/>
      </rPr>
      <t>TRANSPORTE</t>
    </r>
  </si>
  <si>
    <r>
      <rPr>
        <sz val="7"/>
        <rFont val="Arial"/>
      </rPr>
      <t>T</t>
    </r>
  </si>
  <si>
    <r>
      <rPr>
        <sz val="7"/>
        <rFont val="Arial"/>
      </rPr>
      <t>C</t>
    </r>
  </si>
  <si>
    <r>
      <rPr>
        <sz val="7"/>
        <rFont val="Arial"/>
      </rPr>
      <t>0407819</t>
    </r>
  </si>
  <si>
    <r>
      <rPr>
        <sz val="7"/>
        <rFont val="Arial"/>
      </rPr>
      <t>Armação em aço CA-50 - fornecimento, preparo e colocação</t>
    </r>
  </si>
  <si>
    <r>
      <rPr>
        <sz val="7"/>
        <rFont val="Arial"/>
      </rPr>
      <t>SICRO NOVO</t>
    </r>
  </si>
  <si>
    <r>
      <rPr>
        <sz val="7"/>
        <rFont val="Arial"/>
      </rPr>
      <t>SERVICO</t>
    </r>
  </si>
  <si>
    <r>
      <rPr>
        <sz val="7"/>
        <rFont val="Arial"/>
      </rPr>
      <t>kg</t>
    </r>
  </si>
  <si>
    <r>
      <rPr>
        <sz val="7"/>
        <rFont val="Arial"/>
      </rPr>
      <t>C</t>
    </r>
  </si>
  <si>
    <r>
      <rPr>
        <sz val="7"/>
        <rFont val="Arial"/>
      </rPr>
      <t>1600436</t>
    </r>
  </si>
  <si>
    <r>
      <rPr>
        <sz val="7"/>
        <rFont val="Arial"/>
      </rPr>
      <t>Demolição de concreto simples (PV e BSTC)</t>
    </r>
  </si>
  <si>
    <r>
      <rPr>
        <sz val="7"/>
        <rFont val="Arial"/>
      </rPr>
      <t>SICRO NOVO</t>
    </r>
  </si>
  <si>
    <r>
      <rPr>
        <sz val="7"/>
        <rFont val="Arial"/>
      </rPr>
      <t>SERVICO</t>
    </r>
  </si>
  <si>
    <r>
      <rPr>
        <sz val="7"/>
        <rFont val="Arial"/>
      </rPr>
      <t>m³</t>
    </r>
  </si>
  <si>
    <r>
      <rPr>
        <sz val="7"/>
        <rFont val="Arial"/>
      </rPr>
      <t>C</t>
    </r>
  </si>
  <si>
    <r>
      <rPr>
        <sz val="7"/>
        <rFont val="Arial"/>
      </rPr>
      <t>0804015</t>
    </r>
  </si>
  <si>
    <r>
      <rPr>
        <sz val="7"/>
        <rFont val="Arial"/>
      </rPr>
      <t>Corpo de BSTC D = 0,40 m CA2 - areia, brita e pedra de mão comerciais</t>
    </r>
  </si>
  <si>
    <r>
      <rPr>
        <sz val="7"/>
        <rFont val="Arial"/>
      </rPr>
      <t>SICRO NOVO</t>
    </r>
  </si>
  <si>
    <r>
      <rPr>
        <sz val="7"/>
        <rFont val="Arial"/>
      </rPr>
      <t>SERVICO</t>
    </r>
  </si>
  <si>
    <r>
      <rPr>
        <sz val="7"/>
        <rFont val="Arial"/>
      </rPr>
      <t>m</t>
    </r>
  </si>
  <si>
    <r>
      <rPr>
        <sz val="7"/>
        <rFont val="Arial"/>
      </rPr>
      <t>C</t>
    </r>
  </si>
  <si>
    <r>
      <rPr>
        <sz val="7"/>
        <rFont val="Arial"/>
      </rPr>
      <t>SINAPI-95995-ADP</t>
    </r>
  </si>
  <si>
    <r>
      <rPr>
        <sz val="7"/>
        <rFont val="Arial"/>
      </rPr>
      <t>EXECUÇÃO DE PAVIMENTO COM APLICAÇÃO DE CONCRETO ASFÁLTICO, CAMADA DE ROLAMENTO - INCLUSIVE CARGA E TRANSPORTE. AF_11/2019</t>
    </r>
  </si>
  <si>
    <r>
      <rPr>
        <sz val="7"/>
        <rFont val="Arial"/>
      </rPr>
      <t>PRÓPRIA</t>
    </r>
  </si>
  <si>
    <r>
      <rPr>
        <sz val="7"/>
        <rFont val="Arial"/>
      </rPr>
      <t>SERVICO</t>
    </r>
  </si>
  <si>
    <r>
      <rPr>
        <sz val="7"/>
        <rFont val="Arial"/>
      </rPr>
      <t>M3</t>
    </r>
  </si>
  <si>
    <r>
      <rPr>
        <sz val="7"/>
        <rFont val="Arial"/>
      </rPr>
      <t>C</t>
    </r>
  </si>
  <si>
    <r>
      <rPr>
        <sz val="7"/>
        <rFont val="Arial"/>
      </rPr>
      <t>42045</t>
    </r>
  </si>
  <si>
    <r>
      <rPr>
        <sz val="7"/>
        <rFont val="Arial"/>
      </rPr>
      <t>Aquisição de solo de jazida comercial (saibreira)</t>
    </r>
  </si>
  <si>
    <r>
      <rPr>
        <sz val="7"/>
        <rFont val="Arial"/>
      </rPr>
      <t>DER-ES</t>
    </r>
  </si>
  <si>
    <r>
      <rPr>
        <sz val="7"/>
        <rFont val="Arial"/>
      </rPr>
      <t>SERVICO</t>
    </r>
  </si>
  <si>
    <r>
      <rPr>
        <sz val="7"/>
        <rFont val="Arial"/>
      </rPr>
      <t>M3</t>
    </r>
  </si>
  <si>
    <r>
      <rPr>
        <sz val="7"/>
        <rFont val="Arial"/>
      </rPr>
      <t>C</t>
    </r>
  </si>
  <si>
    <r>
      <rPr>
        <sz val="7"/>
        <rFont val="Arial"/>
      </rPr>
      <t>CESAN-7060100030</t>
    </r>
  </si>
  <si>
    <r>
      <rPr>
        <sz val="7"/>
        <rFont val="Arial"/>
      </rPr>
      <t>REBAIXAMENTO DE LENCOL FREATICO C/ PONT FILTRANTES</t>
    </r>
  </si>
  <si>
    <r>
      <rPr>
        <sz val="7"/>
        <rFont val="Arial"/>
      </rPr>
      <t>PRÓPRIA</t>
    </r>
  </si>
  <si>
    <r>
      <rPr>
        <sz val="7"/>
        <rFont val="Arial"/>
      </rPr>
      <t>SERVICO</t>
    </r>
  </si>
  <si>
    <r>
      <rPr>
        <sz val="7"/>
        <rFont val="Arial"/>
      </rPr>
      <t>MÊS</t>
    </r>
  </si>
  <si>
    <r>
      <rPr>
        <sz val="7"/>
        <rFont val="Arial"/>
      </rPr>
      <t>C</t>
    </r>
  </si>
  <si>
    <r>
      <rPr>
        <sz val="7"/>
        <rFont val="Arial"/>
      </rPr>
      <t>00025950</t>
    </r>
  </si>
  <si>
    <r>
      <rPr>
        <sz val="7"/>
        <rFont val="Arial"/>
      </rPr>
      <t xml:space="preserve">SERVICO DE BOMBEAMENTO DE CONCRETO </t>
    </r>
  </si>
  <si>
    <r>
      <rPr>
        <sz val="7"/>
        <rFont val="Arial"/>
      </rPr>
      <t>SINAPI</t>
    </r>
  </si>
  <si>
    <r>
      <rPr>
        <sz val="7"/>
        <rFont val="Arial"/>
      </rPr>
      <t>MATERIAL</t>
    </r>
  </si>
  <si>
    <r>
      <rPr>
        <sz val="7"/>
        <rFont val="Arial"/>
      </rPr>
      <t>M3</t>
    </r>
  </si>
  <si>
    <r>
      <rPr>
        <sz val="7"/>
        <rFont val="Arial"/>
      </rPr>
      <t>C</t>
    </r>
  </si>
  <si>
    <r>
      <rPr>
        <sz val="7"/>
        <rFont val="Arial"/>
      </rPr>
      <t>5503041</t>
    </r>
  </si>
  <si>
    <r>
      <rPr>
        <sz val="7"/>
        <rFont val="Arial"/>
      </rPr>
      <t>Compactação de aterros a 100% do Proctor intermediário</t>
    </r>
  </si>
  <si>
    <r>
      <rPr>
        <sz val="7"/>
        <rFont val="Arial"/>
      </rPr>
      <t>SICRO NOVO</t>
    </r>
  </si>
  <si>
    <r>
      <rPr>
        <sz val="7"/>
        <rFont val="Arial"/>
      </rPr>
      <t>SERVICO</t>
    </r>
  </si>
  <si>
    <r>
      <rPr>
        <sz val="7"/>
        <rFont val="Arial"/>
      </rPr>
      <t>m³</t>
    </r>
  </si>
  <si>
    <r>
      <rPr>
        <sz val="7"/>
        <rFont val="Arial"/>
      </rPr>
      <t>C</t>
    </r>
  </si>
  <si>
    <r>
      <rPr>
        <sz val="7"/>
        <rFont val="Arial"/>
      </rPr>
      <t>2003864</t>
    </r>
  </si>
  <si>
    <r>
      <rPr>
        <sz val="7"/>
        <rFont val="Arial"/>
      </rPr>
      <t>Esgotamento de água com bomba submersa</t>
    </r>
  </si>
  <si>
    <r>
      <rPr>
        <sz val="7"/>
        <rFont val="Arial"/>
      </rPr>
      <t>SICRO NOVO</t>
    </r>
  </si>
  <si>
    <r>
      <rPr>
        <sz val="7"/>
        <rFont val="Arial"/>
      </rPr>
      <t>SERVICO</t>
    </r>
  </si>
  <si>
    <r>
      <rPr>
        <sz val="7"/>
        <rFont val="Arial"/>
      </rPr>
      <t>h</t>
    </r>
  </si>
  <si>
    <r>
      <rPr>
        <sz val="7"/>
        <rFont val="Arial"/>
      </rPr>
      <t>C</t>
    </r>
  </si>
  <si>
    <r>
      <rPr>
        <sz val="7"/>
        <rFont val="Arial"/>
      </rPr>
      <t>S020713</t>
    </r>
  </si>
  <si>
    <r>
      <rPr>
        <sz val="7"/>
        <rFont val="Arial"/>
      </rPr>
      <t>Rede de luz, incl. padrão entrada de energia trifás., cabo de ligação até barracões, quadro de distrib., disj. e chave de força (quando necessário), cons. 20m entre padrão entrada e QDG, conf. projeto (1 utilização)</t>
    </r>
  </si>
  <si>
    <r>
      <rPr>
        <sz val="7"/>
        <rFont val="Arial"/>
      </rPr>
      <t>IOPES</t>
    </r>
  </si>
  <si>
    <r>
      <rPr>
        <sz val="7"/>
        <rFont val="Arial"/>
      </rPr>
      <t>SERVICO</t>
    </r>
  </si>
  <si>
    <r>
      <rPr>
        <sz val="7"/>
        <rFont val="Arial"/>
      </rPr>
      <t>m</t>
    </r>
  </si>
  <si>
    <r>
      <rPr>
        <sz val="7"/>
        <rFont val="Arial"/>
      </rPr>
      <t>C</t>
    </r>
  </si>
  <si>
    <r>
      <rPr>
        <sz val="7"/>
        <rFont val="Arial"/>
      </rPr>
      <t>96541</t>
    </r>
  </si>
  <si>
    <r>
      <rPr>
        <sz val="7"/>
        <rFont val="Arial"/>
      </rPr>
      <t>FABRICAÇÃO, MONTAGEM E DESMONTAGEM DE FÔRMA, EM CHAPA DE MADEIRA COMPENSADA RESINADA, E=17 MM</t>
    </r>
  </si>
  <si>
    <r>
      <rPr>
        <sz val="7"/>
        <rFont val="Arial"/>
      </rPr>
      <t>SINAPI</t>
    </r>
  </si>
  <si>
    <r>
      <rPr>
        <sz val="7"/>
        <rFont val="Arial"/>
      </rPr>
      <t>SERVICO</t>
    </r>
  </si>
  <si>
    <r>
      <rPr>
        <sz val="7"/>
        <rFont val="Arial"/>
      </rPr>
      <t>M2</t>
    </r>
  </si>
  <si>
    <r>
      <rPr>
        <sz val="7"/>
        <rFont val="Arial"/>
      </rPr>
      <t>C</t>
    </r>
  </si>
  <si>
    <r>
      <rPr>
        <sz val="7"/>
        <rFont val="Arial"/>
      </rPr>
      <t>S020714</t>
    </r>
  </si>
  <si>
    <r>
      <rPr>
        <sz val="7"/>
        <rFont val="Arial"/>
      </rPr>
      <t>Rede de esgoto, contendo fossa e filtro, inclusive tubos e conexões de ligação entre caixas, considerando distância de 25m, conforme projeto (1 utilização)</t>
    </r>
  </si>
  <si>
    <r>
      <rPr>
        <sz val="7"/>
        <rFont val="Arial"/>
      </rPr>
      <t>IOPES</t>
    </r>
  </si>
  <si>
    <r>
      <rPr>
        <sz val="7"/>
        <rFont val="Arial"/>
      </rPr>
      <t>SERVICO</t>
    </r>
  </si>
  <si>
    <r>
      <rPr>
        <sz val="7"/>
        <rFont val="Arial"/>
      </rPr>
      <t>m</t>
    </r>
  </si>
  <si>
    <r>
      <rPr>
        <sz val="7"/>
        <rFont val="Arial"/>
      </rPr>
      <t>C</t>
    </r>
  </si>
  <si>
    <r>
      <rPr>
        <sz val="7"/>
        <rFont val="Arial"/>
      </rPr>
      <t>4915671</t>
    </r>
  </si>
  <si>
    <r>
      <rPr>
        <sz val="7"/>
        <rFont val="Arial"/>
      </rPr>
      <t>Reaterro e compactação com soquete vibratório</t>
    </r>
  </si>
  <si>
    <r>
      <rPr>
        <sz val="7"/>
        <rFont val="Arial"/>
      </rPr>
      <t>SICRO NOVO</t>
    </r>
  </si>
  <si>
    <r>
      <rPr>
        <sz val="7"/>
        <rFont val="Arial"/>
      </rPr>
      <t>SERVICO</t>
    </r>
  </si>
  <si>
    <r>
      <rPr>
        <sz val="7"/>
        <rFont val="Arial"/>
      </rPr>
      <t>m³</t>
    </r>
  </si>
  <si>
    <r>
      <rPr>
        <sz val="7"/>
        <rFont val="Arial"/>
      </rPr>
      <t>C</t>
    </r>
  </si>
  <si>
    <r>
      <rPr>
        <sz val="7"/>
        <rFont val="Arial"/>
      </rPr>
      <t>S020344</t>
    </r>
  </si>
  <si>
    <r>
      <rPr>
        <sz val="7"/>
        <rFont val="Arial"/>
      </rPr>
      <t xml:space="preserve">Mobilização e desmobilização de conteiner locado </t>
    </r>
  </si>
  <si>
    <r>
      <rPr>
        <sz val="7"/>
        <rFont val="Arial"/>
      </rPr>
      <t>IOPES</t>
    </r>
  </si>
  <si>
    <r>
      <rPr>
        <sz val="7"/>
        <rFont val="Arial"/>
      </rPr>
      <t>SERVICO</t>
    </r>
  </si>
  <si>
    <r>
      <rPr>
        <sz val="7"/>
        <rFont val="Arial"/>
      </rPr>
      <t>und</t>
    </r>
  </si>
  <si>
    <r>
      <rPr>
        <sz val="7"/>
        <rFont val="Arial"/>
      </rPr>
      <t>C</t>
    </r>
  </si>
  <si>
    <r>
      <rPr>
        <sz val="7"/>
        <rFont val="Arial"/>
      </rPr>
      <t>S020355</t>
    </r>
  </si>
  <si>
    <r>
      <rPr>
        <sz val="7"/>
        <rFont val="Arial"/>
      </rPr>
      <t>Aluguel mensal container sanitário, incl porta, básc, 2 ptos luz, 1 pto aterram., 3vasos, 3lavatórios, calha mictório, 6 chuveiros (1 eletrico), torn.,registros, piso comp. Naval pintado, cert NR18 e laudo descontaminação</t>
    </r>
  </si>
  <si>
    <r>
      <rPr>
        <sz val="7"/>
        <rFont val="Arial"/>
      </rPr>
      <t>IOPES</t>
    </r>
  </si>
  <si>
    <r>
      <rPr>
        <sz val="7"/>
        <rFont val="Arial"/>
      </rPr>
      <t>SERVICO</t>
    </r>
  </si>
  <si>
    <r>
      <rPr>
        <sz val="7"/>
        <rFont val="Arial"/>
      </rPr>
      <t>ms</t>
    </r>
  </si>
  <si>
    <r>
      <rPr>
        <sz val="7"/>
        <rFont val="Arial"/>
      </rPr>
      <t>C</t>
    </r>
  </si>
  <si>
    <r>
      <rPr>
        <sz val="7"/>
        <rFont val="Arial"/>
      </rPr>
      <t>S020352</t>
    </r>
  </si>
  <si>
    <r>
      <rPr>
        <sz val="7"/>
        <rFont val="Arial"/>
      </rPr>
      <t>Aluguel mensal container para escritório, dim. 6.00x2.40m, c/ banheiro (vaso+lavat+chuveiro e básc), incl. porta, 2 janelas, abert p/ ar cond., 2 pt iluminação, 2 tom. elét. e 1 tom.telef. Isolam.térmico(teto e paredes), piso em comp. Naval, cert. NR18, incl. laudo descontaminação.</t>
    </r>
  </si>
  <si>
    <r>
      <rPr>
        <sz val="7"/>
        <rFont val="Arial"/>
      </rPr>
      <t>IOPES</t>
    </r>
  </si>
  <si>
    <r>
      <rPr>
        <sz val="7"/>
        <rFont val="Arial"/>
      </rPr>
      <t>SERVICO</t>
    </r>
  </si>
  <si>
    <r>
      <rPr>
        <sz val="7"/>
        <rFont val="Arial"/>
      </rPr>
      <t>ms</t>
    </r>
  </si>
  <si>
    <r>
      <rPr>
        <sz val="7"/>
        <rFont val="Arial"/>
      </rPr>
      <t>C</t>
    </r>
  </si>
  <si>
    <r>
      <rPr>
        <sz val="7"/>
        <rFont val="Arial"/>
      </rPr>
      <t>S020353</t>
    </r>
  </si>
  <si>
    <r>
      <rPr>
        <sz val="7"/>
        <rFont val="Arial"/>
      </rPr>
      <t>Aluguel mensal container para refeitorio, incl. porta, 2 janelas, abert p/ ar cond., 2 pt iluminação, 2 tomadas elét. e 1 tomada telef. Isolamento térmico (paredes e teto), piso em comp. Naval pintado, cert. NR18, incl. laudo descontaminação.</t>
    </r>
  </si>
  <si>
    <r>
      <rPr>
        <sz val="7"/>
        <rFont val="Arial"/>
      </rPr>
      <t>IOPES</t>
    </r>
  </si>
  <si>
    <r>
      <rPr>
        <sz val="7"/>
        <rFont val="Arial"/>
      </rPr>
      <t>SERVICO</t>
    </r>
  </si>
  <si>
    <r>
      <rPr>
        <sz val="7"/>
        <rFont val="Arial"/>
      </rPr>
      <t>ms</t>
    </r>
  </si>
  <si>
    <r>
      <rPr>
        <sz val="7"/>
        <rFont val="Arial"/>
      </rPr>
      <t>C</t>
    </r>
  </si>
  <si>
    <r>
      <rPr>
        <sz val="7"/>
        <rFont val="Arial"/>
      </rPr>
      <t>40867</t>
    </r>
  </si>
  <si>
    <r>
      <rPr>
        <sz val="7"/>
        <rFont val="Arial"/>
      </rPr>
      <t>Demolição e remoção de pavimento asfáltico</t>
    </r>
  </si>
  <si>
    <r>
      <rPr>
        <sz val="7"/>
        <rFont val="Arial"/>
      </rPr>
      <t>DER-ES</t>
    </r>
  </si>
  <si>
    <r>
      <rPr>
        <sz val="7"/>
        <rFont val="Arial"/>
      </rPr>
      <t>SERVICO</t>
    </r>
  </si>
  <si>
    <r>
      <rPr>
        <sz val="7"/>
        <rFont val="Arial"/>
      </rPr>
      <t>M2</t>
    </r>
  </si>
  <si>
    <r>
      <rPr>
        <sz val="7"/>
        <rFont val="Arial"/>
      </rPr>
      <t>C</t>
    </r>
  </si>
  <si>
    <r>
      <rPr>
        <sz val="7"/>
        <rFont val="Arial"/>
      </rPr>
      <t>CP-5199-83627</t>
    </r>
  </si>
  <si>
    <r>
      <rPr>
        <sz val="7"/>
        <rFont val="Arial"/>
      </rPr>
      <t>TAMPAO FOFO ARTICULADO, CLASSE B125 CARGA MAX 12,5 T, REDONDO TAMPA 600 MM, REDE PLUVIAL/ESGOTO, P = CHAMINE CX AREIA / POCO VISITA ASSENTADO COM ARG CIM/AREIA 1:4, FORNECIMENTO E ASSENTAMENTO</t>
    </r>
  </si>
  <si>
    <r>
      <rPr>
        <sz val="7"/>
        <rFont val="Arial"/>
      </rPr>
      <t>PRÓPRIA</t>
    </r>
  </si>
  <si>
    <r>
      <rPr>
        <sz val="7"/>
        <rFont val="Arial"/>
      </rPr>
      <t>SERVICO</t>
    </r>
  </si>
  <si>
    <r>
      <rPr>
        <sz val="7"/>
        <rFont val="Arial"/>
      </rPr>
      <t>UN</t>
    </r>
  </si>
  <si>
    <r>
      <rPr>
        <sz val="7"/>
        <rFont val="Arial"/>
      </rPr>
      <t>C</t>
    </r>
  </si>
  <si>
    <r>
      <rPr>
        <sz val="7"/>
        <rFont val="Arial"/>
      </rPr>
      <t>101196</t>
    </r>
  </si>
  <si>
    <r>
      <rPr>
        <sz val="7"/>
        <rFont val="Arial"/>
      </rPr>
      <t>Emulsão Asfáltica para Imprimação (EAI), fornecimento</t>
    </r>
  </si>
  <si>
    <r>
      <rPr>
        <sz val="7"/>
        <rFont val="Arial"/>
      </rPr>
      <t>DER-ES</t>
    </r>
  </si>
  <si>
    <r>
      <rPr>
        <sz val="7"/>
        <rFont val="Arial"/>
      </rPr>
      <t>SERVICO</t>
    </r>
  </si>
  <si>
    <r>
      <rPr>
        <sz val="7"/>
        <rFont val="Arial"/>
      </rPr>
      <t>t</t>
    </r>
  </si>
  <si>
    <r>
      <rPr>
        <sz val="7"/>
        <rFont val="Arial"/>
      </rPr>
      <t>C</t>
    </r>
  </si>
  <si>
    <r>
      <rPr>
        <sz val="7"/>
        <rFont val="Arial"/>
      </rPr>
      <t>S020356</t>
    </r>
  </si>
  <si>
    <r>
      <rPr>
        <sz val="7"/>
        <rFont val="Arial"/>
      </rPr>
      <t>Aluguel mensal container para almoxarifado, incl. porta, 2 janelas, 1 pt iluminação, Isolamento térmico (teto), piso em comp. Naval pintado, cert. NR18, incl. laudo descontaminação.</t>
    </r>
  </si>
  <si>
    <r>
      <rPr>
        <sz val="7"/>
        <rFont val="Arial"/>
      </rPr>
      <t>IOPES</t>
    </r>
  </si>
  <si>
    <r>
      <rPr>
        <sz val="7"/>
        <rFont val="Arial"/>
      </rPr>
      <t>SERVICO</t>
    </r>
  </si>
  <si>
    <r>
      <rPr>
        <sz val="7"/>
        <rFont val="Arial"/>
      </rPr>
      <t>ms</t>
    </r>
  </si>
  <si>
    <r>
      <rPr>
        <sz val="7"/>
        <rFont val="Arial"/>
      </rPr>
      <t>C</t>
    </r>
  </si>
  <si>
    <r>
      <rPr>
        <sz val="7"/>
        <rFont val="Arial"/>
      </rPr>
      <t>S020354</t>
    </r>
  </si>
  <si>
    <r>
      <rPr>
        <sz val="7"/>
        <rFont val="Arial"/>
      </rPr>
      <t>Aluguel mensal container para vestiário, incl. porta, venezianas de circulação, 1 pt iluminação, Isolamento térmico (teto), piso em comp. Naval pintado, cert. NR18, incl. laudo descontaminação.</t>
    </r>
  </si>
  <si>
    <r>
      <rPr>
        <sz val="7"/>
        <rFont val="Arial"/>
      </rPr>
      <t>IOPES</t>
    </r>
  </si>
  <si>
    <r>
      <rPr>
        <sz val="7"/>
        <rFont val="Arial"/>
      </rPr>
      <t>SERVICO</t>
    </r>
  </si>
  <si>
    <r>
      <rPr>
        <sz val="7"/>
        <rFont val="Arial"/>
      </rPr>
      <t>ms</t>
    </r>
  </si>
  <si>
    <r>
      <rPr>
        <sz val="7"/>
        <rFont val="Arial"/>
      </rPr>
      <t>C</t>
    </r>
  </si>
  <si>
    <r>
      <rPr>
        <sz val="7"/>
        <rFont val="Arial"/>
      </rPr>
      <t>S030304</t>
    </r>
  </si>
  <si>
    <r>
      <rPr>
        <sz val="7"/>
        <rFont val="Arial"/>
      </rPr>
      <t>Índice de preço para remoção de entulho decorrente da execução de obras  (DMT = 2,50)</t>
    </r>
  </si>
  <si>
    <r>
      <rPr>
        <sz val="7"/>
        <rFont val="Arial"/>
      </rPr>
      <t>IOPES</t>
    </r>
  </si>
  <si>
    <r>
      <rPr>
        <sz val="7"/>
        <rFont val="Arial"/>
      </rPr>
      <t>SERVICO</t>
    </r>
  </si>
  <si>
    <r>
      <rPr>
        <sz val="7"/>
        <rFont val="Arial"/>
      </rPr>
      <t>m3</t>
    </r>
  </si>
  <si>
    <r>
      <rPr>
        <sz val="7"/>
        <rFont val="Arial"/>
      </rPr>
      <t>C</t>
    </r>
  </si>
  <si>
    <r>
      <rPr>
        <sz val="7"/>
        <rFont val="Arial"/>
      </rPr>
      <t>S020305</t>
    </r>
  </si>
  <si>
    <r>
      <rPr>
        <sz val="7"/>
        <rFont val="Arial"/>
      </rPr>
      <t>Placa de obra nas dimensões de 2.0 x 4.0 m, padrão IOPES</t>
    </r>
  </si>
  <si>
    <r>
      <rPr>
        <sz val="7"/>
        <rFont val="Arial"/>
      </rPr>
      <t>IOPES</t>
    </r>
  </si>
  <si>
    <r>
      <rPr>
        <sz val="7"/>
        <rFont val="Arial"/>
      </rPr>
      <t>SERVICO</t>
    </r>
  </si>
  <si>
    <r>
      <rPr>
        <sz val="7"/>
        <rFont val="Arial"/>
      </rPr>
      <t>m2</t>
    </r>
  </si>
  <si>
    <r>
      <rPr>
        <sz val="7"/>
        <rFont val="Arial"/>
      </rPr>
      <t>C</t>
    </r>
  </si>
  <si>
    <r>
      <rPr>
        <sz val="7"/>
        <rFont val="Arial"/>
      </rPr>
      <t>S020711</t>
    </r>
  </si>
  <si>
    <r>
      <rPr>
        <sz val="7"/>
        <rFont val="Arial"/>
      </rPr>
      <t>Reservatório de poliestileno de 1000 L, incl. suporte em madeira de 7x12cm e 8x7cm, elevado de 4m, conf. projeto (1 utilização)</t>
    </r>
  </si>
  <si>
    <r>
      <rPr>
        <sz val="7"/>
        <rFont val="Arial"/>
      </rPr>
      <t>IOPES</t>
    </r>
  </si>
  <si>
    <r>
      <rPr>
        <sz val="7"/>
        <rFont val="Arial"/>
      </rPr>
      <t>SERVICO</t>
    </r>
  </si>
  <si>
    <r>
      <rPr>
        <sz val="7"/>
        <rFont val="Arial"/>
      </rPr>
      <t>und</t>
    </r>
  </si>
  <si>
    <r>
      <rPr>
        <sz val="7"/>
        <rFont val="Arial"/>
      </rPr>
      <t>C</t>
    </r>
  </si>
  <si>
    <r>
      <rPr>
        <sz val="7"/>
        <rFont val="Arial"/>
      </rPr>
      <t>00041936</t>
    </r>
  </si>
  <si>
    <r>
      <rPr>
        <sz val="7"/>
        <rFont val="Arial"/>
      </rPr>
      <t>TUBO COLETOR DE ESGOTO, PVC, JEI, DN 150 MM (NBR 7362)</t>
    </r>
  </si>
  <si>
    <r>
      <rPr>
        <sz val="7"/>
        <rFont val="Arial"/>
      </rPr>
      <t>SINAPI</t>
    </r>
  </si>
  <si>
    <r>
      <rPr>
        <sz val="7"/>
        <rFont val="Arial"/>
      </rPr>
      <t>MATERIAL</t>
    </r>
  </si>
  <si>
    <r>
      <rPr>
        <sz val="7"/>
        <rFont val="Arial"/>
      </rPr>
      <t>M</t>
    </r>
  </si>
  <si>
    <r>
      <rPr>
        <sz val="7"/>
        <rFont val="Arial"/>
      </rPr>
      <t>C</t>
    </r>
  </si>
  <si>
    <r>
      <rPr>
        <sz val="7"/>
        <rFont val="Arial"/>
      </rPr>
      <t>S020712</t>
    </r>
  </si>
  <si>
    <r>
      <rPr>
        <sz val="7"/>
        <rFont val="Arial"/>
      </rPr>
      <t>Rede de água com padrão de entrada d'água diâm. 3/4", conf. espec. CESAN, incl. tubos e conexões para alimentação, distribuição, extravasor e limpeza, cons. o padrão a 25m, conf. projeto (1 utilização)</t>
    </r>
  </si>
  <si>
    <r>
      <rPr>
        <sz val="7"/>
        <rFont val="Arial"/>
      </rPr>
      <t>IOPES</t>
    </r>
  </si>
  <si>
    <r>
      <rPr>
        <sz val="7"/>
        <rFont val="Arial"/>
      </rPr>
      <t>SERVICO</t>
    </r>
  </si>
  <si>
    <r>
      <rPr>
        <sz val="7"/>
        <rFont val="Arial"/>
      </rPr>
      <t>m</t>
    </r>
  </si>
  <si>
    <r>
      <rPr>
        <sz val="7"/>
        <rFont val="Arial"/>
      </rPr>
      <t>C</t>
    </r>
  </si>
  <si>
    <r>
      <rPr>
        <sz val="7"/>
        <rFont val="Arial"/>
      </rPr>
      <t>S200576</t>
    </r>
  </si>
  <si>
    <r>
      <rPr>
        <sz val="7"/>
        <rFont val="Arial"/>
      </rPr>
      <t>Placa para inauguração de obra em alumínio polido e=4mm, dimensões 40 x 50 cm, gravação em baixo relevo, inclusive pintura e fixação</t>
    </r>
  </si>
  <si>
    <r>
      <rPr>
        <sz val="7"/>
        <rFont val="Arial"/>
      </rPr>
      <t>IOPES</t>
    </r>
  </si>
  <si>
    <r>
      <rPr>
        <sz val="7"/>
        <rFont val="Arial"/>
      </rPr>
      <t>SERVICO</t>
    </r>
  </si>
  <si>
    <r>
      <rPr>
        <sz val="7"/>
        <rFont val="Arial"/>
      </rPr>
      <t>und</t>
    </r>
  </si>
  <si>
    <r>
      <rPr>
        <sz val="7"/>
        <rFont val="Arial"/>
      </rPr>
      <t>C</t>
    </r>
  </si>
  <si>
    <r>
      <rPr>
        <sz val="7"/>
        <rFont val="Arial"/>
      </rPr>
      <t>0804022</t>
    </r>
  </si>
  <si>
    <r>
      <rPr>
        <sz val="7"/>
        <rFont val="Arial"/>
      </rPr>
      <t>Corpo de BSTC D = 0,60 m CA2 - areia extraída e brita e pedra de mão produzidas</t>
    </r>
  </si>
  <si>
    <r>
      <rPr>
        <sz val="7"/>
        <rFont val="Arial"/>
      </rPr>
      <t>SICRO NOVO</t>
    </r>
  </si>
  <si>
    <r>
      <rPr>
        <sz val="7"/>
        <rFont val="Arial"/>
      </rPr>
      <t>SERVICO</t>
    </r>
  </si>
  <si>
    <r>
      <rPr>
        <sz val="7"/>
        <rFont val="Arial"/>
      </rPr>
      <t>m</t>
    </r>
  </si>
  <si>
    <r>
      <rPr>
        <sz val="7"/>
        <rFont val="Arial"/>
      </rPr>
      <t>C</t>
    </r>
  </si>
  <si>
    <r>
      <rPr>
        <sz val="7"/>
        <rFont val="Arial"/>
      </rPr>
      <t>4011352</t>
    </r>
  </si>
  <si>
    <r>
      <rPr>
        <sz val="7"/>
        <rFont val="Arial"/>
      </rPr>
      <t>Imprimação com emulsão asfáltica</t>
    </r>
  </si>
  <si>
    <r>
      <rPr>
        <sz val="7"/>
        <rFont val="Arial"/>
      </rPr>
      <t>SICRO NOVO</t>
    </r>
  </si>
  <si>
    <r>
      <rPr>
        <sz val="7"/>
        <rFont val="Arial"/>
      </rPr>
      <t>SERVICO</t>
    </r>
  </si>
  <si>
    <r>
      <rPr>
        <sz val="7"/>
        <rFont val="Arial"/>
      </rPr>
      <t>m²</t>
    </r>
  </si>
  <si>
    <r>
      <rPr>
        <sz val="7"/>
        <rFont val="Arial"/>
      </rPr>
      <t>C</t>
    </r>
  </si>
  <si>
    <r>
      <rPr>
        <sz val="7"/>
        <rFont val="Arial"/>
      </rPr>
      <t>90755</t>
    </r>
  </si>
  <si>
    <r>
      <rPr>
        <sz val="7"/>
        <rFont val="Arial"/>
      </rPr>
      <t>ASSENTAMENTO DE TUBO DE PVC CORRUGADO DE DUPLA PAREDE PARA REDE COLETORA DE ESGOTO, DN 150 MM, JUNTA ELÁSTICA, INSTALADO EM LOCAL COM NÍVEL ALTO DE INTERFERÊNCIAS (NÃO INCLUI FORNECIMENTO). AF_06/2015</t>
    </r>
  </si>
  <si>
    <r>
      <rPr>
        <sz val="7"/>
        <rFont val="Arial"/>
      </rPr>
      <t>SINAPI</t>
    </r>
  </si>
  <si>
    <r>
      <rPr>
        <sz val="7"/>
        <rFont val="Arial"/>
      </rPr>
      <t>SERVICO</t>
    </r>
  </si>
  <si>
    <r>
      <rPr>
        <sz val="7"/>
        <rFont val="Arial"/>
      </rPr>
      <t>M</t>
    </r>
  </si>
  <si>
    <r>
      <rPr>
        <sz val="7"/>
        <rFont val="Arial"/>
      </rPr>
      <t>C</t>
    </r>
  </si>
  <si>
    <r>
      <rPr>
        <b/>
        <sz val="8"/>
        <rFont val="Arial"/>
      </rPr>
      <t xml:space="preserve">
                </t>
    </r>
  </si>
  <si>
    <r>
      <rPr>
        <b/>
        <sz val="8"/>
        <rFont val="Arial"/>
      </rPr>
      <t>Subtotal até 100,00%</t>
    </r>
  </si>
  <si>
    <r>
      <rPr>
        <b/>
        <sz val="8"/>
        <rFont val="Arial"/>
      </rPr>
      <t>Outros:</t>
    </r>
  </si>
  <si>
    <r>
      <rPr>
        <b/>
        <sz val="8"/>
        <rFont val="Arial"/>
      </rPr>
      <t>Valor total do Orçamento:</t>
    </r>
  </si>
  <si>
    <t>COMPOSIÇÃO BDI</t>
  </si>
  <si>
    <r>
      <rPr>
        <b/>
        <sz val="10"/>
        <color theme="1"/>
        <rFont val="Calibri"/>
      </rPr>
      <t>Cliente:</t>
    </r>
    <r>
      <rPr>
        <sz val="10"/>
        <color theme="1"/>
        <rFont val="Calibri"/>
      </rPr>
      <t xml:space="preserve"> Secretaria de Estado de Saneamento, Habitação e Desenvolvimento Urbano – SEDURB</t>
    </r>
  </si>
  <si>
    <t>.</t>
  </si>
  <si>
    <t>COMPOSIÇÃO DO BDI GERAL</t>
  </si>
  <si>
    <t>(1 + A + B + D + E + F)</t>
  </si>
  <si>
    <t>B-</t>
  </si>
  <si>
    <t>Administração LOCAL (AL%) ......................................................</t>
  </si>
  <si>
    <r>
      <t xml:space="preserve">BDI sobre o </t>
    </r>
    <r>
      <rPr>
        <b/>
        <u/>
        <sz val="10"/>
        <rFont val="Times New Roman"/>
      </rPr>
      <t>Custo Total Direto da Obra</t>
    </r>
    <r>
      <rPr>
        <b/>
        <sz val="10"/>
        <rFont val="Times New Roman"/>
      </rPr>
      <t xml:space="preserve"> ............................................................................................</t>
    </r>
  </si>
  <si>
    <r>
      <t xml:space="preserve">BDI sobre o </t>
    </r>
    <r>
      <rPr>
        <b/>
        <u/>
        <sz val="10"/>
        <rFont val="Times New Roman"/>
      </rPr>
      <t>Custo Total Direto da Obra</t>
    </r>
    <r>
      <rPr>
        <b/>
        <sz val="10"/>
        <rFont val="Times New Roman"/>
      </rPr>
      <t xml:space="preserve"> ............................................................................................</t>
    </r>
  </si>
  <si>
    <r>
      <rPr>
        <b/>
        <sz val="7"/>
        <rFont val="Arial"/>
      </rPr>
      <t>ITEM</t>
    </r>
  </si>
  <si>
    <r>
      <rPr>
        <b/>
        <sz val="7"/>
        <rFont val="Arial"/>
      </rPr>
      <t>CÓDIGO</t>
    </r>
  </si>
  <si>
    <r>
      <rPr>
        <b/>
        <sz val="7"/>
        <rFont val="Arial"/>
      </rPr>
      <t>REF.</t>
    </r>
  </si>
  <si>
    <r>
      <rPr>
        <b/>
        <sz val="7"/>
        <rFont val="Arial"/>
      </rPr>
      <t>DESCRIÇÃO</t>
    </r>
  </si>
  <si>
    <r>
      <rPr>
        <b/>
        <sz val="7"/>
        <rFont val="Arial"/>
      </rPr>
      <t>UNID.</t>
    </r>
  </si>
  <si>
    <r>
      <rPr>
        <b/>
        <sz val="7"/>
        <rFont val="Arial"/>
      </rPr>
      <t>QUANT.</t>
    </r>
  </si>
  <si>
    <r>
      <rPr>
        <b/>
        <sz val="7"/>
        <rFont val="Arial"/>
      </rPr>
      <t>CUSTO UNITÁRIO</t>
    </r>
  </si>
  <si>
    <r>
      <rPr>
        <b/>
        <sz val="7"/>
        <rFont val="Arial"/>
      </rPr>
      <t>BDI (%)</t>
    </r>
  </si>
  <si>
    <r>
      <rPr>
        <b/>
        <sz val="7"/>
        <rFont val="Arial"/>
      </rPr>
      <t>PREÇO UNITÁRIO</t>
    </r>
  </si>
  <si>
    <r>
      <rPr>
        <b/>
        <sz val="7"/>
        <rFont val="Arial"/>
      </rPr>
      <t>PREÇO DO SERVIÇO</t>
    </r>
  </si>
  <si>
    <r>
      <rPr>
        <b/>
        <sz val="7"/>
        <rFont val="Arial"/>
      </rPr>
      <t>1</t>
    </r>
  </si>
  <si>
    <r>
      <rPr>
        <b/>
        <sz val="7"/>
        <rFont val="Arial"/>
      </rPr>
      <t>ADMINISTRAÇÃO DA OBRA</t>
    </r>
  </si>
  <si>
    <r>
      <rPr>
        <b/>
        <sz val="7"/>
        <rFont val="Arial"/>
      </rPr>
      <t>1.1</t>
    </r>
  </si>
  <si>
    <r>
      <rPr>
        <b/>
        <sz val="7"/>
        <rFont val="Arial"/>
      </rPr>
      <t>Implantação do Canteiro de Obras</t>
    </r>
  </si>
  <si>
    <r>
      <rPr>
        <sz val="7"/>
        <rFont val="Arial"/>
      </rPr>
      <t>1.1.1</t>
    </r>
  </si>
  <si>
    <r>
      <rPr>
        <sz val="7"/>
        <rFont val="Arial"/>
      </rPr>
      <t>S020712</t>
    </r>
  </si>
  <si>
    <r>
      <rPr>
        <sz val="7"/>
        <rFont val="Arial"/>
      </rPr>
      <t>IOPES</t>
    </r>
  </si>
  <si>
    <r>
      <rPr>
        <sz val="7"/>
        <rFont val="Arial"/>
      </rPr>
      <t>Rede de água com padrão de entrada d'água diâm. 3/4", conf. espec. CESAN, incl. tubos e conexões para alimentação, distribuição, extravasor e limpeza, cons. o padrão a 25m, conf. projeto (1 utilização)</t>
    </r>
  </si>
  <si>
    <r>
      <rPr>
        <sz val="7"/>
        <rFont val="Arial"/>
      </rPr>
      <t>m</t>
    </r>
  </si>
  <si>
    <r>
      <rPr>
        <sz val="7"/>
        <rFont val="Arial"/>
      </rPr>
      <t>1.1.2</t>
    </r>
  </si>
  <si>
    <r>
      <rPr>
        <sz val="7"/>
        <rFont val="Arial"/>
      </rPr>
      <t>S020714</t>
    </r>
  </si>
  <si>
    <r>
      <rPr>
        <sz val="7"/>
        <rFont val="Arial"/>
      </rPr>
      <t>IOPES</t>
    </r>
  </si>
  <si>
    <r>
      <rPr>
        <sz val="7"/>
        <rFont val="Arial"/>
      </rPr>
      <t>Rede de esgoto, contendo fossa e filtro, inclusive tubos e conexões de ligação entre caixas, considerando distância de 25m, conforme projeto (1 utilização)</t>
    </r>
  </si>
  <si>
    <r>
      <rPr>
        <sz val="7"/>
        <rFont val="Arial"/>
      </rPr>
      <t>m</t>
    </r>
  </si>
  <si>
    <r>
      <rPr>
        <sz val="7"/>
        <rFont val="Arial"/>
      </rPr>
      <t>1.1.3</t>
    </r>
  </si>
  <si>
    <r>
      <rPr>
        <sz val="7"/>
        <rFont val="Arial"/>
      </rPr>
      <t>S020713</t>
    </r>
  </si>
  <si>
    <r>
      <rPr>
        <sz val="7"/>
        <rFont val="Arial"/>
      </rPr>
      <t>IOPES</t>
    </r>
  </si>
  <si>
    <r>
      <rPr>
        <sz val="7"/>
        <rFont val="Arial"/>
      </rPr>
      <t>Rede de luz, incl. padrão entrada de energia trifás., cabo de ligação até barracões, quadro de distrib., disj. e chave de força (quando necessário), cons. 20m entre padrão entrada e QDG, conf. projeto (1 utilização)</t>
    </r>
  </si>
  <si>
    <r>
      <rPr>
        <sz val="7"/>
        <rFont val="Arial"/>
      </rPr>
      <t>m</t>
    </r>
  </si>
  <si>
    <r>
      <rPr>
        <sz val="7"/>
        <rFont val="Arial"/>
      </rPr>
      <t>1.1.4</t>
    </r>
  </si>
  <si>
    <r>
      <rPr>
        <sz val="7"/>
        <rFont val="Arial"/>
      </rPr>
      <t>S020711</t>
    </r>
  </si>
  <si>
    <r>
      <rPr>
        <sz val="7"/>
        <rFont val="Arial"/>
      </rPr>
      <t>IOPES</t>
    </r>
  </si>
  <si>
    <r>
      <rPr>
        <sz val="7"/>
        <rFont val="Arial"/>
      </rPr>
      <t>Reservatório de poliestileno de 1000 L, incl. suporte em madeira de 7x12cm e 8x7cm, elevado de 4m, conf. projeto (1 utilização)</t>
    </r>
  </si>
  <si>
    <r>
      <rPr>
        <sz val="7"/>
        <rFont val="Arial"/>
      </rPr>
      <t>und</t>
    </r>
  </si>
  <si>
    <r>
      <rPr>
        <sz val="7"/>
        <rFont val="Arial"/>
      </rPr>
      <t>1.1.5</t>
    </r>
  </si>
  <si>
    <r>
      <rPr>
        <sz val="7"/>
        <rFont val="Arial"/>
      </rPr>
      <t>S020350</t>
    </r>
  </si>
  <si>
    <r>
      <rPr>
        <sz val="7"/>
        <rFont val="Arial"/>
      </rPr>
      <t>IOPES</t>
    </r>
  </si>
  <si>
    <r>
      <rPr>
        <sz val="7"/>
        <rFont val="Arial"/>
      </rPr>
      <t>Tapume Telha Metálica Ondulada 0,50mm Branca h=2,20m, incl. montagem estr. mad. 8"x8", c/adesivo "SEDURB" 60x60cm a cada 10m, incl. faixas pint. esmalte sint. cores azul c/ h=30cm e rosa c/ h=10cm (Reaproveitamento 2x)</t>
    </r>
  </si>
  <si>
    <r>
      <rPr>
        <sz val="7"/>
        <rFont val="Arial"/>
      </rPr>
      <t>m</t>
    </r>
  </si>
  <si>
    <r>
      <rPr>
        <sz val="7"/>
        <rFont val="Arial"/>
      </rPr>
      <t>1.1.6</t>
    </r>
  </si>
  <si>
    <r>
      <rPr>
        <sz val="7"/>
        <rFont val="Arial"/>
      </rPr>
      <t>S020305</t>
    </r>
  </si>
  <si>
    <r>
      <rPr>
        <sz val="7"/>
        <rFont val="Arial"/>
      </rPr>
      <t>IOPES</t>
    </r>
  </si>
  <si>
    <r>
      <rPr>
        <sz val="7"/>
        <rFont val="Arial"/>
      </rPr>
      <t>Placa de obra nas dimensões de 2.0 x 4.0 m, padrão IOPES</t>
    </r>
  </si>
  <si>
    <r>
      <rPr>
        <sz val="7"/>
        <rFont val="Arial"/>
      </rPr>
      <t>m2</t>
    </r>
  </si>
  <si>
    <r>
      <rPr>
        <sz val="7"/>
        <rFont val="Arial"/>
      </rPr>
      <t>1.1.7</t>
    </r>
  </si>
  <si>
    <r>
      <rPr>
        <sz val="7"/>
        <rFont val="Arial"/>
      </rPr>
      <t>S200576</t>
    </r>
  </si>
  <si>
    <r>
      <rPr>
        <sz val="7"/>
        <rFont val="Arial"/>
      </rPr>
      <t>IOPES</t>
    </r>
  </si>
  <si>
    <r>
      <rPr>
        <sz val="7"/>
        <rFont val="Arial"/>
      </rPr>
      <t>Placa para inauguração de obra em alumínio polido e=4mm, dimensões 40 x 50 cm, gravação em baixo relevo, inclusive pintura e fixação</t>
    </r>
  </si>
  <si>
    <r>
      <rPr>
        <sz val="7"/>
        <rFont val="Arial"/>
      </rPr>
      <t>und</t>
    </r>
  </si>
  <si>
    <r>
      <rPr>
        <b/>
        <sz val="7"/>
        <rFont val="Arial"/>
      </rPr>
      <t>1.2</t>
    </r>
  </si>
  <si>
    <r>
      <rPr>
        <b/>
        <sz val="7"/>
        <rFont val="Arial"/>
      </rPr>
      <t>Canteiro de Obras</t>
    </r>
  </si>
  <si>
    <r>
      <rPr>
        <sz val="7"/>
        <rFont val="Arial"/>
      </rPr>
      <t>1.2.1</t>
    </r>
  </si>
  <si>
    <r>
      <rPr>
        <sz val="7"/>
        <rFont val="Arial"/>
      </rPr>
      <t>S020344</t>
    </r>
  </si>
  <si>
    <r>
      <rPr>
        <sz val="7"/>
        <rFont val="Arial"/>
      </rPr>
      <t>IOPES</t>
    </r>
  </si>
  <si>
    <r>
      <rPr>
        <sz val="7"/>
        <rFont val="Arial"/>
      </rPr>
      <t xml:space="preserve">Mobilização e desmobilização de conteiner locado </t>
    </r>
  </si>
  <si>
    <r>
      <rPr>
        <sz val="7"/>
        <rFont val="Arial"/>
      </rPr>
      <t>und</t>
    </r>
  </si>
  <si>
    <r>
      <rPr>
        <sz val="7"/>
        <rFont val="Arial"/>
      </rPr>
      <t>1.2.2</t>
    </r>
  </si>
  <si>
    <r>
      <rPr>
        <sz val="7"/>
        <rFont val="Arial"/>
      </rPr>
      <t>S020353</t>
    </r>
  </si>
  <si>
    <r>
      <rPr>
        <sz val="7"/>
        <rFont val="Arial"/>
      </rPr>
      <t>IOPES</t>
    </r>
  </si>
  <si>
    <r>
      <rPr>
        <sz val="7"/>
        <rFont val="Arial"/>
      </rPr>
      <t>Aluguel mensal container para refeitorio, incl. porta, 2 janelas, abert p/ ar cond., 2 pt iluminação, 2 tomadas elét. e 1 tomada telef. Isolamento térmico (paredes e teto), piso em comp. Naval pintado, cert. NR18, incl. laudo descontaminação.</t>
    </r>
  </si>
  <si>
    <r>
      <rPr>
        <sz val="7"/>
        <rFont val="Arial"/>
      </rPr>
      <t>ms</t>
    </r>
  </si>
  <si>
    <r>
      <rPr>
        <sz val="7"/>
        <rFont val="Arial"/>
      </rPr>
      <t>1.2.3</t>
    </r>
  </si>
  <si>
    <r>
      <rPr>
        <sz val="7"/>
        <rFont val="Arial"/>
      </rPr>
      <t>S020355</t>
    </r>
  </si>
  <si>
    <r>
      <rPr>
        <sz val="7"/>
        <rFont val="Arial"/>
      </rPr>
      <t>IOPES</t>
    </r>
  </si>
  <si>
    <r>
      <rPr>
        <sz val="7"/>
        <rFont val="Arial"/>
      </rPr>
      <t>Aluguel mensal container sanitário, incl porta, básc, 2 ptos luz, 1 pto aterram., 3vasos, 3lavatórios, calha mictório, 6 chuveiros (1 eletrico), torn.,registros, piso comp. Naval pintado, cert NR18 e laudo descontaminação</t>
    </r>
  </si>
  <si>
    <r>
      <rPr>
        <sz val="7"/>
        <rFont val="Arial"/>
      </rPr>
      <t>ms</t>
    </r>
  </si>
  <si>
    <r>
      <rPr>
        <sz val="7"/>
        <rFont val="Arial"/>
      </rPr>
      <t>1.2.4</t>
    </r>
  </si>
  <si>
    <r>
      <rPr>
        <sz val="7"/>
        <rFont val="Arial"/>
      </rPr>
      <t>S020352</t>
    </r>
  </si>
  <si>
    <r>
      <rPr>
        <sz val="7"/>
        <rFont val="Arial"/>
      </rPr>
      <t>IOPES</t>
    </r>
  </si>
  <si>
    <r>
      <rPr>
        <sz val="7"/>
        <rFont val="Arial"/>
      </rPr>
      <t>Aluguel mensal container para escritório, dim. 6.00x2.40m, c/ banheiro (vaso+lavat+chuveiro e básc), incl. porta, 2 janelas, abert p/ ar cond., 2 pt iluminação, 2 tom. elét. e 1 tom.telef. Isolam.térmico(teto e paredes), piso em comp. Naval, cert. NR18, incl. laudo descontaminação.</t>
    </r>
  </si>
  <si>
    <r>
      <rPr>
        <sz val="7"/>
        <rFont val="Arial"/>
      </rPr>
      <t>ms</t>
    </r>
  </si>
  <si>
    <r>
      <rPr>
        <sz val="7"/>
        <rFont val="Arial"/>
      </rPr>
      <t>1.2.5</t>
    </r>
  </si>
  <si>
    <r>
      <rPr>
        <sz val="7"/>
        <rFont val="Arial"/>
      </rPr>
      <t>S020356</t>
    </r>
  </si>
  <si>
    <r>
      <rPr>
        <sz val="7"/>
        <rFont val="Arial"/>
      </rPr>
      <t>IOPES</t>
    </r>
  </si>
  <si>
    <r>
      <rPr>
        <sz val="7"/>
        <rFont val="Arial"/>
      </rPr>
      <t>Aluguel mensal container para almoxarifado, incl. porta, 2 janelas, 1 pt iluminação, Isolamento térmico (teto), piso em comp. Naval pintado, cert. NR18, incl. laudo descontaminação.</t>
    </r>
  </si>
  <si>
    <r>
      <rPr>
        <sz val="7"/>
        <rFont val="Arial"/>
      </rPr>
      <t>ms</t>
    </r>
  </si>
  <si>
    <r>
      <rPr>
        <sz val="7"/>
        <rFont val="Arial"/>
      </rPr>
      <t>1.2.6</t>
    </r>
  </si>
  <si>
    <r>
      <rPr>
        <sz val="7"/>
        <rFont val="Arial"/>
      </rPr>
      <t>S020354</t>
    </r>
  </si>
  <si>
    <r>
      <rPr>
        <sz val="7"/>
        <rFont val="Arial"/>
      </rPr>
      <t>IOPES</t>
    </r>
  </si>
  <si>
    <r>
      <rPr>
        <sz val="7"/>
        <rFont val="Arial"/>
      </rPr>
      <t>Aluguel mensal container para vestiário, incl. porta, venezianas de circulação, 1 pt iluminação, Isolamento térmico (teto), piso em comp. Naval pintado, cert. NR18, incl. laudo descontaminação.</t>
    </r>
  </si>
  <si>
    <r>
      <rPr>
        <sz val="7"/>
        <rFont val="Arial"/>
      </rPr>
      <t>ms</t>
    </r>
  </si>
  <si>
    <r>
      <rPr>
        <b/>
        <sz val="7"/>
        <rFont val="Arial"/>
      </rPr>
      <t>2</t>
    </r>
  </si>
  <si>
    <r>
      <rPr>
        <b/>
        <sz val="7"/>
        <rFont val="Arial"/>
      </rPr>
      <t>Galeria Guaranhus 3 e 4</t>
    </r>
  </si>
  <si>
    <r>
      <rPr>
        <b/>
        <sz val="7"/>
        <rFont val="Arial"/>
      </rPr>
      <t>2.1</t>
    </r>
  </si>
  <si>
    <r>
      <rPr>
        <b/>
        <sz val="7"/>
        <rFont val="Arial"/>
      </rPr>
      <t>TERRAPLANAGEM E PAVIMENTAÇÃO</t>
    </r>
  </si>
  <si>
    <r>
      <rPr>
        <sz val="7"/>
        <rFont val="Arial"/>
      </rPr>
      <t>2.1.1</t>
    </r>
  </si>
  <si>
    <r>
      <rPr>
        <sz val="7"/>
        <rFont val="Arial"/>
      </rPr>
      <t>4805757</t>
    </r>
  </si>
  <si>
    <r>
      <rPr>
        <sz val="7"/>
        <rFont val="Arial"/>
      </rPr>
      <t>SICRO NOVO</t>
    </r>
  </si>
  <si>
    <r>
      <rPr>
        <sz val="7"/>
        <rFont val="Arial"/>
      </rPr>
      <t>Escavação mecânica de vala em material de 1ª categoria</t>
    </r>
  </si>
  <si>
    <r>
      <rPr>
        <sz val="7"/>
        <rFont val="Arial"/>
      </rPr>
      <t>m³</t>
    </r>
  </si>
  <si>
    <r>
      <rPr>
        <sz val="7"/>
        <rFont val="Arial"/>
      </rPr>
      <t>2.1.2</t>
    </r>
  </si>
  <si>
    <r>
      <rPr>
        <sz val="7"/>
        <rFont val="Arial"/>
      </rPr>
      <t>S030209</t>
    </r>
  </si>
  <si>
    <r>
      <rPr>
        <sz val="7"/>
        <rFont val="Arial"/>
      </rPr>
      <t>IOPES</t>
    </r>
  </si>
  <si>
    <r>
      <rPr>
        <sz val="7"/>
        <rFont val="Arial"/>
      </rPr>
      <t>Aterro com areia, inclusive fornecimento e adensamento</t>
    </r>
  </si>
  <si>
    <r>
      <rPr>
        <sz val="7"/>
        <rFont val="Arial"/>
      </rPr>
      <t>m3</t>
    </r>
  </si>
  <si>
    <r>
      <rPr>
        <sz val="7"/>
        <rFont val="Arial"/>
      </rPr>
      <t>2.1.3</t>
    </r>
  </si>
  <si>
    <r>
      <rPr>
        <sz val="7"/>
        <rFont val="Arial"/>
      </rPr>
      <t>4915671</t>
    </r>
  </si>
  <si>
    <r>
      <rPr>
        <sz val="7"/>
        <rFont val="Arial"/>
      </rPr>
      <t>SICRO NOVO</t>
    </r>
  </si>
  <si>
    <r>
      <rPr>
        <sz val="7"/>
        <rFont val="Arial"/>
      </rPr>
      <t>Reaterro e compactação com soquete vibratório</t>
    </r>
  </si>
  <si>
    <r>
      <rPr>
        <sz val="7"/>
        <rFont val="Arial"/>
      </rPr>
      <t>m³</t>
    </r>
  </si>
  <si>
    <r>
      <rPr>
        <sz val="7"/>
        <rFont val="Arial"/>
      </rPr>
      <t>2.1.4</t>
    </r>
  </si>
  <si>
    <r>
      <rPr>
        <sz val="7"/>
        <rFont val="Arial"/>
      </rPr>
      <t>42045</t>
    </r>
  </si>
  <si>
    <r>
      <rPr>
        <sz val="7"/>
        <rFont val="Arial"/>
      </rPr>
      <t>DER-ES</t>
    </r>
  </si>
  <si>
    <r>
      <rPr>
        <sz val="7"/>
        <rFont val="Arial"/>
      </rPr>
      <t>Aquisição de solo de jazida comercial (saibreira)</t>
    </r>
  </si>
  <si>
    <r>
      <rPr>
        <sz val="7"/>
        <rFont val="Arial"/>
      </rPr>
      <t>M3</t>
    </r>
  </si>
  <si>
    <r>
      <rPr>
        <sz val="7"/>
        <rFont val="Arial"/>
      </rPr>
      <t>2.1.5</t>
    </r>
  </si>
  <si>
    <r>
      <rPr>
        <sz val="7"/>
        <rFont val="Arial"/>
      </rPr>
      <t>60024</t>
    </r>
  </si>
  <si>
    <r>
      <rPr>
        <sz val="7"/>
        <rFont val="Arial"/>
      </rPr>
      <t>DER-ES</t>
    </r>
  </si>
  <si>
    <r>
      <rPr>
        <sz val="7"/>
        <rFont val="Arial"/>
      </rPr>
      <t>Transporte de materiais para DMT acima de 15 KM (Caminhão basculante) - solo de jazida comercial (saibreira)</t>
    </r>
  </si>
  <si>
    <r>
      <rPr>
        <sz val="7"/>
        <rFont val="Arial"/>
      </rPr>
      <t>T</t>
    </r>
  </si>
  <si>
    <r>
      <rPr>
        <sz val="7"/>
        <rFont val="Arial"/>
      </rPr>
      <t>2.1.6</t>
    </r>
  </si>
  <si>
    <r>
      <rPr>
        <sz val="7"/>
        <rFont val="Arial"/>
      </rPr>
      <t>5503041</t>
    </r>
  </si>
  <si>
    <r>
      <rPr>
        <sz val="7"/>
        <rFont val="Arial"/>
      </rPr>
      <t>SICRO NOVO</t>
    </r>
  </si>
  <si>
    <r>
      <rPr>
        <sz val="7"/>
        <rFont val="Arial"/>
      </rPr>
      <t>Compactação de aterros a 100% do Proctor intermediário</t>
    </r>
  </si>
  <si>
    <r>
      <rPr>
        <sz val="7"/>
        <rFont val="Arial"/>
      </rPr>
      <t>m³</t>
    </r>
  </si>
  <si>
    <r>
      <rPr>
        <sz val="7"/>
        <rFont val="Arial"/>
      </rPr>
      <t>2.1.7</t>
    </r>
  </si>
  <si>
    <r>
      <rPr>
        <sz val="7"/>
        <rFont val="Arial"/>
      </rPr>
      <t>4011549</t>
    </r>
  </si>
  <si>
    <r>
      <rPr>
        <sz val="7"/>
        <rFont val="Arial"/>
      </rPr>
      <t>SICRO NOVO</t>
    </r>
  </si>
  <si>
    <r>
      <rPr>
        <sz val="7"/>
        <rFont val="Arial"/>
      </rPr>
      <t>Base ou sub-base de brita graduada executada com vibroacabadora - brita comercial</t>
    </r>
  </si>
  <si>
    <r>
      <rPr>
        <sz val="7"/>
        <rFont val="Arial"/>
      </rPr>
      <t>m³</t>
    </r>
  </si>
  <si>
    <r>
      <rPr>
        <sz val="7"/>
        <rFont val="Arial"/>
      </rPr>
      <t>2.1.8</t>
    </r>
  </si>
  <si>
    <r>
      <rPr>
        <sz val="7"/>
        <rFont val="Arial"/>
      </rPr>
      <t>4011352</t>
    </r>
  </si>
  <si>
    <r>
      <rPr>
        <sz val="7"/>
        <rFont val="Arial"/>
      </rPr>
      <t>SICRO NOVO</t>
    </r>
  </si>
  <si>
    <r>
      <rPr>
        <sz val="7"/>
        <rFont val="Arial"/>
      </rPr>
      <t>Imprimação com emulsão asfáltica</t>
    </r>
  </si>
  <si>
    <r>
      <rPr>
        <sz val="7"/>
        <rFont val="Arial"/>
      </rPr>
      <t>m²</t>
    </r>
  </si>
  <si>
    <r>
      <rPr>
        <sz val="7"/>
        <rFont val="Arial"/>
      </rPr>
      <t>2.1.9</t>
    </r>
  </si>
  <si>
    <r>
      <rPr>
        <sz val="7"/>
        <rFont val="Arial"/>
      </rPr>
      <t>SINAPI-95995-ADP</t>
    </r>
  </si>
  <si>
    <r>
      <rPr>
        <sz val="7"/>
        <rFont val="Arial"/>
      </rPr>
      <t>PRÓPRIA</t>
    </r>
  </si>
  <si>
    <r>
      <rPr>
        <sz val="7"/>
        <rFont val="Arial"/>
      </rPr>
      <t>EXECUÇÃO DE PAVIMENTO COM APLICAÇÃO DE CONCRETO ASFÁLTICO, CAMADA DE ROLAMENTO - INCLUSIVE CARGA E TRANSPORTE. AF_11/2019</t>
    </r>
  </si>
  <si>
    <r>
      <rPr>
        <sz val="7"/>
        <rFont val="Arial"/>
      </rPr>
      <t>M3</t>
    </r>
  </si>
  <si>
    <r>
      <rPr>
        <sz val="7"/>
        <rFont val="Arial"/>
      </rPr>
      <t>2.1.10</t>
    </r>
  </si>
  <si>
    <r>
      <rPr>
        <sz val="7"/>
        <rFont val="Arial"/>
      </rPr>
      <t>COMP-645387</t>
    </r>
  </si>
  <si>
    <r>
      <rPr>
        <sz val="7"/>
        <rFont val="Arial"/>
      </rPr>
      <t>PRÓPRIA</t>
    </r>
  </si>
  <si>
    <r>
      <rPr>
        <sz val="7"/>
        <rFont val="Arial"/>
      </rPr>
      <t>Destinação Final de Resíduos Classe II A em aterro sanitário controlado  - BDI = 14,01</t>
    </r>
  </si>
  <si>
    <r>
      <rPr>
        <sz val="7"/>
        <rFont val="Arial"/>
      </rPr>
      <t>T</t>
    </r>
  </si>
  <si>
    <r>
      <rPr>
        <sz val="7"/>
        <rFont val="Arial"/>
      </rPr>
      <t>2.1.11</t>
    </r>
  </si>
  <si>
    <r>
      <rPr>
        <sz val="7"/>
        <rFont val="Arial"/>
      </rPr>
      <t>101196</t>
    </r>
  </si>
  <si>
    <r>
      <rPr>
        <sz val="7"/>
        <rFont val="Arial"/>
      </rPr>
      <t>DER-ES</t>
    </r>
  </si>
  <si>
    <r>
      <rPr>
        <sz val="7"/>
        <rFont val="Arial"/>
      </rPr>
      <t>Emulsão Asfáltica para Imprimação (EAI), fornecimento - BDI = 14,01</t>
    </r>
  </si>
  <si>
    <r>
      <rPr>
        <sz val="7"/>
        <rFont val="Arial"/>
      </rPr>
      <t>t</t>
    </r>
  </si>
  <si>
    <r>
      <rPr>
        <sz val="7"/>
        <rFont val="Arial"/>
      </rPr>
      <t>2.1.12</t>
    </r>
  </si>
  <si>
    <r>
      <rPr>
        <sz val="7"/>
        <rFont val="Arial"/>
      </rPr>
      <t>5914336</t>
    </r>
  </si>
  <si>
    <r>
      <rPr>
        <sz val="7"/>
        <rFont val="Arial"/>
      </rPr>
      <t>SICRO NOVO</t>
    </r>
  </si>
  <si>
    <r>
      <rPr>
        <sz val="7"/>
        <rFont val="Arial"/>
      </rPr>
      <t>Transporte com caminhão basculante de 12m³ - rodovia pavimentada - material de 1º categoria</t>
    </r>
  </si>
  <si>
    <r>
      <rPr>
        <sz val="7"/>
        <rFont val="Arial"/>
      </rPr>
      <t>tkm</t>
    </r>
  </si>
  <si>
    <r>
      <rPr>
        <sz val="7"/>
        <rFont val="Arial"/>
      </rPr>
      <t>2.1.13</t>
    </r>
  </si>
  <si>
    <r>
      <rPr>
        <sz val="7"/>
        <rFont val="Arial"/>
      </rPr>
      <t>I070114</t>
    </r>
  </si>
  <si>
    <r>
      <rPr>
        <sz val="7"/>
        <rFont val="Arial"/>
      </rPr>
      <t>IOPES</t>
    </r>
  </si>
  <si>
    <r>
      <rPr>
        <sz val="7"/>
        <rFont val="Arial"/>
      </rPr>
      <t>REMOCAO RESIDUOS CLASSE A CONAMA (CACAMBA) CLASSE II B (NBR10004) INCLUSIVE DESTINACAO FINAL - BDI = 14,01</t>
    </r>
  </si>
  <si>
    <r>
      <rPr>
        <sz val="7"/>
        <rFont val="Arial"/>
      </rPr>
      <t>M3</t>
    </r>
  </si>
  <si>
    <r>
      <rPr>
        <b/>
        <sz val="7"/>
        <rFont val="Arial"/>
      </rPr>
      <t>2.2</t>
    </r>
  </si>
  <si>
    <r>
      <rPr>
        <b/>
        <sz val="7"/>
        <rFont val="Arial"/>
      </rPr>
      <t>DRENAGEM PLUVIAL</t>
    </r>
  </si>
  <si>
    <r>
      <rPr>
        <sz val="7"/>
        <rFont val="Arial"/>
      </rPr>
      <t>2.2.1</t>
    </r>
  </si>
  <si>
    <r>
      <rPr>
        <sz val="7"/>
        <rFont val="Arial"/>
      </rPr>
      <t>CP-5199-83627</t>
    </r>
  </si>
  <si>
    <r>
      <rPr>
        <sz val="7"/>
        <rFont val="Arial"/>
      </rPr>
      <t>PRÓPRIA</t>
    </r>
  </si>
  <si>
    <r>
      <rPr>
        <sz val="7"/>
        <rFont val="Arial"/>
      </rPr>
      <t>TAMPAO FOFO ARTICULADO, CLASSE B125 CARGA MAX 12,5 T, REDONDO TAMPA 600 MM, REDE PLUVIAL/ESGOTO, P = CHAMINE CX AREIA / POCO VISITA ASSENTADO COM ARG CIM/AREIA 1:4, FORNECIMENTO E ASSENTAMENTO</t>
    </r>
  </si>
  <si>
    <r>
      <rPr>
        <sz val="7"/>
        <rFont val="Arial"/>
      </rPr>
      <t>UN</t>
    </r>
  </si>
  <si>
    <r>
      <rPr>
        <sz val="7"/>
        <rFont val="Arial"/>
      </rPr>
      <t>2.2.2</t>
    </r>
  </si>
  <si>
    <r>
      <rPr>
        <sz val="7"/>
        <rFont val="Arial"/>
      </rPr>
      <t>0804015</t>
    </r>
  </si>
  <si>
    <r>
      <rPr>
        <sz val="7"/>
        <rFont val="Arial"/>
      </rPr>
      <t>SICRO NOVO</t>
    </r>
  </si>
  <si>
    <r>
      <rPr>
        <sz val="7"/>
        <rFont val="Arial"/>
      </rPr>
      <t>Corpo de BSTC D = 0,40 m CA2 - areia, brita e pedra de mão comerciais</t>
    </r>
  </si>
  <si>
    <r>
      <rPr>
        <sz val="7"/>
        <rFont val="Arial"/>
      </rPr>
      <t>m</t>
    </r>
  </si>
  <si>
    <r>
      <rPr>
        <sz val="7"/>
        <rFont val="Arial"/>
      </rPr>
      <t>2.2.3</t>
    </r>
  </si>
  <si>
    <r>
      <rPr>
        <sz val="7"/>
        <rFont val="Arial"/>
      </rPr>
      <t>2003680</t>
    </r>
  </si>
  <si>
    <r>
      <rPr>
        <sz val="7"/>
        <rFont val="Arial"/>
      </rPr>
      <t>SICRO NOVO</t>
    </r>
  </si>
  <si>
    <r>
      <rPr>
        <sz val="7"/>
        <rFont val="Arial"/>
      </rPr>
      <t>Poço de visita - PVI 02 - areia e brita comerciais</t>
    </r>
  </si>
  <si>
    <r>
      <rPr>
        <sz val="7"/>
        <rFont val="Arial"/>
      </rPr>
      <t>un</t>
    </r>
  </si>
  <si>
    <r>
      <rPr>
        <sz val="7"/>
        <rFont val="Arial"/>
      </rPr>
      <t>2.2.4</t>
    </r>
  </si>
  <si>
    <r>
      <rPr>
        <sz val="7"/>
        <rFont val="Arial"/>
      </rPr>
      <t>0804022</t>
    </r>
  </si>
  <si>
    <r>
      <rPr>
        <sz val="7"/>
        <rFont val="Arial"/>
      </rPr>
      <t>SICRO NOVO</t>
    </r>
  </si>
  <si>
    <r>
      <rPr>
        <sz val="7"/>
        <rFont val="Arial"/>
      </rPr>
      <t>Corpo de BSTC D = 0,60 m CA2 - areia extraída e brita e pedra de mão produzidas</t>
    </r>
  </si>
  <si>
    <r>
      <rPr>
        <sz val="7"/>
        <rFont val="Arial"/>
      </rPr>
      <t>m</t>
    </r>
  </si>
  <si>
    <r>
      <rPr>
        <b/>
        <sz val="7"/>
        <rFont val="Arial"/>
      </rPr>
      <t>2.3</t>
    </r>
  </si>
  <si>
    <r>
      <rPr>
        <b/>
        <sz val="7"/>
        <rFont val="Arial"/>
      </rPr>
      <t>MANUTENÇÃO REDE ESGOTO</t>
    </r>
  </si>
  <si>
    <r>
      <rPr>
        <sz val="7"/>
        <rFont val="Arial"/>
      </rPr>
      <t>2.3.1</t>
    </r>
  </si>
  <si>
    <r>
      <rPr>
        <sz val="7"/>
        <rFont val="Arial"/>
      </rPr>
      <t>2003680</t>
    </r>
  </si>
  <si>
    <r>
      <rPr>
        <sz val="7"/>
        <rFont val="Arial"/>
      </rPr>
      <t>SICRO NOVO</t>
    </r>
  </si>
  <si>
    <r>
      <rPr>
        <sz val="7"/>
        <rFont val="Arial"/>
      </rPr>
      <t>Poço de visita - PVI 02 - areia e brita comerciais</t>
    </r>
  </si>
  <si>
    <r>
      <rPr>
        <sz val="7"/>
        <rFont val="Arial"/>
      </rPr>
      <t>un</t>
    </r>
  </si>
  <si>
    <r>
      <rPr>
        <b/>
        <sz val="7"/>
        <rFont val="Arial"/>
      </rPr>
      <t>2.4</t>
    </r>
  </si>
  <si>
    <r>
      <rPr>
        <b/>
        <sz val="7"/>
        <rFont val="Arial"/>
      </rPr>
      <t>OBRAS COMPLEMENTARES</t>
    </r>
  </si>
  <si>
    <r>
      <rPr>
        <sz val="7"/>
        <rFont val="Arial"/>
      </rPr>
      <t>2.4.1</t>
    </r>
  </si>
  <si>
    <r>
      <rPr>
        <sz val="7"/>
        <rFont val="Arial"/>
      </rPr>
      <t>1600436</t>
    </r>
  </si>
  <si>
    <r>
      <rPr>
        <sz val="7"/>
        <rFont val="Arial"/>
      </rPr>
      <t>SICRO NOVO</t>
    </r>
  </si>
  <si>
    <r>
      <rPr>
        <sz val="7"/>
        <rFont val="Arial"/>
      </rPr>
      <t>Demolição de concreto simples (PV e BSTC)</t>
    </r>
  </si>
  <si>
    <r>
      <rPr>
        <sz val="7"/>
        <rFont val="Arial"/>
      </rPr>
      <t>m³</t>
    </r>
  </si>
  <si>
    <r>
      <rPr>
        <sz val="7"/>
        <rFont val="Arial"/>
      </rPr>
      <t>2.4.2</t>
    </r>
  </si>
  <si>
    <r>
      <rPr>
        <sz val="7"/>
        <rFont val="Arial"/>
      </rPr>
      <t>42506</t>
    </r>
  </si>
  <si>
    <r>
      <rPr>
        <sz val="7"/>
        <rFont val="Arial"/>
      </rPr>
      <t>DER-ES</t>
    </r>
  </si>
  <si>
    <r>
      <rPr>
        <sz val="7"/>
        <rFont val="Arial"/>
      </rPr>
      <t>Remoção e reassentamento de paralelepípedos, inclusive perdas em Vias Urbanas</t>
    </r>
  </si>
  <si>
    <r>
      <rPr>
        <sz val="7"/>
        <rFont val="Arial"/>
      </rPr>
      <t>M2</t>
    </r>
  </si>
  <si>
    <r>
      <rPr>
        <sz val="7"/>
        <rFont val="Arial"/>
      </rPr>
      <t>2.4.3</t>
    </r>
  </si>
  <si>
    <r>
      <rPr>
        <sz val="7"/>
        <rFont val="Arial"/>
      </rPr>
      <t>40867</t>
    </r>
  </si>
  <si>
    <r>
      <rPr>
        <sz val="7"/>
        <rFont val="Arial"/>
      </rPr>
      <t>DER-ES</t>
    </r>
  </si>
  <si>
    <r>
      <rPr>
        <sz val="7"/>
        <rFont val="Arial"/>
      </rPr>
      <t>Demolição e remoção de pavimento asfáltico</t>
    </r>
  </si>
  <si>
    <r>
      <rPr>
        <sz val="7"/>
        <rFont val="Arial"/>
      </rPr>
      <t>M2</t>
    </r>
  </si>
  <si>
    <r>
      <rPr>
        <sz val="7"/>
        <rFont val="Arial"/>
      </rPr>
      <t>2.4.4</t>
    </r>
  </si>
  <si>
    <r>
      <rPr>
        <sz val="7"/>
        <rFont val="Arial"/>
      </rPr>
      <t>90755</t>
    </r>
  </si>
  <si>
    <r>
      <rPr>
        <sz val="7"/>
        <rFont val="Arial"/>
      </rPr>
      <t>SINAPI</t>
    </r>
  </si>
  <si>
    <r>
      <rPr>
        <sz val="7"/>
        <rFont val="Arial"/>
      </rPr>
      <t>ASSENTAMENTO DE TUBO DE PVC CORRUGADO DE DUPLA PAREDE PARA REDE COLETORA DE ESGOTO, DN 150 MM, JUNTA ELÁSTICA, INSTALADO EM LOCAL COM NÍVEL ALTO DE INTERFERÊNCIAS (NÃO INCLUI FORNECIMENTO). AF_06/2015</t>
    </r>
  </si>
  <si>
    <r>
      <rPr>
        <sz val="7"/>
        <rFont val="Arial"/>
      </rPr>
      <t>M</t>
    </r>
  </si>
  <si>
    <r>
      <rPr>
        <sz val="7"/>
        <rFont val="Arial"/>
      </rPr>
      <t>2.4.5</t>
    </r>
  </si>
  <si>
    <r>
      <rPr>
        <sz val="7"/>
        <rFont val="Arial"/>
      </rPr>
      <t>00041936</t>
    </r>
  </si>
  <si>
    <r>
      <rPr>
        <sz val="7"/>
        <rFont val="Arial"/>
      </rPr>
      <t>SINAPI</t>
    </r>
  </si>
  <si>
    <r>
      <rPr>
        <sz val="7"/>
        <rFont val="Arial"/>
      </rPr>
      <t>TUBO COLETOR DE ESGOTO, PVC, JEI, DN 150 MM (NBR 7362)</t>
    </r>
  </si>
  <si>
    <r>
      <rPr>
        <sz val="7"/>
        <rFont val="Arial"/>
      </rPr>
      <t>M</t>
    </r>
  </si>
  <si>
    <r>
      <rPr>
        <sz val="7"/>
        <rFont val="Arial"/>
      </rPr>
      <t>2.4.6</t>
    </r>
  </si>
  <si>
    <r>
      <rPr>
        <sz val="7"/>
        <rFont val="Arial"/>
      </rPr>
      <t>S030304</t>
    </r>
  </si>
  <si>
    <r>
      <rPr>
        <sz val="7"/>
        <rFont val="Arial"/>
      </rPr>
      <t>IOPES</t>
    </r>
  </si>
  <si>
    <r>
      <rPr>
        <sz val="7"/>
        <rFont val="Arial"/>
      </rPr>
      <t>Índice de preço para remoção de entulho decorrente da execução de obras  - Material demolido - BDI = 14,01null - DMT = 2,50</t>
    </r>
  </si>
  <si>
    <r>
      <rPr>
        <sz val="7"/>
        <rFont val="Arial"/>
      </rPr>
      <t>m3</t>
    </r>
  </si>
  <si>
    <r>
      <rPr>
        <b/>
        <sz val="7"/>
        <rFont val="Arial"/>
      </rPr>
      <t>2.5</t>
    </r>
  </si>
  <si>
    <r>
      <rPr>
        <b/>
        <sz val="7"/>
        <rFont val="Arial"/>
      </rPr>
      <t>ESTRUTURA</t>
    </r>
  </si>
  <si>
    <r>
      <rPr>
        <sz val="7"/>
        <rFont val="Arial"/>
      </rPr>
      <t>2.5.1</t>
    </r>
  </si>
  <si>
    <r>
      <rPr>
        <sz val="7"/>
        <rFont val="Arial"/>
      </rPr>
      <t>GUARANHUNS34F-6817851</t>
    </r>
  </si>
  <si>
    <r>
      <rPr>
        <sz val="7"/>
        <rFont val="Arial"/>
      </rPr>
      <t>PRÓPRIA</t>
    </r>
  </si>
  <si>
    <r>
      <rPr>
        <sz val="7"/>
        <rFont val="Arial"/>
      </rPr>
      <t>Fornecimento e assentamento de galeria de concreto pré-moldado 2,5 X 1,5 metros fechada (tampa fixa)</t>
    </r>
  </si>
  <si>
    <r>
      <rPr>
        <sz val="7"/>
        <rFont val="Arial"/>
      </rPr>
      <t>m</t>
    </r>
  </si>
  <si>
    <r>
      <rPr>
        <sz val="7"/>
        <rFont val="Arial"/>
      </rPr>
      <t>2.5.2</t>
    </r>
  </si>
  <si>
    <r>
      <rPr>
        <sz val="7"/>
        <rFont val="Arial"/>
      </rPr>
      <t>GUARANHUNS34A-6817851</t>
    </r>
  </si>
  <si>
    <r>
      <rPr>
        <sz val="7"/>
        <rFont val="Arial"/>
      </rPr>
      <t>PRÓPRIA</t>
    </r>
  </si>
  <si>
    <r>
      <rPr>
        <sz val="7"/>
        <rFont val="Arial"/>
      </rPr>
      <t>Fornecimento e assentamento de galeria de concreto pré-moldado 2,5 X 1,5 metros aberta (tampa removível)</t>
    </r>
  </si>
  <si>
    <r>
      <rPr>
        <sz val="7"/>
        <rFont val="Arial"/>
      </rPr>
      <t>m</t>
    </r>
  </si>
  <si>
    <r>
      <rPr>
        <sz val="7"/>
        <rFont val="Arial"/>
      </rPr>
      <t>2.5.3</t>
    </r>
  </si>
  <si>
    <r>
      <rPr>
        <sz val="7"/>
        <rFont val="Arial"/>
      </rPr>
      <t>1106057</t>
    </r>
  </si>
  <si>
    <r>
      <rPr>
        <sz val="7"/>
        <rFont val="Arial"/>
      </rPr>
      <t>SICRO NOVO</t>
    </r>
  </si>
  <si>
    <r>
      <rPr>
        <sz val="7"/>
        <rFont val="Arial"/>
      </rPr>
      <t>Concreto magro - confecção em betoneira e lançamento manual - areia e brita comerciais</t>
    </r>
  </si>
  <si>
    <r>
      <rPr>
        <sz val="7"/>
        <rFont val="Arial"/>
      </rPr>
      <t>m³</t>
    </r>
  </si>
  <si>
    <r>
      <rPr>
        <sz val="7"/>
        <rFont val="Arial"/>
      </rPr>
      <t>2.5.4</t>
    </r>
  </si>
  <si>
    <r>
      <rPr>
        <sz val="7"/>
        <rFont val="Arial"/>
      </rPr>
      <t>96541</t>
    </r>
  </si>
  <si>
    <r>
      <rPr>
        <sz val="7"/>
        <rFont val="Arial"/>
      </rPr>
      <t>SINAPI</t>
    </r>
  </si>
  <si>
    <r>
      <rPr>
        <sz val="7"/>
        <rFont val="Arial"/>
      </rPr>
      <t>FABRICAÇÃO, MONTAGEM E DESMONTAGEM DE FÔRMA, EM CHAPA DE MADEIRA COMPENSADA RESINADA, E=17 MM</t>
    </r>
  </si>
  <si>
    <r>
      <rPr>
        <sz val="7"/>
        <rFont val="Arial"/>
      </rPr>
      <t>M2</t>
    </r>
  </si>
  <si>
    <r>
      <rPr>
        <sz val="7"/>
        <rFont val="Arial"/>
      </rPr>
      <t>2.5.5</t>
    </r>
  </si>
  <si>
    <r>
      <rPr>
        <sz val="7"/>
        <rFont val="Arial"/>
      </rPr>
      <t>1107890</t>
    </r>
  </si>
  <si>
    <r>
      <rPr>
        <sz val="7"/>
        <rFont val="Arial"/>
      </rPr>
      <t>SICRO NOVO</t>
    </r>
  </si>
  <si>
    <r>
      <rPr>
        <sz val="7"/>
        <rFont val="Arial"/>
      </rPr>
      <t>Concreto fck = 30 MPa - confecção em central dosadora de 30 m³/h - areia e brita comerciais</t>
    </r>
  </si>
  <si>
    <r>
      <rPr>
        <sz val="7"/>
        <rFont val="Arial"/>
      </rPr>
      <t>m³</t>
    </r>
  </si>
  <si>
    <r>
      <rPr>
        <sz val="7"/>
        <rFont val="Arial"/>
      </rPr>
      <t>2.5.6</t>
    </r>
  </si>
  <si>
    <r>
      <rPr>
        <sz val="7"/>
        <rFont val="Arial"/>
      </rPr>
      <t>00025950</t>
    </r>
  </si>
  <si>
    <r>
      <rPr>
        <sz val="7"/>
        <rFont val="Arial"/>
      </rPr>
      <t>SINAPI</t>
    </r>
  </si>
  <si>
    <r>
      <rPr>
        <sz val="7"/>
        <rFont val="Arial"/>
      </rPr>
      <t xml:space="preserve">SERVICO DE BOMBEAMENTO DE CONCRETO </t>
    </r>
  </si>
  <si>
    <r>
      <rPr>
        <sz val="7"/>
        <rFont val="Arial"/>
      </rPr>
      <t>M3</t>
    </r>
  </si>
  <si>
    <r>
      <rPr>
        <sz val="7"/>
        <rFont val="Arial"/>
      </rPr>
      <t>2.5.7</t>
    </r>
  </si>
  <si>
    <r>
      <rPr>
        <sz val="7"/>
        <rFont val="Arial"/>
      </rPr>
      <t>CP-3762-S160326</t>
    </r>
  </si>
  <si>
    <r>
      <rPr>
        <sz val="7"/>
        <rFont val="Arial"/>
      </rPr>
      <t>PRÓPRIA</t>
    </r>
  </si>
  <si>
    <r>
      <rPr>
        <sz val="7"/>
        <rFont val="Arial"/>
      </rPr>
      <t>Barra chata em qualquer dimensão</t>
    </r>
  </si>
  <si>
    <r>
      <rPr>
        <sz val="7"/>
        <rFont val="Arial"/>
      </rPr>
      <t>kg</t>
    </r>
  </si>
  <si>
    <r>
      <rPr>
        <sz val="7"/>
        <rFont val="Arial"/>
      </rPr>
      <t>2.5.8</t>
    </r>
  </si>
  <si>
    <r>
      <rPr>
        <sz val="7"/>
        <rFont val="Arial"/>
      </rPr>
      <t>0407820</t>
    </r>
  </si>
  <si>
    <r>
      <rPr>
        <sz val="7"/>
        <rFont val="Arial"/>
      </rPr>
      <t>SICRO NOVO</t>
    </r>
  </si>
  <si>
    <r>
      <rPr>
        <sz val="7"/>
        <rFont val="Arial"/>
      </rPr>
      <t>Armação em aço CA-60 - fornecimento, preparo e colocação</t>
    </r>
  </si>
  <si>
    <r>
      <rPr>
        <sz val="7"/>
        <rFont val="Arial"/>
      </rPr>
      <t>kg</t>
    </r>
  </si>
  <si>
    <r>
      <rPr>
        <sz val="7"/>
        <rFont val="Arial"/>
      </rPr>
      <t>2.5.9</t>
    </r>
  </si>
  <si>
    <r>
      <rPr>
        <sz val="7"/>
        <rFont val="Arial"/>
      </rPr>
      <t>0407819</t>
    </r>
  </si>
  <si>
    <r>
      <rPr>
        <sz val="7"/>
        <rFont val="Arial"/>
      </rPr>
      <t>SICRO NOVO</t>
    </r>
  </si>
  <si>
    <r>
      <rPr>
        <sz val="7"/>
        <rFont val="Arial"/>
      </rPr>
      <t>Armação em aço CA-50 - fornecimento, preparo e colocação</t>
    </r>
  </si>
  <si>
    <r>
      <rPr>
        <sz val="7"/>
        <rFont val="Arial"/>
      </rPr>
      <t>kg</t>
    </r>
  </si>
  <si>
    <r>
      <rPr>
        <sz val="7"/>
        <rFont val="Arial"/>
      </rPr>
      <t>2.5.10</t>
    </r>
  </si>
  <si>
    <r>
      <rPr>
        <sz val="7"/>
        <rFont val="Arial"/>
      </rPr>
      <t>100322</t>
    </r>
  </si>
  <si>
    <r>
      <rPr>
        <sz val="7"/>
        <rFont val="Arial"/>
      </rPr>
      <t>SINAPI</t>
    </r>
  </si>
  <si>
    <r>
      <rPr>
        <sz val="7"/>
        <rFont val="Arial"/>
      </rPr>
      <t>LASTRO COM MATERIAL GRANULAR (PEDRA BRITADA N.3), APLICADO EM PISOS OU RADIERS, ESPESSURA DE *10 CM*. AF_07/2019</t>
    </r>
  </si>
  <si>
    <r>
      <rPr>
        <sz val="7"/>
        <rFont val="Arial"/>
      </rPr>
      <t>M3</t>
    </r>
  </si>
  <si>
    <r>
      <rPr>
        <sz val="7"/>
        <rFont val="Arial"/>
      </rPr>
      <t>2.5.11</t>
    </r>
  </si>
  <si>
    <r>
      <rPr>
        <sz val="7"/>
        <rFont val="Arial"/>
      </rPr>
      <t>CESAN 7050100030</t>
    </r>
  </si>
  <si>
    <r>
      <rPr>
        <sz val="7"/>
        <rFont val="Arial"/>
      </rPr>
      <t>PRÓPRIA</t>
    </r>
  </si>
  <si>
    <r>
      <rPr>
        <sz val="7"/>
        <rFont val="Arial"/>
      </rPr>
      <t>Escoramento cavas com prancha metalica</t>
    </r>
  </si>
  <si>
    <r>
      <rPr>
        <sz val="7"/>
        <rFont val="Arial"/>
      </rPr>
      <t>M2</t>
    </r>
  </si>
  <si>
    <r>
      <rPr>
        <sz val="7"/>
        <rFont val="Arial"/>
      </rPr>
      <t>2.5.12</t>
    </r>
  </si>
  <si>
    <r>
      <rPr>
        <sz val="7"/>
        <rFont val="Arial"/>
      </rPr>
      <t>2003864</t>
    </r>
  </si>
  <si>
    <r>
      <rPr>
        <sz val="7"/>
        <rFont val="Arial"/>
      </rPr>
      <t>SICRO NOVO</t>
    </r>
  </si>
  <si>
    <r>
      <rPr>
        <sz val="7"/>
        <rFont val="Arial"/>
      </rPr>
      <t>Esgotamento de água com bomba submersa</t>
    </r>
  </si>
  <si>
    <r>
      <rPr>
        <sz val="7"/>
        <rFont val="Arial"/>
      </rPr>
      <t>h</t>
    </r>
  </si>
  <si>
    <r>
      <rPr>
        <sz val="7"/>
        <rFont val="Arial"/>
      </rPr>
      <t>2.5.13</t>
    </r>
  </si>
  <si>
    <r>
      <rPr>
        <sz val="7"/>
        <rFont val="Arial"/>
      </rPr>
      <t>CESAN-7060100030</t>
    </r>
  </si>
  <si>
    <r>
      <rPr>
        <sz val="7"/>
        <rFont val="Arial"/>
      </rPr>
      <t>PRÓPRIA</t>
    </r>
  </si>
  <si>
    <r>
      <rPr>
        <sz val="7"/>
        <rFont val="Arial"/>
      </rPr>
      <t>REBAIXAMENTO DE LENCOL FREATICO C/ PONT FILTRANTES</t>
    </r>
  </si>
  <si>
    <r>
      <rPr>
        <sz val="7"/>
        <rFont val="Arial"/>
      </rPr>
      <t>MÊS</t>
    </r>
  </si>
  <si>
    <r>
      <rPr>
        <b/>
        <sz val="6"/>
        <rFont val="Arial"/>
      </rPr>
      <t>VALOR TOTAL:</t>
    </r>
  </si>
  <si>
    <r>
      <rPr>
        <b/>
        <sz val="8"/>
        <rFont val="Arial"/>
      </rPr>
      <t>S020712 - Rede de água com padrão de entrada d'água diâm. 3/4", conf. espec. CESAN, incl. tubos e conexões para alimentação, distribuição, extravasor e limpeza, cons. o padrão a 25m, conf. projeto (1 utilização)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</si>
  <si>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</si>
  <si>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</si>
  <si>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</si>
  <si>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</si>
  <si>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</si>
  <si>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I010118</t>
    </r>
  </si>
  <si>
    <r>
      <rPr>
        <sz val="7"/>
        <rFont val="Arial"/>
      </rPr>
      <t>ENCANADOR</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</si>
  <si>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</si>
  <si>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</si>
  <si>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</si>
  <si>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</si>
  <si>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</si>
  <si>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</si>
  <si>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</si>
  <si>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</si>
  <si>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</si>
  <si>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</si>
  <si>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</si>
  <si>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</si>
  <si>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</si>
  <si>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I062102</t>
    </r>
  </si>
  <si>
    <r>
      <rPr>
        <sz val="7"/>
        <rFont val="Arial"/>
      </rPr>
      <t>ADAPTADOR PVC SOLD.FLANGES LIVRES P/CX.AGUA 25MM</t>
    </r>
  </si>
  <si>
    <r>
      <rPr>
        <sz val="7"/>
        <rFont val="Arial"/>
      </rPr>
      <t>UN</t>
    </r>
  </si>
  <si>
    <r>
      <rPr>
        <sz val="7"/>
        <rFont val="Arial"/>
      </rPr>
      <t>I062103</t>
    </r>
  </si>
  <si>
    <r>
      <rPr>
        <sz val="7"/>
        <rFont val="Arial"/>
      </rPr>
      <t>ADAPTADOR PVC SOLD.FLANGES LIVRES P/CX.AGUA 32MM</t>
    </r>
  </si>
  <si>
    <r>
      <rPr>
        <sz val="7"/>
        <rFont val="Arial"/>
      </rPr>
      <t>UN</t>
    </r>
  </si>
  <si>
    <r>
      <rPr>
        <sz val="7"/>
        <rFont val="Arial"/>
      </rPr>
      <t>I062112</t>
    </r>
  </si>
  <si>
    <r>
      <rPr>
        <sz val="7"/>
        <rFont val="Arial"/>
      </rPr>
      <t>ADAPTADOR PVC SOLDAVEL PARA REGISTRO 32MM X 1"</t>
    </r>
  </si>
  <si>
    <r>
      <rPr>
        <sz val="7"/>
        <rFont val="Arial"/>
      </rPr>
      <t>UN</t>
    </r>
  </si>
  <si>
    <r>
      <rPr>
        <sz val="7"/>
        <rFont val="Arial"/>
      </rPr>
      <t>I062502</t>
    </r>
  </si>
  <si>
    <r>
      <rPr>
        <sz val="7"/>
        <rFont val="Arial"/>
      </rPr>
      <t>TUBO DE PVC SOLDAVEL DE 25MM</t>
    </r>
  </si>
  <si>
    <r>
      <rPr>
        <sz val="7"/>
        <rFont val="Arial"/>
      </rPr>
      <t>M</t>
    </r>
  </si>
  <si>
    <r>
      <rPr>
        <sz val="7"/>
        <rFont val="Arial"/>
      </rPr>
      <t>I062503</t>
    </r>
  </si>
  <si>
    <r>
      <rPr>
        <sz val="7"/>
        <rFont val="Arial"/>
      </rPr>
      <t>TUBO DE PVC SOLDAVEL DE 32MM</t>
    </r>
  </si>
  <si>
    <r>
      <rPr>
        <sz val="7"/>
        <rFont val="Arial"/>
      </rPr>
      <t>M</t>
    </r>
  </si>
  <si>
    <r>
      <rPr>
        <sz val="7"/>
        <rFont val="Arial"/>
      </rPr>
      <t>I062511</t>
    </r>
  </si>
  <si>
    <r>
      <rPr>
        <sz val="7"/>
        <rFont val="Arial"/>
      </rPr>
      <t>JOELHO 90 DE PVC SOLDAVEL DE 25MM</t>
    </r>
  </si>
  <si>
    <r>
      <rPr>
        <sz val="7"/>
        <rFont val="Arial"/>
      </rPr>
      <t>UN</t>
    </r>
  </si>
  <si>
    <r>
      <rPr>
        <sz val="7"/>
        <rFont val="Arial"/>
      </rPr>
      <t>I062512</t>
    </r>
  </si>
  <si>
    <r>
      <rPr>
        <sz val="7"/>
        <rFont val="Arial"/>
      </rPr>
      <t>JOELHO 90 DE PVC SOLDAVEL DE 32MM</t>
    </r>
  </si>
  <si>
    <r>
      <rPr>
        <sz val="7"/>
        <rFont val="Arial"/>
      </rPr>
      <t>UN</t>
    </r>
  </si>
  <si>
    <r>
      <rPr>
        <sz val="7"/>
        <rFont val="Arial"/>
      </rPr>
      <t>I062521</t>
    </r>
  </si>
  <si>
    <r>
      <rPr>
        <sz val="7"/>
        <rFont val="Arial"/>
      </rPr>
      <t>TE DE PVC SOLDAVEL DE 32MM</t>
    </r>
  </si>
  <si>
    <r>
      <rPr>
        <sz val="7"/>
        <rFont val="Arial"/>
      </rPr>
      <t>UN</t>
    </r>
  </si>
  <si>
    <r>
      <rPr>
        <sz val="7"/>
        <rFont val="Arial"/>
      </rPr>
      <t>I062570</t>
    </r>
  </si>
  <si>
    <r>
      <rPr>
        <sz val="7"/>
        <rFont val="Arial"/>
      </rPr>
      <t>LUVA DE PVC SOLDAVEL DE 25MM</t>
    </r>
  </si>
  <si>
    <r>
      <rPr>
        <sz val="7"/>
        <rFont val="Arial"/>
      </rPr>
      <t>UN</t>
    </r>
  </si>
  <si>
    <r>
      <rPr>
        <sz val="7"/>
        <rFont val="Arial"/>
      </rPr>
      <t>I063503</t>
    </r>
  </si>
  <si>
    <r>
      <rPr>
        <sz val="7"/>
        <rFont val="Arial"/>
      </rPr>
      <t>REGISTRO DE GAVETA BRUTO 25MM - 1"</t>
    </r>
  </si>
  <si>
    <r>
      <rPr>
        <sz val="7"/>
        <rFont val="Arial"/>
      </rPr>
      <t>UN</t>
    </r>
  </si>
  <si>
    <r>
      <rPr>
        <sz val="7"/>
        <rFont val="Arial"/>
      </rPr>
      <t>I066009</t>
    </r>
  </si>
  <si>
    <r>
      <rPr>
        <sz val="7"/>
        <rFont val="Arial"/>
      </rPr>
      <t>TORNEIRA DE PRESSAO CROMADA DE USO GERAL 1/2'</t>
    </r>
  </si>
  <si>
    <r>
      <rPr>
        <sz val="7"/>
        <rFont val="Arial"/>
      </rPr>
      <t>UN</t>
    </r>
  </si>
  <si>
    <r>
      <rPr>
        <sz val="7"/>
        <rFont val="Arial"/>
      </rPr>
      <t>I069512</t>
    </r>
  </si>
  <si>
    <r>
      <rPr>
        <sz val="7"/>
        <rFont val="Arial"/>
      </rPr>
      <t>FITA DE VEDACAO 18MM X 50M</t>
    </r>
  </si>
  <si>
    <r>
      <rPr>
        <sz val="7"/>
        <rFont val="Arial"/>
      </rPr>
      <t>M</t>
    </r>
  </si>
  <si>
    <r>
      <rPr>
        <sz val="7"/>
        <rFont val="Arial"/>
      </rPr>
      <t>I069513</t>
    </r>
  </si>
  <si>
    <r>
      <rPr>
        <sz val="7"/>
        <rFont val="Arial"/>
      </rPr>
      <t>ADESIVO PARA TUBO DE PVC RIGIDO</t>
    </r>
  </si>
  <si>
    <r>
      <rPr>
        <sz val="7"/>
        <rFont val="Arial"/>
      </rPr>
      <t>KG</t>
    </r>
  </si>
  <si>
    <r>
      <rPr>
        <sz val="7"/>
        <rFont val="Arial"/>
      </rPr>
      <t>I069514</t>
    </r>
  </si>
  <si>
    <r>
      <rPr>
        <sz val="7"/>
        <rFont val="Arial"/>
      </rPr>
      <t>SOLUCAO LIMPADORA PARA PVC RIGIDO</t>
    </r>
  </si>
  <si>
    <r>
      <rPr>
        <sz val="7"/>
        <rFont val="Arial"/>
      </rPr>
      <t>L</t>
    </r>
  </si>
  <si>
    <r>
      <rPr>
        <sz val="7"/>
        <rFont val="Arial"/>
      </rPr>
      <t>I069515</t>
    </r>
  </si>
  <si>
    <r>
      <rPr>
        <sz val="7"/>
        <rFont val="Arial"/>
      </rPr>
      <t>TORNEIRA DE BOIA EM LATAO(BOIA PLAST)DN 20MM (3/4)</t>
    </r>
  </si>
  <si>
    <r>
      <rPr>
        <sz val="7"/>
        <rFont val="Arial"/>
      </rPr>
      <t>UN</t>
    </r>
  </si>
  <si>
    <r>
      <rPr>
        <sz val="7"/>
        <rFont val="Arial"/>
      </rPr>
      <t>I069545</t>
    </r>
  </si>
  <si>
    <r>
      <rPr>
        <sz val="7"/>
        <rFont val="Arial"/>
      </rPr>
      <t>CAVALETE PARA PADRAO DE ENTRADA D=3/4"</t>
    </r>
  </si>
  <si>
    <r>
      <rPr>
        <sz val="7"/>
        <rFont val="Arial"/>
      </rPr>
      <t>UN</t>
    </r>
  </si>
  <si>
    <r>
      <rPr>
        <b/>
        <sz val="6"/>
        <rFont val="Arial"/>
      </rPr>
      <t>TOTAL MATERIAIS: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</si>
  <si>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</si>
  <si>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</si>
  <si>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</si>
  <si>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</si>
  <si>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S020714 - Rede de esgoto, contendo fossa e filtro, inclusive tubos e conexões de ligação entre caixas, considerando distância de 25m, conforme projeto (1 utilização)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</si>
  <si>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</si>
  <si>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</si>
  <si>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</si>
  <si>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</si>
  <si>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</si>
  <si>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</si>
  <si>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</si>
  <si>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</si>
  <si>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</si>
  <si>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</si>
  <si>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</si>
  <si>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sz val="7"/>
        <rFont val="Arial"/>
      </rPr>
      <t>I086030</t>
    </r>
  </si>
  <si>
    <r>
      <rPr>
        <sz val="7"/>
        <rFont val="Arial"/>
      </rPr>
      <t>CARREG. DE PNEUS CASE W-20 1,33M3 (1.0) (E016)</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</si>
  <si>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</si>
  <si>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</si>
  <si>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</si>
  <si>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</si>
  <si>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</si>
  <si>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</si>
  <si>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I010111</t>
    </r>
  </si>
  <si>
    <r>
      <rPr>
        <sz val="7"/>
        <rFont val="Arial"/>
      </rPr>
      <t>CARPINTEIRO</t>
    </r>
  </si>
  <si>
    <r>
      <rPr>
        <sz val="7"/>
        <rFont val="Arial"/>
      </rPr>
      <t>H</t>
    </r>
  </si>
  <si>
    <r>
      <rPr>
        <sz val="7"/>
        <rFont val="Arial"/>
      </rPr>
      <t>I010118</t>
    </r>
  </si>
  <si>
    <r>
      <rPr>
        <sz val="7"/>
        <rFont val="Arial"/>
      </rPr>
      <t>ENCANADOR</t>
    </r>
  </si>
  <si>
    <r>
      <rPr>
        <sz val="7"/>
        <rFont val="Arial"/>
      </rPr>
      <t>H</t>
    </r>
  </si>
  <si>
    <r>
      <rPr>
        <sz val="7"/>
        <rFont val="Arial"/>
      </rPr>
      <t>I010121</t>
    </r>
  </si>
  <si>
    <r>
      <rPr>
        <sz val="7"/>
        <rFont val="Arial"/>
      </rPr>
      <t>ARMADOR</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</si>
  <si>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</si>
  <si>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</si>
  <si>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</si>
  <si>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</si>
  <si>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</si>
  <si>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</si>
  <si>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</si>
  <si>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</si>
  <si>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</si>
  <si>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</si>
  <si>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</si>
  <si>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</si>
  <si>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</si>
  <si>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</si>
  <si>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</si>
  <si>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</si>
  <si>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I020503</t>
    </r>
  </si>
  <si>
    <r>
      <rPr>
        <sz val="7"/>
        <rFont val="Arial"/>
      </rPr>
      <t>AREIA LAVADA MEDIA</t>
    </r>
  </si>
  <si>
    <r>
      <rPr>
        <sz val="7"/>
        <rFont val="Arial"/>
      </rPr>
      <t>M3</t>
    </r>
  </si>
  <si>
    <r>
      <rPr>
        <sz val="7"/>
        <rFont val="Arial"/>
      </rPr>
      <t>I020505</t>
    </r>
  </si>
  <si>
    <r>
      <rPr>
        <sz val="7"/>
        <rFont val="Arial"/>
      </rPr>
      <t>CAL HIDRATADO P/ ARGAMASSA CH III</t>
    </r>
  </si>
  <si>
    <r>
      <rPr>
        <sz val="7"/>
        <rFont val="Arial"/>
      </rPr>
      <t>KG</t>
    </r>
  </si>
  <si>
    <r>
      <rPr>
        <sz val="7"/>
        <rFont val="Arial"/>
      </rPr>
      <t>I020508</t>
    </r>
  </si>
  <si>
    <r>
      <rPr>
        <sz val="7"/>
        <rFont val="Arial"/>
      </rPr>
      <t>CIMENTO PORTLAND CP III - 40</t>
    </r>
  </si>
  <si>
    <r>
      <rPr>
        <sz val="7"/>
        <rFont val="Arial"/>
      </rPr>
      <t>KG</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</si>
  <si>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</si>
  <si>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</si>
  <si>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</si>
  <si>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</si>
  <si>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</si>
  <si>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</si>
  <si>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I020519</t>
    </r>
  </si>
  <si>
    <r>
      <rPr>
        <sz val="7"/>
        <rFont val="Arial"/>
      </rPr>
      <t>BRITA 3</t>
    </r>
  </si>
  <si>
    <r>
      <rPr>
        <sz val="7"/>
        <rFont val="Arial"/>
      </rPr>
      <t>M3</t>
    </r>
  </si>
  <si>
    <r>
      <rPr>
        <sz val="7"/>
        <rFont val="Arial"/>
      </rPr>
      <t>I020580</t>
    </r>
  </si>
  <si>
    <r>
      <rPr>
        <sz val="7"/>
        <rFont val="Arial"/>
      </rPr>
      <t>AREIA PARA ATERRO</t>
    </r>
  </si>
  <si>
    <r>
      <rPr>
        <sz val="7"/>
        <rFont val="Arial"/>
      </rPr>
      <t>M3</t>
    </r>
  </si>
  <si>
    <r>
      <rPr>
        <sz val="7"/>
        <rFont val="Arial"/>
      </rPr>
      <t>I020985</t>
    </r>
  </si>
  <si>
    <r>
      <rPr>
        <sz val="7"/>
        <rFont val="Arial"/>
      </rPr>
      <t>SARRAFO DE MADEIRA PINUS 10 X 2.5CM</t>
    </r>
  </si>
  <si>
    <r>
      <rPr>
        <sz val="7"/>
        <rFont val="Arial"/>
      </rPr>
      <t>M</t>
    </r>
  </si>
  <si>
    <r>
      <rPr>
        <sz val="7"/>
        <rFont val="Arial"/>
      </rPr>
      <t>I020988</t>
    </r>
  </si>
  <si>
    <r>
      <rPr>
        <sz val="7"/>
        <rFont val="Arial"/>
      </rPr>
      <t>TABUA DE MADEIRA PINUS 30 X 2.5 CM</t>
    </r>
  </si>
  <si>
    <r>
      <rPr>
        <sz val="7"/>
        <rFont val="Arial"/>
      </rPr>
      <t>M</t>
    </r>
  </si>
  <si>
    <r>
      <rPr>
        <sz val="7"/>
        <rFont val="Arial"/>
      </rPr>
      <t>I021517</t>
    </r>
  </si>
  <si>
    <r>
      <rPr>
        <sz val="7"/>
        <rFont val="Arial"/>
      </rPr>
      <t>ACO CA-50 DE 8.0MM</t>
    </r>
  </si>
  <si>
    <r>
      <rPr>
        <sz val="7"/>
        <rFont val="Arial"/>
      </rPr>
      <t>KG</t>
    </r>
  </si>
  <si>
    <r>
      <rPr>
        <sz val="7"/>
        <rFont val="Arial"/>
      </rPr>
      <t>I026569</t>
    </r>
  </si>
  <si>
    <r>
      <rPr>
        <sz val="7"/>
        <rFont val="Arial"/>
      </rPr>
      <t>PREGO 18X27</t>
    </r>
  </si>
  <si>
    <r>
      <rPr>
        <sz val="7"/>
        <rFont val="Arial"/>
      </rPr>
      <t>KG</t>
    </r>
  </si>
  <si>
    <r>
      <rPr>
        <sz val="7"/>
        <rFont val="Arial"/>
      </rPr>
      <t>I027010</t>
    </r>
  </si>
  <si>
    <r>
      <rPr>
        <sz val="7"/>
        <rFont val="Arial"/>
      </rPr>
      <t>ARAME RECOZIDO N.18 BWG</t>
    </r>
  </si>
  <si>
    <r>
      <rPr>
        <sz val="7"/>
        <rFont val="Arial"/>
      </rPr>
      <t>KG</t>
    </r>
  </si>
  <si>
    <r>
      <rPr>
        <sz val="7"/>
        <rFont val="Arial"/>
      </rPr>
      <t>I028008</t>
    </r>
  </si>
  <si>
    <r>
      <rPr>
        <sz val="7"/>
        <rFont val="Arial"/>
      </rPr>
      <t>DESMOLDANTE PARA FORMAS</t>
    </r>
  </si>
  <si>
    <r>
      <rPr>
        <sz val="7"/>
        <rFont val="Arial"/>
      </rPr>
      <t>L</t>
    </r>
  </si>
  <si>
    <r>
      <rPr>
        <sz val="7"/>
        <rFont val="Arial"/>
      </rPr>
      <t>I062375</t>
    </r>
  </si>
  <si>
    <r>
      <rPr>
        <sz val="7"/>
        <rFont val="Arial"/>
      </rPr>
      <t>TUBO PVC RIG. CINZA P/ESGOTO DE 150MM (6")</t>
    </r>
  </si>
  <si>
    <r>
      <rPr>
        <sz val="7"/>
        <rFont val="Arial"/>
      </rPr>
      <t>M</t>
    </r>
  </si>
  <si>
    <r>
      <rPr>
        <sz val="7"/>
        <rFont val="Arial"/>
      </rPr>
      <t>I062482</t>
    </r>
  </si>
  <si>
    <r>
      <rPr>
        <sz val="7"/>
        <rFont val="Arial"/>
      </rPr>
      <t>TE PVC REDUCAO ESGOTO DE 150X100MM</t>
    </r>
  </si>
  <si>
    <r>
      <rPr>
        <sz val="7"/>
        <rFont val="Arial"/>
      </rPr>
      <t>UN</t>
    </r>
  </si>
  <si>
    <r>
      <rPr>
        <sz val="7"/>
        <rFont val="Arial"/>
      </rPr>
      <t>I062533</t>
    </r>
  </si>
  <si>
    <r>
      <rPr>
        <sz val="7"/>
        <rFont val="Arial"/>
      </rPr>
      <t>TUBO DE PVC PARA ESGOTO DE 100MM (4")</t>
    </r>
  </si>
  <si>
    <r>
      <rPr>
        <sz val="7"/>
        <rFont val="Arial"/>
      </rPr>
      <t>M</t>
    </r>
  </si>
  <si>
    <r>
      <rPr>
        <sz val="7"/>
        <rFont val="Arial"/>
      </rPr>
      <t>I062577</t>
    </r>
  </si>
  <si>
    <r>
      <rPr>
        <sz val="7"/>
        <rFont val="Arial"/>
      </rPr>
      <t>JOELHO 45 DE PVC P/ ESGOTO DE 150MM</t>
    </r>
  </si>
  <si>
    <r>
      <rPr>
        <sz val="7"/>
        <rFont val="Arial"/>
      </rPr>
      <t>UN</t>
    </r>
  </si>
  <si>
    <r>
      <rPr>
        <sz val="7"/>
        <rFont val="Arial"/>
      </rPr>
      <t>I062674</t>
    </r>
  </si>
  <si>
    <r>
      <rPr>
        <sz val="7"/>
        <rFont val="Arial"/>
      </rPr>
      <t>ANEL DE BORRACHA P/TUBO PVC 150MM (6")</t>
    </r>
  </si>
  <si>
    <r>
      <rPr>
        <sz val="7"/>
        <rFont val="Arial"/>
      </rPr>
      <t>UN</t>
    </r>
  </si>
  <si>
    <r>
      <rPr>
        <sz val="7"/>
        <rFont val="Arial"/>
      </rPr>
      <t>I069404</t>
    </r>
  </si>
  <si>
    <r>
      <rPr>
        <sz val="7"/>
        <rFont val="Arial"/>
      </rPr>
      <t>FILTRO ANAER.ANEL CONCR.DIAM 1M,H=2.0M,C/ VISITA</t>
    </r>
  </si>
  <si>
    <r>
      <rPr>
        <sz val="7"/>
        <rFont val="Arial"/>
      </rPr>
      <t>UN</t>
    </r>
  </si>
  <si>
    <r>
      <rPr>
        <sz val="7"/>
        <rFont val="Arial"/>
      </rPr>
      <t>I069513</t>
    </r>
  </si>
  <si>
    <r>
      <rPr>
        <sz val="7"/>
        <rFont val="Arial"/>
      </rPr>
      <t>ADESIVO PARA TUBO DE PVC RIGIDO</t>
    </r>
  </si>
  <si>
    <r>
      <rPr>
        <sz val="7"/>
        <rFont val="Arial"/>
      </rPr>
      <t>KG</t>
    </r>
  </si>
  <si>
    <r>
      <rPr>
        <sz val="7"/>
        <rFont val="Arial"/>
      </rPr>
      <t>I069514</t>
    </r>
  </si>
  <si>
    <r>
      <rPr>
        <sz val="7"/>
        <rFont val="Arial"/>
      </rPr>
      <t>SOLUCAO LIMPADORA PARA PVC RIGIDO</t>
    </r>
  </si>
  <si>
    <r>
      <rPr>
        <sz val="7"/>
        <rFont val="Arial"/>
      </rPr>
      <t>L</t>
    </r>
  </si>
  <si>
    <r>
      <rPr>
        <sz val="7"/>
        <rFont val="Arial"/>
      </rPr>
      <t>I069572</t>
    </r>
  </si>
  <si>
    <r>
      <rPr>
        <sz val="7"/>
        <rFont val="Arial"/>
      </rPr>
      <t>LUBRIFICANTE PARA TUBO DE PVC E FERRO FUNDIDO</t>
    </r>
  </si>
  <si>
    <r>
      <rPr>
        <sz val="7"/>
        <rFont val="Arial"/>
      </rPr>
      <t>KG</t>
    </r>
  </si>
  <si>
    <r>
      <rPr>
        <sz val="7"/>
        <rFont val="Arial"/>
      </rPr>
      <t>I069606</t>
    </r>
  </si>
  <si>
    <r>
      <rPr>
        <sz val="7"/>
        <rFont val="Arial"/>
      </rPr>
      <t>FOSSA ANÉIS CONCR. D=1.20M, H=2.0M C/VISITA 60 CM</t>
    </r>
  </si>
  <si>
    <r>
      <rPr>
        <sz val="7"/>
        <rFont val="Arial"/>
      </rPr>
      <t>UN</t>
    </r>
  </si>
  <si>
    <r>
      <rPr>
        <b/>
        <sz val="6"/>
        <rFont val="Arial"/>
      </rPr>
      <t>TOTAL MATERIAIS: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</si>
  <si>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</si>
  <si>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</si>
  <si>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</si>
  <si>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</si>
  <si>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S020713 - Rede de luz, incl. padrão entrada de energia trifás., cabo de ligação até barracões, quadro de distrib., disj. e chave de força (quando necessário), cons. 20m entre padrão entrada e QDG, conf. projeto (1 utilização)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</si>
  <si>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</si>
  <si>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</si>
  <si>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</si>
  <si>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</si>
  <si>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</si>
  <si>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</si>
  <si>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</si>
  <si>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</si>
  <si>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</si>
  <si>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</si>
  <si>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</si>
  <si>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sz val="7"/>
        <rFont val="Arial"/>
      </rPr>
      <t>I080170</t>
    </r>
  </si>
  <si>
    <r>
      <rPr>
        <sz val="7"/>
        <rFont val="Arial"/>
      </rPr>
      <t>CAMINHAO CARR MBENZ L1620/51 C/GUIND. 6T X M(E434)</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</si>
  <si>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</si>
  <si>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</si>
  <si>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</si>
  <si>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</si>
  <si>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</si>
  <si>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</si>
  <si>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I010115</t>
    </r>
  </si>
  <si>
    <r>
      <rPr>
        <sz val="7"/>
        <rFont val="Arial"/>
      </rPr>
      <t>ELETRICISTA</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</si>
  <si>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</si>
  <si>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</si>
  <si>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</si>
  <si>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</si>
  <si>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</si>
  <si>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</si>
  <si>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</si>
  <si>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</si>
  <si>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</si>
  <si>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</si>
  <si>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</si>
  <si>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</si>
  <si>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</si>
  <si>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</si>
  <si>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</si>
  <si>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</si>
  <si>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I020503</t>
    </r>
  </si>
  <si>
    <r>
      <rPr>
        <sz val="7"/>
        <rFont val="Arial"/>
      </rPr>
      <t>AREIA LAVADA MEDIA</t>
    </r>
  </si>
  <si>
    <r>
      <rPr>
        <sz val="7"/>
        <rFont val="Arial"/>
      </rPr>
      <t>M3</t>
    </r>
  </si>
  <si>
    <r>
      <rPr>
        <sz val="7"/>
        <rFont val="Arial"/>
      </rPr>
      <t>I020508</t>
    </r>
  </si>
  <si>
    <r>
      <rPr>
        <sz val="7"/>
        <rFont val="Arial"/>
      </rPr>
      <t>CIMENTO PORTLAND CP III - 40</t>
    </r>
  </si>
  <si>
    <r>
      <rPr>
        <sz val="7"/>
        <rFont val="Arial"/>
      </rPr>
      <t>KG</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</si>
  <si>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</si>
  <si>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</si>
  <si>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</si>
  <si>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</si>
  <si>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</si>
  <si>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</si>
  <si>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I021032</t>
    </r>
  </si>
  <si>
    <r>
      <rPr>
        <sz val="7"/>
        <rFont val="Arial"/>
      </rPr>
      <t>CHAPA COMPENSADA RESINADA ESP. 12MM</t>
    </r>
  </si>
  <si>
    <r>
      <rPr>
        <sz val="7"/>
        <rFont val="Arial"/>
      </rPr>
      <t>M2</t>
    </r>
  </si>
  <si>
    <r>
      <rPr>
        <sz val="7"/>
        <rFont val="Arial"/>
      </rPr>
      <t>I040144</t>
    </r>
  </si>
  <si>
    <r>
      <rPr>
        <sz val="7"/>
        <rFont val="Arial"/>
      </rPr>
      <t>POSTE DT PADRAO TRIFASICO 16MM AEREO 63A H=7M/100DAN</t>
    </r>
  </si>
  <si>
    <r>
      <rPr>
        <sz val="7"/>
        <rFont val="Arial"/>
      </rPr>
      <t>UN</t>
    </r>
  </si>
  <si>
    <r>
      <rPr>
        <sz val="7"/>
        <rFont val="Arial"/>
      </rPr>
      <t>I041530</t>
    </r>
  </si>
  <si>
    <r>
      <rPr>
        <sz val="7"/>
        <rFont val="Arial"/>
      </rPr>
      <t>QUADRO DIST EMBUTIR MET C/ BARRAMENTO TRIFASICO 40 CIRC - 100A C/ TRINCO</t>
    </r>
  </si>
  <si>
    <r>
      <rPr>
        <sz val="7"/>
        <rFont val="Arial"/>
      </rPr>
      <t>UN</t>
    </r>
  </si>
  <si>
    <r>
      <rPr>
        <sz val="7"/>
        <rFont val="Arial"/>
      </rPr>
      <t>I043006</t>
    </r>
  </si>
  <si>
    <r>
      <rPr>
        <sz val="7"/>
        <rFont val="Arial"/>
      </rPr>
      <t>CABO FLEX ISOL. TERMOPLAST. 750V - 4,00 MM2 - 70º</t>
    </r>
  </si>
  <si>
    <r>
      <rPr>
        <sz val="7"/>
        <rFont val="Arial"/>
      </rPr>
      <t>M</t>
    </r>
  </si>
  <si>
    <r>
      <rPr>
        <sz val="7"/>
        <rFont val="Arial"/>
      </rPr>
      <t>I043015</t>
    </r>
  </si>
  <si>
    <r>
      <rPr>
        <sz val="7"/>
        <rFont val="Arial"/>
      </rPr>
      <t>CABO FLEX ISOL. TERMOPLAST. 750V - 16MM2 - 70º</t>
    </r>
  </si>
  <si>
    <r>
      <rPr>
        <sz val="7"/>
        <rFont val="Arial"/>
      </rPr>
      <t>M</t>
    </r>
  </si>
  <si>
    <r>
      <rPr>
        <sz val="7"/>
        <rFont val="Arial"/>
      </rPr>
      <t>I043059</t>
    </r>
  </si>
  <si>
    <r>
      <rPr>
        <sz val="7"/>
        <rFont val="Arial"/>
      </rPr>
      <t>CABO FLEX ISOL. TERMOPLAST. 0,6/1KV - 16MM2 - 70º</t>
    </r>
  </si>
  <si>
    <r>
      <rPr>
        <sz val="7"/>
        <rFont val="Arial"/>
      </rPr>
      <t>M</t>
    </r>
  </si>
  <si>
    <r>
      <rPr>
        <sz val="7"/>
        <rFont val="Arial"/>
      </rPr>
      <t>I043149</t>
    </r>
  </si>
  <si>
    <r>
      <rPr>
        <sz val="7"/>
        <rFont val="Arial"/>
      </rPr>
      <t>CABO ISOLADO 750V - 4 X 4.0MM2</t>
    </r>
  </si>
  <si>
    <r>
      <rPr>
        <sz val="7"/>
        <rFont val="Arial"/>
      </rPr>
      <t>M</t>
    </r>
  </si>
  <si>
    <r>
      <rPr>
        <sz val="7"/>
        <rFont val="Arial"/>
      </rPr>
      <t>I043150</t>
    </r>
  </si>
  <si>
    <r>
      <rPr>
        <sz val="7"/>
        <rFont val="Arial"/>
      </rPr>
      <t>CABO ISOLADO PVC - 4 X 16.0MM2</t>
    </r>
  </si>
  <si>
    <r>
      <rPr>
        <sz val="7"/>
        <rFont val="Arial"/>
      </rPr>
      <t>M</t>
    </r>
  </si>
  <si>
    <r>
      <rPr>
        <sz val="7"/>
        <rFont val="Arial"/>
      </rPr>
      <t>I043620</t>
    </r>
  </si>
  <si>
    <r>
      <rPr>
        <sz val="7"/>
        <rFont val="Arial"/>
      </rPr>
      <t>CHAVE MAGNETICA TRIPOLAR 25A</t>
    </r>
  </si>
  <si>
    <r>
      <rPr>
        <sz val="7"/>
        <rFont val="Arial"/>
      </rPr>
      <t>UN</t>
    </r>
  </si>
  <si>
    <r>
      <rPr>
        <sz val="7"/>
        <rFont val="Arial"/>
      </rPr>
      <t>I044505</t>
    </r>
  </si>
  <si>
    <r>
      <rPr>
        <sz val="7"/>
        <rFont val="Arial"/>
      </rPr>
      <t>DISJUNTOR NORMA NEMA MONOPOLAR 10A</t>
    </r>
  </si>
  <si>
    <r>
      <rPr>
        <sz val="7"/>
        <rFont val="Arial"/>
      </rPr>
      <t>UN</t>
    </r>
  </si>
  <si>
    <r>
      <rPr>
        <sz val="7"/>
        <rFont val="Arial"/>
      </rPr>
      <t>I044508</t>
    </r>
  </si>
  <si>
    <r>
      <rPr>
        <sz val="7"/>
        <rFont val="Arial"/>
      </rPr>
      <t>DISJUNTOR NORMA NEMA MONOPOLAR 25A</t>
    </r>
  </si>
  <si>
    <r>
      <rPr>
        <sz val="7"/>
        <rFont val="Arial"/>
      </rPr>
      <t>UN</t>
    </r>
  </si>
  <si>
    <r>
      <rPr>
        <sz val="7"/>
        <rFont val="Arial"/>
      </rPr>
      <t>I044530</t>
    </r>
  </si>
  <si>
    <r>
      <rPr>
        <sz val="7"/>
        <rFont val="Arial"/>
      </rPr>
      <t>DISJUNTOR NORMA NEMA TRIPOLAR 25A</t>
    </r>
  </si>
  <si>
    <r>
      <rPr>
        <sz val="7"/>
        <rFont val="Arial"/>
      </rPr>
      <t>UN</t>
    </r>
  </si>
  <si>
    <r>
      <rPr>
        <sz val="7"/>
        <rFont val="Arial"/>
      </rPr>
      <t>I044575</t>
    </r>
  </si>
  <si>
    <r>
      <rPr>
        <sz val="7"/>
        <rFont val="Arial"/>
      </rPr>
      <t>DISJUNTOR NORMA NEMA TRIPOLAR 30A</t>
    </r>
  </si>
  <si>
    <r>
      <rPr>
        <sz val="7"/>
        <rFont val="Arial"/>
      </rPr>
      <t>UN</t>
    </r>
  </si>
  <si>
    <r>
      <rPr>
        <sz val="7"/>
        <rFont val="Arial"/>
      </rPr>
      <t>I044618</t>
    </r>
  </si>
  <si>
    <r>
      <rPr>
        <sz val="7"/>
        <rFont val="Arial"/>
      </rPr>
      <t>DISJUNTOR NORMA NEMA TRIPOLAR 35A</t>
    </r>
  </si>
  <si>
    <r>
      <rPr>
        <sz val="7"/>
        <rFont val="Arial"/>
      </rPr>
      <t>UN</t>
    </r>
  </si>
  <si>
    <r>
      <rPr>
        <sz val="7"/>
        <rFont val="Arial"/>
      </rPr>
      <t>I044760</t>
    </r>
  </si>
  <si>
    <r>
      <rPr>
        <sz val="7"/>
        <rFont val="Arial"/>
      </rPr>
      <t>MINI DISJUNTOR MONOPOLAR 6A CURVA C 5KA 220/127V</t>
    </r>
  </si>
  <si>
    <r>
      <rPr>
        <sz val="7"/>
        <rFont val="Arial"/>
      </rPr>
      <t>UN</t>
    </r>
  </si>
  <si>
    <r>
      <rPr>
        <sz val="7"/>
        <rFont val="Arial"/>
      </rPr>
      <t>I044808</t>
    </r>
  </si>
  <si>
    <r>
      <rPr>
        <sz val="7"/>
        <rFont val="Arial"/>
      </rPr>
      <t>MINI DISJUNTOR MONOPOLAR 4A CURVA C 5KA 220/127V</t>
    </r>
  </si>
  <si>
    <r>
      <rPr>
        <sz val="7"/>
        <rFont val="Arial"/>
      </rPr>
      <t>UN</t>
    </r>
  </si>
  <si>
    <r>
      <rPr>
        <sz val="7"/>
        <rFont val="Arial"/>
      </rPr>
      <t>I044951</t>
    </r>
  </si>
  <si>
    <r>
      <rPr>
        <sz val="7"/>
        <rFont val="Arial"/>
      </rPr>
      <t>MINI DISJUNTOR MONOPOLAR 2A CURVA C 5KA 220/127V</t>
    </r>
  </si>
  <si>
    <r>
      <rPr>
        <sz val="7"/>
        <rFont val="Arial"/>
      </rPr>
      <t>UN</t>
    </r>
  </si>
  <si>
    <r>
      <rPr>
        <sz val="7"/>
        <rFont val="Arial"/>
      </rPr>
      <t>I045501</t>
    </r>
  </si>
  <si>
    <r>
      <rPr>
        <sz val="7"/>
        <rFont val="Arial"/>
      </rPr>
      <t>INTERRUPTOR (MODULO) 1 TECLA SIMPLES 10A/250V S/ ESPELHO</t>
    </r>
  </si>
  <si>
    <r>
      <rPr>
        <sz val="7"/>
        <rFont val="Arial"/>
      </rPr>
      <t>UN</t>
    </r>
  </si>
  <si>
    <r>
      <rPr>
        <sz val="7"/>
        <rFont val="Arial"/>
      </rPr>
      <t>I045525</t>
    </r>
  </si>
  <si>
    <r>
      <rPr>
        <sz val="7"/>
        <rFont val="Arial"/>
      </rPr>
      <t>ESPELHO 4X2", LINHA BRANCA</t>
    </r>
  </si>
  <si>
    <r>
      <rPr>
        <sz val="7"/>
        <rFont val="Arial"/>
      </rPr>
      <t>UN</t>
    </r>
  </si>
  <si>
    <r>
      <rPr>
        <sz val="7"/>
        <rFont val="Arial"/>
      </rPr>
      <t>I048035</t>
    </r>
  </si>
  <si>
    <r>
      <rPr>
        <sz val="7"/>
        <rFont val="Arial"/>
      </rPr>
      <t>HASTE TIPO COPPERWELD - 5/8"X2.4M</t>
    </r>
  </si>
  <si>
    <r>
      <rPr>
        <sz val="7"/>
        <rFont val="Arial"/>
      </rPr>
      <t>UN</t>
    </r>
  </si>
  <si>
    <r>
      <rPr>
        <b/>
        <sz val="6"/>
        <rFont val="Arial"/>
      </rPr>
      <t>TOTAL MATERIAIS: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</si>
  <si>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</si>
  <si>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</si>
  <si>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</si>
  <si>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</si>
  <si>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S020711 - Reservatório de poliestileno de 1000 L, incl. suporte em madeira de 7x12cm e 8x7cm, elevado de 4m, conf. projeto (1 utilização)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</si>
  <si>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</si>
  <si>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</si>
  <si>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</si>
  <si>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</si>
  <si>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</si>
  <si>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I010111</t>
    </r>
  </si>
  <si>
    <r>
      <rPr>
        <sz val="7"/>
        <rFont val="Arial"/>
      </rPr>
      <t>CARPINTEIRO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</si>
  <si>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</si>
  <si>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</si>
  <si>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</si>
  <si>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</si>
  <si>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</si>
  <si>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</si>
  <si>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</si>
  <si>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</si>
  <si>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</si>
  <si>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</si>
  <si>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</si>
  <si>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</si>
  <si>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</si>
  <si>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I021118</t>
    </r>
  </si>
  <si>
    <r>
      <rPr>
        <sz val="7"/>
        <rFont val="Arial"/>
      </rPr>
      <t>PECA EM MADEIRA DE LEI 7X12CM (BRUTA)</t>
    </r>
  </si>
  <si>
    <r>
      <rPr>
        <sz val="7"/>
        <rFont val="Arial"/>
      </rPr>
      <t>M</t>
    </r>
  </si>
  <si>
    <r>
      <rPr>
        <sz val="7"/>
        <rFont val="Arial"/>
      </rPr>
      <t>I021144</t>
    </r>
  </si>
  <si>
    <r>
      <rPr>
        <sz val="7"/>
        <rFont val="Arial"/>
      </rPr>
      <t>PECA EM MADEIRA DE LEI 7X5CM (BRUTA)</t>
    </r>
  </si>
  <si>
    <r>
      <rPr>
        <sz val="7"/>
        <rFont val="Arial"/>
      </rPr>
      <t>M</t>
    </r>
  </si>
  <si>
    <r>
      <rPr>
        <sz val="7"/>
        <rFont val="Arial"/>
      </rPr>
      <t>I026560</t>
    </r>
  </si>
  <si>
    <r>
      <rPr>
        <sz val="7"/>
        <rFont val="Arial"/>
      </rPr>
      <t>PREGO - PRECO MEDIO DAS BITOLAS</t>
    </r>
  </si>
  <si>
    <r>
      <rPr>
        <sz val="7"/>
        <rFont val="Arial"/>
      </rPr>
      <t>KG</t>
    </r>
  </si>
  <si>
    <r>
      <rPr>
        <sz val="7"/>
        <rFont val="Arial"/>
      </rPr>
      <t>I065004</t>
    </r>
  </si>
  <si>
    <r>
      <rPr>
        <sz val="7"/>
        <rFont val="Arial"/>
      </rPr>
      <t>RESERVATORIO DE POLIETILENO 1.000 L C/ TAMPA</t>
    </r>
  </si>
  <si>
    <r>
      <rPr>
        <sz val="7"/>
        <rFont val="Arial"/>
      </rPr>
      <t>UN</t>
    </r>
  </si>
  <si>
    <r>
      <rPr>
        <b/>
        <sz val="6"/>
        <rFont val="Arial"/>
      </rPr>
      <t>TOTAL MATERIAIS: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</si>
  <si>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</si>
  <si>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</si>
  <si>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</si>
  <si>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</si>
  <si>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S020350 - Tapume Telha Metálica Ondulada 0,50mm Branca h=2,20m, incl. montagem estr. mad. 8"x8", c/adesivo "SEDURB" 60x60cm a cada 10m, incl. faixas pint. esmalte sint. cores azul c/ h=30cm e rosa c/ h=10cm (Reaproveitamento 2x)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</si>
  <si>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</si>
  <si>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</si>
  <si>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</si>
  <si>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</si>
  <si>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</si>
  <si>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</si>
  <si>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</si>
  <si>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</si>
  <si>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I010111</t>
    </r>
  </si>
  <si>
    <r>
      <rPr>
        <sz val="7"/>
        <rFont val="Arial"/>
      </rPr>
      <t>CARPINTEIRO</t>
    </r>
  </si>
  <si>
    <r>
      <rPr>
        <sz val="7"/>
        <rFont val="Arial"/>
      </rPr>
      <t>H</t>
    </r>
  </si>
  <si>
    <r>
      <rPr>
        <sz val="7"/>
        <rFont val="Arial"/>
      </rPr>
      <t>I010140</t>
    </r>
  </si>
  <si>
    <r>
      <rPr>
        <sz val="7"/>
        <rFont val="Arial"/>
      </rPr>
      <t>PINTOR</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</si>
  <si>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</si>
  <si>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</si>
  <si>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</si>
  <si>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</si>
  <si>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</si>
  <si>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</si>
  <si>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</si>
  <si>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</si>
  <si>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</si>
  <si>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</si>
  <si>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</si>
  <si>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</si>
  <si>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</si>
  <si>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I021009</t>
    </r>
  </si>
  <si>
    <r>
      <rPr>
        <sz val="7"/>
        <rFont val="Arial"/>
      </rPr>
      <t>PONTALETE DE MADEIRA BRUTA DE 3ª 8.0 X 8.0 CM</t>
    </r>
  </si>
  <si>
    <r>
      <rPr>
        <sz val="7"/>
        <rFont val="Arial"/>
      </rPr>
      <t>M</t>
    </r>
  </si>
  <si>
    <r>
      <rPr>
        <sz val="7"/>
        <rFont val="Arial"/>
      </rPr>
      <t>I021368</t>
    </r>
  </si>
  <si>
    <r>
      <rPr>
        <sz val="7"/>
        <rFont val="Arial"/>
      </rPr>
      <t>RIPA EM MADEIRA (MATERIAL DE 3ª) 5X2CM PINUS OU EQUIVALENTE</t>
    </r>
  </si>
  <si>
    <r>
      <rPr>
        <sz val="7"/>
        <rFont val="Arial"/>
      </rPr>
      <t>M</t>
    </r>
  </si>
  <si>
    <r>
      <rPr>
        <sz val="7"/>
        <rFont val="Arial"/>
      </rPr>
      <t>I025646</t>
    </r>
  </si>
  <si>
    <r>
      <rPr>
        <sz val="7"/>
        <rFont val="Arial"/>
      </rPr>
      <t>TELHA METALICA ONDULADA ESP 0.5MM PRE PINTADA 1F</t>
    </r>
  </si>
  <si>
    <r>
      <rPr>
        <sz val="7"/>
        <rFont val="Arial"/>
      </rPr>
      <t>M2</t>
    </r>
  </si>
  <si>
    <r>
      <rPr>
        <sz val="7"/>
        <rFont val="Arial"/>
      </rPr>
      <t>I026573</t>
    </r>
  </si>
  <si>
    <r>
      <rPr>
        <sz val="7"/>
        <rFont val="Arial"/>
      </rPr>
      <t>PREGO 18X27 GALVANIZADO</t>
    </r>
  </si>
  <si>
    <r>
      <rPr>
        <sz val="7"/>
        <rFont val="Arial"/>
      </rPr>
      <t>KG</t>
    </r>
  </si>
  <si>
    <r>
      <rPr>
        <sz val="7"/>
        <rFont val="Arial"/>
      </rPr>
      <t>I026610</t>
    </r>
  </si>
  <si>
    <r>
      <rPr>
        <sz val="7"/>
        <rFont val="Arial"/>
      </rPr>
      <t>CONJUNTO FIXACAO P/ TELHA DE ALUMINIO TRAPEZOIDAL</t>
    </r>
  </si>
  <si>
    <r>
      <rPr>
        <sz val="7"/>
        <rFont val="Arial"/>
      </rPr>
      <t>UN</t>
    </r>
  </si>
  <si>
    <r>
      <rPr>
        <sz val="7"/>
        <rFont val="Arial"/>
      </rPr>
      <t>I037502</t>
    </r>
  </si>
  <si>
    <r>
      <rPr>
        <sz val="7"/>
        <rFont val="Arial"/>
      </rPr>
      <t>ESMALTE SINTETICO</t>
    </r>
  </si>
  <si>
    <r>
      <rPr>
        <sz val="7"/>
        <rFont val="Arial"/>
      </rPr>
      <t>L</t>
    </r>
  </si>
  <si>
    <r>
      <rPr>
        <sz val="7"/>
        <rFont val="Arial"/>
      </rPr>
      <t>I038001</t>
    </r>
  </si>
  <si>
    <r>
      <rPr>
        <sz val="7"/>
        <rFont val="Arial"/>
      </rPr>
      <t>AGUARRAZ MINERAL</t>
    </r>
  </si>
  <si>
    <r>
      <rPr>
        <sz val="7"/>
        <rFont val="Arial"/>
      </rPr>
      <t>L</t>
    </r>
  </si>
  <si>
    <r>
      <rPr>
        <sz val="7"/>
        <rFont val="Arial"/>
      </rPr>
      <t>I071963</t>
    </r>
  </si>
  <si>
    <r>
      <rPr>
        <sz val="7"/>
        <rFont val="Arial"/>
      </rPr>
      <t>ADESIVO 60X60CM COM IMPRESSAO DIGITAL "LOGO IOPES"</t>
    </r>
  </si>
  <si>
    <r>
      <rPr>
        <sz val="7"/>
        <rFont val="Arial"/>
      </rPr>
      <t>UN</t>
    </r>
  </si>
  <si>
    <r>
      <rPr>
        <b/>
        <sz val="6"/>
        <rFont val="Arial"/>
      </rPr>
      <t>TOTAL MATERIAIS: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</si>
  <si>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</si>
  <si>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</si>
  <si>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</si>
  <si>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</si>
  <si>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S020305 - Placa de obra nas dimensões de 2.0 x 4.0 m, padrão IOPES (m2)</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</si>
  <si>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</si>
  <si>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</si>
  <si>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</si>
  <si>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</si>
  <si>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</si>
  <si>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I010111</t>
    </r>
  </si>
  <si>
    <r>
      <rPr>
        <sz val="7"/>
        <rFont val="Arial"/>
      </rPr>
      <t>CARPINTEIRO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</si>
  <si>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</si>
  <si>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</si>
  <si>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</si>
  <si>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</si>
  <si>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</si>
  <si>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</si>
  <si>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</si>
  <si>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</si>
  <si>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</si>
  <si>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</si>
  <si>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</si>
  <si>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</si>
  <si>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</si>
  <si>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I020985</t>
    </r>
  </si>
  <si>
    <r>
      <rPr>
        <sz val="7"/>
        <rFont val="Arial"/>
      </rPr>
      <t>SARRAFO DE MADEIRA PINUS 10 X 2.5CM</t>
    </r>
  </si>
  <si>
    <r>
      <rPr>
        <sz val="7"/>
        <rFont val="Arial"/>
      </rPr>
      <t>M</t>
    </r>
  </si>
  <si>
    <r>
      <rPr>
        <sz val="7"/>
        <rFont val="Arial"/>
      </rPr>
      <t>I021009</t>
    </r>
  </si>
  <si>
    <r>
      <rPr>
        <sz val="7"/>
        <rFont val="Arial"/>
      </rPr>
      <t>PONTALETE DE MADEIRA BRUTA DE 3ª 8.0 X 8.0 CM</t>
    </r>
  </si>
  <si>
    <r>
      <rPr>
        <sz val="7"/>
        <rFont val="Arial"/>
      </rPr>
      <t>M</t>
    </r>
  </si>
  <si>
    <r>
      <rPr>
        <sz val="7"/>
        <rFont val="Arial"/>
      </rPr>
      <t>I026569</t>
    </r>
  </si>
  <si>
    <r>
      <rPr>
        <sz val="7"/>
        <rFont val="Arial"/>
      </rPr>
      <t>PREGO 18X27</t>
    </r>
  </si>
  <si>
    <r>
      <rPr>
        <sz val="7"/>
        <rFont val="Arial"/>
      </rPr>
      <t>KG</t>
    </r>
  </si>
  <si>
    <r>
      <rPr>
        <sz val="7"/>
        <rFont val="Arial"/>
      </rPr>
      <t>I039002</t>
    </r>
  </si>
  <si>
    <r>
      <rPr>
        <sz val="7"/>
        <rFont val="Arial"/>
      </rPr>
      <t>PLACA DE OBRA - ADESIVADA COM IMPRESSÃO DIGITAL</t>
    </r>
  </si>
  <si>
    <r>
      <rPr>
        <sz val="7"/>
        <rFont val="Arial"/>
      </rPr>
      <t>M2</t>
    </r>
  </si>
  <si>
    <r>
      <rPr>
        <b/>
        <sz val="6"/>
        <rFont val="Arial"/>
      </rPr>
      <t>TOTAL MATERIAIS: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</si>
  <si>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</si>
  <si>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</si>
  <si>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</si>
  <si>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</si>
  <si>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S200576 - Placa para inauguração de obra em alumínio polido e=4mm, dimensões 40 x 50 cm, gravação em baixo relevo, inclusive pintura e fixação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</si>
  <si>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</si>
  <si>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</si>
  <si>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</si>
  <si>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</si>
  <si>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</si>
  <si>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</si>
  <si>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</si>
  <si>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</si>
  <si>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</si>
  <si>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</si>
  <si>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</si>
  <si>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</si>
  <si>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</si>
  <si>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</si>
  <si>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</si>
  <si>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</si>
  <si>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</si>
  <si>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</si>
  <si>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</si>
  <si>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</si>
  <si>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I026548</t>
    </r>
  </si>
  <si>
    <r>
      <rPr>
        <sz val="7"/>
        <rFont val="Arial"/>
      </rPr>
      <t>BUCHA PLASTICA COM PARAFUSO - 8MM</t>
    </r>
  </si>
  <si>
    <r>
      <rPr>
        <sz val="7"/>
        <rFont val="Arial"/>
      </rPr>
      <t>UN</t>
    </r>
  </si>
  <si>
    <r>
      <rPr>
        <sz val="7"/>
        <rFont val="Arial"/>
      </rPr>
      <t>I078203</t>
    </r>
  </si>
  <si>
    <r>
      <rPr>
        <sz val="7"/>
        <rFont val="Arial"/>
      </rPr>
      <t>PLACA P/ INAUGURACAO OBRA EM ALUM POLIDO 40X50CM</t>
    </r>
  </si>
  <si>
    <r>
      <rPr>
        <sz val="7"/>
        <rFont val="Arial"/>
      </rPr>
      <t>UN</t>
    </r>
  </si>
  <si>
    <r>
      <rPr>
        <b/>
        <sz val="6"/>
        <rFont val="Arial"/>
      </rPr>
      <t>TOTAL MATERIAIS: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</si>
  <si>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</si>
  <si>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</si>
  <si>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</si>
  <si>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</si>
  <si>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S020344 - Mobilização e desmobilização de conteiner locado  (und)</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</si>
  <si>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</si>
  <si>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</si>
  <si>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</si>
  <si>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</si>
  <si>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</si>
  <si>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I071820</t>
    </r>
  </si>
  <si>
    <r>
      <rPr>
        <sz val="7"/>
        <rFont val="Arial"/>
      </rPr>
      <t>MOBILIZAÇÃO E DESMOB. CONTEINER P/BARRACÃO DE OBRA</t>
    </r>
  </si>
  <si>
    <r>
      <rPr>
        <sz val="7"/>
        <rFont val="Arial"/>
      </rPr>
      <t>UN</t>
    </r>
  </si>
  <si>
    <r>
      <rPr>
        <b/>
        <sz val="6"/>
        <rFont val="Arial"/>
      </rPr>
      <t>TOTAL MATERIAIS: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</si>
  <si>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</si>
  <si>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</si>
  <si>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</si>
  <si>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</si>
  <si>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S020353 - Aluguel mensal container para refeitorio, incl. porta, 2 janelas, abert p/ ar cond., 2 pt iluminação, 2 tomadas elét. e 1 tomada telef. Isolamento térmico (paredes e teto), piso em comp. Naval pintado, cert. NR18, incl.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</si>
  <si>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</si>
  <si>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</si>
  <si>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</si>
  <si>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</si>
  <si>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</si>
  <si>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I072280</t>
    </r>
  </si>
  <si>
    <r>
      <rPr>
        <sz val="7"/>
        <rFont val="Arial"/>
      </rPr>
      <t>ALUGUEL CONTAINER REFEITORIO 6X2.40X2.40M</t>
    </r>
  </si>
  <si>
    <r>
      <rPr>
        <sz val="7"/>
        <rFont val="Arial"/>
      </rPr>
      <t>MS</t>
    </r>
  </si>
  <si>
    <r>
      <rPr>
        <b/>
        <sz val="6"/>
        <rFont val="Arial"/>
      </rPr>
      <t>TOTAL MATERIAIS: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</si>
  <si>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</si>
  <si>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</si>
  <si>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</si>
  <si>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</si>
  <si>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S020355 - Aluguel mensal container sanitário, incl porta, básc, 2 ptos luz, 1 pto aterram., 3vasos, 3lavatórios, calha mictório, 6 chuveiros (1 eletrico), torn.,registros, piso comp. Naval pintado, cert NR18 e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</si>
  <si>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</si>
  <si>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</si>
  <si>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</si>
  <si>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</si>
  <si>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</si>
  <si>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I072282</t>
    </r>
  </si>
  <si>
    <r>
      <rPr>
        <sz val="7"/>
        <rFont val="Arial"/>
      </rPr>
      <t>ALUGUEL CONTAINER SANITARIO COLET 6X2.40X2.40M</t>
    </r>
  </si>
  <si>
    <r>
      <rPr>
        <sz val="7"/>
        <rFont val="Arial"/>
      </rPr>
      <t>MS</t>
    </r>
  </si>
  <si>
    <r>
      <rPr>
        <b/>
        <sz val="6"/>
        <rFont val="Arial"/>
      </rPr>
      <t>TOTAL MATERIAIS: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</si>
  <si>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</si>
  <si>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</si>
  <si>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</si>
  <si>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</si>
  <si>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S020352 - Aluguel mensal container para escritório, dim. 6.00x2.40m, c/ banheiro (vaso+lavat+chuveiro e básc), incl. porta, 2 janelas, abert p/ ar cond., 2 pt iluminação, 2 tom. elét. e 1 tom.telef. Isolam.térmico(teto e paredes), piso em comp. Naval, cert. NR18, incl.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</si>
  <si>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</si>
  <si>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</si>
  <si>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</si>
  <si>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</si>
  <si>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</si>
  <si>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I078133</t>
    </r>
  </si>
  <si>
    <r>
      <rPr>
        <sz val="7"/>
        <rFont val="Arial"/>
      </rPr>
      <t>ALUGUEL CONTAINER ESCR+BANH 6X2.40X2.40M P+2J+1PT AR</t>
    </r>
  </si>
  <si>
    <r>
      <rPr>
        <sz val="7"/>
        <rFont val="Arial"/>
      </rPr>
      <t>MS</t>
    </r>
  </si>
  <si>
    <r>
      <rPr>
        <b/>
        <sz val="6"/>
        <rFont val="Arial"/>
      </rPr>
      <t>TOTAL MATERIAIS: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</si>
  <si>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</si>
  <si>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</si>
  <si>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</si>
  <si>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</si>
  <si>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S020356 - Aluguel mensal container para almoxarifado, incl. porta, 2 janelas, 1 pt iluminação, Isolamento térmico (teto), piso em comp. Naval pintado, cert. NR18, incl.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</si>
  <si>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</si>
  <si>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</si>
  <si>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</si>
  <si>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</si>
  <si>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</si>
  <si>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I071707</t>
    </r>
  </si>
  <si>
    <r>
      <rPr>
        <sz val="7"/>
        <rFont val="Arial"/>
      </rPr>
      <t>ALUGUEL MENSAL CONTAINER P/ ALMOX 6.00X2.40X2.40M</t>
    </r>
  </si>
  <si>
    <r>
      <rPr>
        <sz val="7"/>
        <rFont val="Arial"/>
      </rPr>
      <t>MS</t>
    </r>
  </si>
  <si>
    <r>
      <rPr>
        <b/>
        <sz val="6"/>
        <rFont val="Arial"/>
      </rPr>
      <t>TOTAL MATERIAIS: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</si>
  <si>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</si>
  <si>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</si>
  <si>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</si>
  <si>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</si>
  <si>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S020354 - Aluguel mensal container para vestiário, incl. porta, venezianas de circulação, 1 pt iluminação, Isolamento térmico (teto), piso em comp. Naval pintado, cert. NR18, incl.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</si>
  <si>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</si>
  <si>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</si>
  <si>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</si>
  <si>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</si>
  <si>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</si>
  <si>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I072054</t>
    </r>
  </si>
  <si>
    <r>
      <rPr>
        <sz val="7"/>
        <rFont val="Arial"/>
      </rPr>
      <t>ALUGUEL MENSAL CONTAINER VESTIARIO 6.0X2.40X2.40M</t>
    </r>
  </si>
  <si>
    <r>
      <rPr>
        <sz val="7"/>
        <rFont val="Arial"/>
      </rPr>
      <t>MS</t>
    </r>
  </si>
  <si>
    <r>
      <rPr>
        <b/>
        <sz val="6"/>
        <rFont val="Arial"/>
      </rPr>
      <t>TOTAL MATERIAIS: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</si>
  <si>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</si>
  <si>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</si>
  <si>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</si>
  <si>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</si>
  <si>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4805757 - Escavação mecânica de vala em material de 1ª categoria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</si>
  <si>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</si>
  <si>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</si>
  <si>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</si>
  <si>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</si>
  <si>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</si>
  <si>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</si>
  <si>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</si>
  <si>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</si>
  <si>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</si>
  <si>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E9526</t>
    </r>
  </si>
  <si>
    <r>
      <rPr>
        <sz val="7"/>
        <rFont val="Arial"/>
      </rPr>
      <t>Retroescavadeira de pneus - 58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</si>
  <si>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</si>
  <si>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</si>
  <si>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</si>
  <si>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</si>
  <si>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</si>
  <si>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</si>
  <si>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</si>
  <si>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</si>
  <si>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</si>
  <si>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</si>
  <si>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</si>
  <si>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</si>
  <si>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</si>
  <si>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(0,02362):</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</si>
  <si>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</si>
  <si>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</si>
  <si>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</si>
  <si>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</si>
  <si>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S030209 - Aterro com areia, inclusive fornecimento e adensamento (m3)</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</si>
  <si>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</si>
  <si>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</si>
  <si>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</si>
  <si>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</si>
  <si>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</si>
  <si>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</si>
  <si>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</si>
  <si>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</si>
  <si>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</si>
  <si>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I080178</t>
    </r>
  </si>
  <si>
    <r>
      <rPr>
        <sz val="7"/>
        <rFont val="Arial"/>
      </rPr>
      <t>CAMINHAO TANQUE MB L1620/51 6.000 L (1.0) E406</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</si>
  <si>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</si>
  <si>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</si>
  <si>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</si>
  <si>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</si>
  <si>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</si>
  <si>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</si>
  <si>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</si>
  <si>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</si>
  <si>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</si>
  <si>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</si>
  <si>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</si>
  <si>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</si>
  <si>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</si>
  <si>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</si>
  <si>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</si>
  <si>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</si>
  <si>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</si>
  <si>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</si>
  <si>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I020580</t>
    </r>
  </si>
  <si>
    <r>
      <rPr>
        <sz val="7"/>
        <rFont val="Arial"/>
      </rPr>
      <t>AREIA PARA ATERRO</t>
    </r>
  </si>
  <si>
    <r>
      <rPr>
        <sz val="7"/>
        <rFont val="Arial"/>
      </rPr>
      <t>M3</t>
    </r>
  </si>
  <si>
    <r>
      <rPr>
        <b/>
        <sz val="6"/>
        <rFont val="Arial"/>
      </rPr>
      <t>TOTAL MATERIAIS: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</si>
  <si>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</si>
  <si>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</si>
  <si>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</si>
  <si>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</si>
  <si>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4915671 - Reaterro e compactação com soquete vibratório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</si>
  <si>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</si>
  <si>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</si>
  <si>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</si>
  <si>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</si>
  <si>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</si>
  <si>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</si>
  <si>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</si>
  <si>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</si>
  <si>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</si>
  <si>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E9647</t>
    </r>
  </si>
  <si>
    <r>
      <rPr>
        <sz val="7"/>
        <rFont val="Arial"/>
      </rPr>
      <t>Compactador manual com soquete vibratório - 4,1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</si>
  <si>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</si>
  <si>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</si>
  <si>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</si>
  <si>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</si>
  <si>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</si>
  <si>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</si>
  <si>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</si>
  <si>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</si>
  <si>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</si>
  <si>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</si>
  <si>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</si>
  <si>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</si>
  <si>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</si>
  <si>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</si>
  <si>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</si>
  <si>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</si>
  <si>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</si>
  <si>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42045 - Aquisição de solo de jazida comercial (saibreira) (M3)</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</si>
  <si>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</si>
  <si>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</si>
  <si>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</si>
  <si>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</si>
  <si>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</si>
  <si>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10564</t>
    </r>
  </si>
  <si>
    <r>
      <rPr>
        <sz val="7"/>
        <rFont val="Arial"/>
      </rPr>
      <t>Argila (barreiras comerciais - saibreiras)</t>
    </r>
  </si>
  <si>
    <r>
      <rPr>
        <sz val="7"/>
        <rFont val="Arial"/>
      </rPr>
      <t>M3</t>
    </r>
  </si>
  <si>
    <r>
      <rPr>
        <b/>
        <sz val="6"/>
        <rFont val="Arial"/>
      </rPr>
      <t>TOTAL MATERIAIS: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</si>
  <si>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</si>
  <si>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</si>
  <si>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</si>
  <si>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</si>
  <si>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60024 - Transporte de materiais para DMT acima de 15 KM (Caminhão basculante) (T)</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</si>
  <si>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</si>
  <si>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</si>
  <si>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</si>
  <si>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</si>
  <si>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</si>
  <si>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</si>
  <si>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</si>
  <si>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</si>
  <si>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</si>
  <si>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30131</t>
    </r>
  </si>
  <si>
    <r>
      <rPr>
        <sz val="7"/>
        <rFont val="Arial"/>
      </rPr>
      <t>Caminhão basculante L 2324/51 PBT - 22,0 t</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</si>
  <si>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</si>
  <si>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</si>
  <si>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</si>
  <si>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</si>
  <si>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</si>
  <si>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</si>
  <si>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20097</t>
    </r>
  </si>
  <si>
    <r>
      <rPr>
        <sz val="7"/>
        <rFont val="Arial"/>
      </rPr>
      <t>Motorista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</si>
  <si>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</si>
  <si>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</si>
  <si>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</si>
  <si>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</si>
  <si>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</si>
  <si>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</si>
  <si>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6"/>
        <rFont val="Arial"/>
      </rPr>
      <t>FORMULA:</t>
    </r>
  </si>
  <si>
    <r>
      <rPr>
        <sz val="6"/>
        <rFont val="Arial"/>
      </rPr>
      <t>0,200XP + 0,212XR + 7,678</t>
    </r>
  </si>
  <si>
    <r>
      <rPr>
        <b/>
        <sz val="6"/>
        <rFont val="Arial"/>
      </rPr>
      <t>null:</t>
    </r>
  </si>
  <si>
    <r>
      <rPr>
        <b/>
        <sz val="7"/>
        <rFont val="Arial"/>
      </rPr>
      <t>VALOR:</t>
    </r>
  </si>
  <si>
    <r>
      <rPr>
        <b/>
        <sz val="7"/>
        <rFont val="Arial"/>
      </rPr>
      <t>VALOR BDI (28.02%):</t>
    </r>
  </si>
  <si>
    <r>
      <rPr>
        <b/>
        <sz val="7"/>
        <rFont val="Arial"/>
      </rPr>
      <t>VALOR COM BDI:</t>
    </r>
  </si>
  <si>
    <r>
      <rPr>
        <b/>
        <sz val="8"/>
        <rFont val="Arial"/>
      </rPr>
      <t>5503041 - Compactação de aterros a 100% do Proctor intermediário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</si>
  <si>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</si>
  <si>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</si>
  <si>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</si>
  <si>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</si>
  <si>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</si>
  <si>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</si>
  <si>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</si>
  <si>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</si>
  <si>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</si>
  <si>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E9571</t>
    </r>
  </si>
  <si>
    <r>
      <rPr>
        <sz val="7"/>
        <rFont val="Arial"/>
      </rPr>
      <t>Caminhão tanque com capacidade de 10.000 l - 188 kW</t>
    </r>
  </si>
  <si>
    <r>
      <rPr>
        <sz val="7"/>
        <rFont val="Arial"/>
      </rPr>
      <t>E9518</t>
    </r>
  </si>
  <si>
    <r>
      <rPr>
        <sz val="7"/>
        <rFont val="Arial"/>
      </rPr>
      <t>Grade de 24 discos rebocável de 24"</t>
    </r>
  </si>
  <si>
    <r>
      <rPr>
        <sz val="7"/>
        <rFont val="Arial"/>
      </rPr>
      <t>E9524</t>
    </r>
  </si>
  <si>
    <r>
      <rPr>
        <sz val="7"/>
        <rFont val="Arial"/>
      </rPr>
      <t>Motoniveladora - 93 kW</t>
    </r>
  </si>
  <si>
    <r>
      <rPr>
        <sz val="7"/>
        <rFont val="Arial"/>
      </rPr>
      <t>E9685</t>
    </r>
  </si>
  <si>
    <r>
      <rPr>
        <sz val="7"/>
        <rFont val="Arial"/>
      </rPr>
      <t>Rolo compactador pé de carneiro vibratório autopropelido de 11,6 t - 82 kW</t>
    </r>
  </si>
  <si>
    <r>
      <rPr>
        <sz val="7"/>
        <rFont val="Arial"/>
      </rPr>
      <t>E9577</t>
    </r>
  </si>
  <si>
    <r>
      <rPr>
        <sz val="7"/>
        <rFont val="Arial"/>
      </rPr>
      <t>Trator agrícola - 77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</si>
  <si>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</si>
  <si>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</si>
  <si>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</si>
  <si>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</si>
  <si>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</si>
  <si>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</si>
  <si>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</si>
  <si>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</si>
  <si>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</si>
  <si>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</si>
  <si>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</si>
  <si>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</si>
  <si>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</si>
  <si>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(0,02362):</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</si>
  <si>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</si>
  <si>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</si>
  <si>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</si>
  <si>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</si>
  <si>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4011549 - Base ou sub-base de brita graduada executada com vibroacabadora - brita comercial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</si>
  <si>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</si>
  <si>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</si>
  <si>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</si>
  <si>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</si>
  <si>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</si>
  <si>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</si>
  <si>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</si>
  <si>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</si>
  <si>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</si>
  <si>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E9762</t>
    </r>
  </si>
  <si>
    <r>
      <rPr>
        <sz val="7"/>
        <rFont val="Arial"/>
      </rPr>
      <t>Rolo compactador de pneus autopropelido de 27 t - 85 kW</t>
    </r>
  </si>
  <si>
    <r>
      <rPr>
        <sz val="7"/>
        <rFont val="Arial"/>
      </rPr>
      <t>E9530</t>
    </r>
  </si>
  <si>
    <r>
      <rPr>
        <sz val="7"/>
        <rFont val="Arial"/>
      </rPr>
      <t>Rolo compactador liso autopropelido vibratório de 11 t - 97 kW</t>
    </r>
  </si>
  <si>
    <r>
      <rPr>
        <sz val="7"/>
        <rFont val="Arial"/>
      </rPr>
      <t>E9545</t>
    </r>
  </si>
  <si>
    <r>
      <rPr>
        <sz val="7"/>
        <rFont val="Arial"/>
      </rPr>
      <t>Vibroacabadora de asfalto sobre esteiras - 82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</si>
  <si>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</si>
  <si>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</si>
  <si>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</si>
  <si>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</si>
  <si>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</si>
  <si>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</si>
  <si>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</si>
  <si>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</si>
  <si>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</si>
  <si>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</si>
  <si>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</si>
  <si>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</si>
  <si>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</si>
  <si>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(0,00787):</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</si>
  <si>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</si>
  <si>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</si>
  <si>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</si>
  <si>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</si>
  <si>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</si>
  <si>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6416040</t>
    </r>
  </si>
  <si>
    <r>
      <rPr>
        <sz val="7"/>
        <rFont val="Arial"/>
      </rPr>
      <t>Usinagem de brita graduada com brita comercial em usina de 300 t/h</t>
    </r>
  </si>
  <si>
    <r>
      <rPr>
        <sz val="7"/>
        <rFont val="Arial"/>
      </rPr>
      <t>m³</t>
    </r>
  </si>
  <si>
    <r>
      <rPr>
        <b/>
        <sz val="6"/>
        <rFont val="Arial"/>
      </rPr>
      <t>TOTAL SERVIÇOS: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</si>
  <si>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</si>
  <si>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</si>
  <si>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</si>
  <si>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</si>
  <si>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</si>
  <si>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</si>
  <si>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6416040</t>
    </r>
  </si>
  <si>
    <r>
      <rPr>
        <sz val="7"/>
        <rFont val="Arial"/>
      </rPr>
      <t>Usinagem de brita graduada com brita comercial em usina de 300 t/h (Caminhão basculante com capacidade de 10 m³ - 188 kW)</t>
    </r>
  </si>
  <si>
    <r>
      <rPr>
        <sz val="7"/>
        <rFont val="Arial"/>
      </rPr>
      <t>m³</t>
    </r>
  </si>
  <si>
    <r>
      <rPr>
        <sz val="7"/>
        <rFont val="Arial"/>
      </rPr>
      <t>5915417</t>
    </r>
  </si>
  <si>
    <r>
      <rPr>
        <b/>
        <sz val="6"/>
        <rFont val="Arial"/>
      </rPr>
      <t>TRANSPORTE - TEMPO FIXO:</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</si>
  <si>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</si>
  <si>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</si>
  <si>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</si>
  <si>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</si>
  <si>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4011352 - Imprimação com emulsão asfáltica (m²)</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</si>
  <si>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</si>
  <si>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</si>
  <si>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</si>
  <si>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</si>
  <si>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</si>
  <si>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</si>
  <si>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</si>
  <si>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</si>
  <si>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</si>
  <si>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E9509</t>
    </r>
  </si>
  <si>
    <r>
      <rPr>
        <sz val="7"/>
        <rFont val="Arial"/>
      </rPr>
      <t>Caminhão tanque distribuidor de asfalto com capacidade de 6.000 l - 7 kW/136 kW</t>
    </r>
  </si>
  <si>
    <r>
      <rPr>
        <sz val="7"/>
        <rFont val="Arial"/>
      </rPr>
      <t>E9558</t>
    </r>
  </si>
  <si>
    <r>
      <rPr>
        <sz val="7"/>
        <rFont val="Arial"/>
      </rPr>
      <t>Tanque de estocagem de asfalto com capacidade de 30.000 l</t>
    </r>
  </si>
  <si>
    <r>
      <rPr>
        <sz val="7"/>
        <rFont val="Arial"/>
      </rPr>
      <t>E9577</t>
    </r>
  </si>
  <si>
    <r>
      <rPr>
        <sz val="7"/>
        <rFont val="Arial"/>
      </rPr>
      <t>Trator agrícola - 77 kW</t>
    </r>
  </si>
  <si>
    <r>
      <rPr>
        <sz val="7"/>
        <rFont val="Arial"/>
      </rPr>
      <t>E9544</t>
    </r>
  </si>
  <si>
    <r>
      <rPr>
        <sz val="7"/>
        <rFont val="Arial"/>
      </rPr>
      <t>Vassoura mecânica rebocável</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</si>
  <si>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</si>
  <si>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</si>
  <si>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</si>
  <si>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</si>
  <si>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</si>
  <si>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</si>
  <si>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</si>
  <si>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</si>
  <si>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</si>
  <si>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</si>
  <si>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</si>
  <si>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</si>
  <si>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</si>
  <si>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(0,00393):</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</si>
  <si>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</si>
  <si>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</si>
  <si>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</si>
  <si>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</si>
  <si>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SINAPI-95995-ADP - EXECUÇÃO DE PAVIMENTO COM APLICAÇÃO DE CONCRETO ASFÁLTICO, CAMADA DE ROLAMENTO - INCLUSIVE CARGA E TRANSPORTE. AF_11/2019 (M3)</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</si>
  <si>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</si>
  <si>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</si>
  <si>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</si>
  <si>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</si>
  <si>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</si>
  <si>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</si>
  <si>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</si>
  <si>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</si>
  <si>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</si>
  <si>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E9762</t>
    </r>
  </si>
  <si>
    <r>
      <rPr>
        <sz val="7"/>
        <rFont val="Arial"/>
      </rPr>
      <t>Rolo compactador de pneus autopropelido de 27 t - 85 kW</t>
    </r>
  </si>
  <si>
    <r>
      <rPr>
        <sz val="7"/>
        <rFont val="Arial"/>
      </rPr>
      <t>E9530</t>
    </r>
  </si>
  <si>
    <r>
      <rPr>
        <sz val="7"/>
        <rFont val="Arial"/>
      </rPr>
      <t>Rolo compactador liso autopropelido vibratório de 11 t - 97 kW</t>
    </r>
  </si>
  <si>
    <r>
      <rPr>
        <sz val="7"/>
        <rFont val="Arial"/>
      </rPr>
      <t>E9545</t>
    </r>
  </si>
  <si>
    <r>
      <rPr>
        <sz val="7"/>
        <rFont val="Arial"/>
      </rPr>
      <t>Vibroacabadora de asfalto sobre esteiras - 82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</si>
  <si>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</si>
  <si>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</si>
  <si>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</si>
  <si>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</si>
  <si>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</si>
  <si>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</si>
  <si>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</si>
  <si>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</si>
  <si>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</si>
  <si>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</si>
  <si>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</si>
  <si>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</si>
  <si>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</si>
  <si>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(0,00393):</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</si>
  <si>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</si>
  <si>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</si>
  <si>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</si>
  <si>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</si>
  <si>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</si>
  <si>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6416248</t>
    </r>
  </si>
  <si>
    <r>
      <rPr>
        <sz val="7"/>
        <rFont val="Arial"/>
      </rPr>
      <t>Usinagem de concreto asfáltico com asfalto polímero - faixa C - areia e brita comerciais</t>
    </r>
  </si>
  <si>
    <r>
      <rPr>
        <sz val="7"/>
        <rFont val="Arial"/>
      </rPr>
      <t>t</t>
    </r>
  </si>
  <si>
    <r>
      <rPr>
        <b/>
        <sz val="6"/>
        <rFont val="Arial"/>
      </rPr>
      <t>TOTAL SERVIÇOS: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</si>
  <si>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</si>
  <si>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</si>
  <si>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</si>
  <si>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</si>
  <si>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</si>
  <si>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</si>
  <si>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6416248</t>
    </r>
  </si>
  <si>
    <r>
      <rPr>
        <sz val="7"/>
        <rFont val="Arial"/>
      </rPr>
      <t>Usinagem de concreto asfáltico com asfalto polímero - faixa C - areia e brita comerciais (Caminhão basculante com capacidade de 10 m³ - 188 kW)</t>
    </r>
  </si>
  <si>
    <r>
      <rPr>
        <sz val="7"/>
        <rFont val="Arial"/>
      </rPr>
      <t>t</t>
    </r>
  </si>
  <si>
    <r>
      <rPr>
        <sz val="7"/>
        <rFont val="Arial"/>
      </rPr>
      <t>5914649</t>
    </r>
  </si>
  <si>
    <r>
      <rPr>
        <b/>
        <sz val="6"/>
        <rFont val="Arial"/>
      </rPr>
      <t>TRANSPORTE - TEMPO FIXO:</t>
    </r>
  </si>
  <si>
    <r>
      <rPr>
        <b/>
        <sz val="7"/>
        <rFont val="Arial"/>
      </rPr>
      <t>MOMENTO DE TRANSPORTE</t>
    </r>
  </si>
  <si>
    <r>
      <rPr>
        <b/>
        <sz val="6"/>
        <rFont val="Arial"/>
      </rPr>
      <t>UND</t>
    </r>
  </si>
  <si>
    <r>
      <rPr>
        <b/>
        <sz val="6"/>
        <rFont val="Arial"/>
      </rPr>
      <t>QUANTIDADE</t>
    </r>
  </si>
  <si>
    <r>
      <rPr>
        <b/>
        <sz val="6"/>
        <rFont val="Arial"/>
      </rPr>
      <t>LN</t>
    </r>
  </si>
  <si>
    <r>
      <rPr>
        <b/>
        <sz val="6"/>
        <rFont val="Arial"/>
      </rPr>
      <t>RP</t>
    </r>
  </si>
  <si>
    <r>
      <rPr>
        <b/>
        <sz val="6"/>
        <rFont val="Arial"/>
      </rPr>
      <t>P</t>
    </r>
  </si>
  <si>
    <r>
      <rPr>
        <b/>
        <sz val="6"/>
        <rFont val="Arial"/>
      </rPr>
      <t>CUSTO UNITÁRIO</t>
    </r>
  </si>
  <si>
    <r>
      <rPr>
        <b/>
        <sz val="6"/>
        <rFont val="Arial"/>
      </rPr>
      <t>DMT</t>
    </r>
  </si>
  <si>
    <r>
      <rPr>
        <b/>
        <sz val="6"/>
        <rFont val="Arial"/>
      </rPr>
      <t>R$</t>
    </r>
  </si>
  <si>
    <r>
      <rPr>
        <b/>
        <sz val="6"/>
        <rFont val="Arial"/>
      </rPr>
      <t>DMT</t>
    </r>
  </si>
  <si>
    <r>
      <rPr>
        <b/>
        <sz val="6"/>
        <rFont val="Arial"/>
      </rPr>
      <t>R$</t>
    </r>
  </si>
  <si>
    <r>
      <rPr>
        <b/>
        <sz val="6"/>
        <rFont val="Arial"/>
      </rPr>
      <t>DMT</t>
    </r>
  </si>
  <si>
    <r>
      <rPr>
        <b/>
        <sz val="6"/>
        <rFont val="Arial"/>
      </rPr>
      <t>R$</t>
    </r>
  </si>
  <si>
    <r>
      <rPr>
        <sz val="7"/>
        <rFont val="Arial"/>
      </rPr>
      <t>6416248</t>
    </r>
  </si>
  <si>
    <r>
      <rPr>
        <sz val="7"/>
        <rFont val="Arial"/>
      </rPr>
      <t>Usinagem de concreto asfáltico com asfalto polímero - faixa C - areia e brita comerciais (Caminhão basculante com capacidade de 10 m³ - 188 kW)</t>
    </r>
  </si>
  <si>
    <r>
      <rPr>
        <sz val="7"/>
        <rFont val="Arial"/>
      </rPr>
      <t>t</t>
    </r>
  </si>
  <si>
    <r>
      <rPr>
        <b/>
        <sz val="6"/>
        <rFont val="Arial"/>
      </rPr>
      <t>MOMENTO DE TRANSPORTE:</t>
    </r>
  </si>
  <si>
    <r>
      <rPr>
        <b/>
        <sz val="7"/>
        <rFont val="Arial"/>
      </rPr>
      <t>Custo Direto Total:</t>
    </r>
  </si>
  <si>
    <r>
      <rPr>
        <sz val="6"/>
        <rFont val="Arial"/>
      </rPr>
      <t>Observações: COPIA SINAPI - ES - 2020/04 COM DESONERAÇÃO (REF: 05/2020)22569</t>
    </r>
  </si>
  <si>
    <r>
      <rPr>
        <b/>
        <sz val="7"/>
        <rFont val="Arial"/>
      </rPr>
      <t>VALOR:</t>
    </r>
  </si>
  <si>
    <r>
      <rPr>
        <b/>
        <sz val="7"/>
        <rFont val="Arial"/>
      </rPr>
      <t>VALOR BDI (28.02%):</t>
    </r>
  </si>
  <si>
    <r>
      <rPr>
        <b/>
        <sz val="7"/>
        <rFont val="Arial"/>
      </rPr>
      <t>VALOR COM BDI:</t>
    </r>
  </si>
  <si>
    <r>
      <rPr>
        <b/>
        <sz val="8"/>
        <rFont val="Arial"/>
      </rPr>
      <t>COMP-645387 - Destinação Final de Resíduos Classe II A em aterro sanitário controlado  (T)</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</si>
  <si>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</si>
  <si>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</si>
  <si>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</si>
  <si>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</si>
  <si>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</si>
  <si>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</si>
  <si>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INS-696775</t>
    </r>
  </si>
  <si>
    <r>
      <rPr>
        <sz val="7"/>
        <rFont val="Calibri"/>
      </rPr>
      <t>Destinação Final de Resíduos Classe II A em aterro sanitário controlado</t>
    </r>
  </si>
  <si>
    <r>
      <rPr>
        <sz val="7"/>
        <rFont val="Calibri"/>
      </rPr>
      <t>SEDURB</t>
    </r>
  </si>
  <si>
    <r>
      <rPr>
        <sz val="7"/>
        <rFont val="Calibri"/>
      </rPr>
      <t>T</t>
    </r>
  </si>
  <si>
    <r>
      <rPr>
        <b/>
        <sz val="6"/>
        <rFont val="Calibri"/>
      </rPr>
      <t>TOTAL SERVICO:</t>
    </r>
  </si>
  <si>
    <r>
      <rPr>
        <b/>
        <sz val="7"/>
        <rFont val="Arial"/>
      </rPr>
      <t>VALOR:</t>
    </r>
  </si>
  <si>
    <r>
      <rPr>
        <b/>
        <sz val="7"/>
        <rFont val="Arial"/>
      </rPr>
      <t>VALOR BDI (14.01%):</t>
    </r>
  </si>
  <si>
    <r>
      <rPr>
        <b/>
        <sz val="7"/>
        <rFont val="Arial"/>
      </rPr>
      <t>VALOR COM BDI:</t>
    </r>
  </si>
  <si>
    <r>
      <rPr>
        <b/>
        <sz val="8"/>
        <rFont val="Arial"/>
      </rPr>
      <t>101196 - Emulsão Asfáltica para Imprimação (EAI), fornecimento (t)</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</si>
  <si>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</si>
  <si>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</si>
  <si>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</si>
  <si>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</si>
  <si>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</si>
  <si>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101195</t>
    </r>
  </si>
  <si>
    <r>
      <rPr>
        <sz val="7"/>
        <rFont val="Arial"/>
      </rPr>
      <t>Emulsão Asfáltica para Imprimação (EAI)</t>
    </r>
  </si>
  <si>
    <r>
      <rPr>
        <sz val="7"/>
        <rFont val="Arial"/>
      </rPr>
      <t>t</t>
    </r>
  </si>
  <si>
    <r>
      <rPr>
        <b/>
        <sz val="6"/>
        <rFont val="Arial"/>
      </rPr>
      <t>TOTAL MATERIAIS:</t>
    </r>
  </si>
  <si>
    <r>
      <rPr>
        <b/>
        <sz val="7"/>
        <rFont val="Arial"/>
      </rPr>
      <t>Custo Direto Total:</t>
    </r>
  </si>
  <si>
    <r>
      <rPr>
        <b/>
        <sz val="7"/>
        <rFont val="Arial"/>
      </rPr>
      <t>VALOR:</t>
    </r>
  </si>
  <si>
    <r>
      <rPr>
        <b/>
        <sz val="7"/>
        <rFont val="Arial"/>
      </rPr>
      <t>VALOR BDI (14.01%):</t>
    </r>
  </si>
  <si>
    <r>
      <rPr>
        <b/>
        <sz val="7"/>
        <rFont val="Arial"/>
      </rPr>
      <t>VALOR COM BDI:</t>
    </r>
  </si>
  <si>
    <r>
      <rPr>
        <b/>
        <sz val="8"/>
        <rFont val="Arial"/>
      </rPr>
      <t>5914336 - Transporte com caminhão basculante de 12m³ - rodovia pavimentada (tkm)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</si>
  <si>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</si>
  <si>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</si>
  <si>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</si>
  <si>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</si>
  <si>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</si>
  <si>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</si>
  <si>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</si>
  <si>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</si>
  <si>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</si>
  <si>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E9672</t>
    </r>
  </si>
  <si>
    <r>
      <rPr>
        <sz val="7"/>
        <rFont val="Arial"/>
      </rPr>
      <t>Caminhão basculante para rocha com capacidade de 12 m³ - 188 kW</t>
    </r>
  </si>
  <si>
    <r>
      <rPr>
        <b/>
        <sz val="6"/>
        <rFont val="Arial"/>
      </rPr>
      <t>TOTAL EQUIPAMENTOS:</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</si>
  <si>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</si>
  <si>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</si>
  <si>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</si>
  <si>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</si>
  <si>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</si>
  <si>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</si>
  <si>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</si>
  <si>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I070114 - REMOCAO RESIDUOS CLASSE A CONAMA (CACAMBA) CLASSE II B (NBR10004) INCLUSIVE DESTINACAO FINAL (M3)</t>
    </r>
  </si>
  <si>
    <r>
      <rPr>
        <b/>
        <sz val="7"/>
        <rFont val="Arial"/>
      </rPr>
      <t>VALOR:</t>
    </r>
  </si>
  <si>
    <r>
      <rPr>
        <b/>
        <sz val="7"/>
        <rFont val="Arial"/>
      </rPr>
      <t>VALOR BDI (14.01%):</t>
    </r>
  </si>
  <si>
    <r>
      <rPr>
        <b/>
        <sz val="7"/>
        <rFont val="Arial"/>
      </rPr>
      <t>VALOR COM BDI:</t>
    </r>
  </si>
  <si>
    <r>
      <rPr>
        <b/>
        <sz val="8"/>
        <rFont val="Arial"/>
      </rPr>
      <t>CP-5199-83627 - TAMPAO FOFO ARTICULADO, CLASSE B125 CARGA MAX 12,5 T, REDONDO TAMPA 600 MM, REDE PLUVIAL/ESGOTO, P = CHAMINE CX AREIA / POCO VISITA ASSENTADO COM ARG CIM/AREIA 1:4, FORNECIMENTO E ASSENTAMENTO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</si>
  <si>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</si>
  <si>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</si>
  <si>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</si>
  <si>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</si>
  <si>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</si>
  <si>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</si>
  <si>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00011301</t>
    </r>
  </si>
  <si>
    <r>
      <rPr>
        <sz val="7"/>
        <rFont val="Calibri"/>
      </rPr>
      <t>TAMPAO FOFO ARTICULADO, CLASSE B125 CARGA MAX 12,5 T, REDONDO TAMPA 600 MM, REDE PLUVIAL/ESGOTO</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</si>
  <si>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</si>
  <si>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</si>
  <si>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</si>
  <si>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</si>
  <si>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</si>
  <si>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</si>
  <si>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</si>
  <si>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</si>
  <si>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</si>
  <si>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87316</t>
    </r>
  </si>
  <si>
    <r>
      <rPr>
        <sz val="7"/>
        <rFont val="Calibri"/>
      </rPr>
      <t>ARGAMASSA TRAÇO 1:4 (EM VOLUME DE CIMENTO E AREIA GROSSA ÚMIDA) PARA CHAPISCO CONVENCIONAL, PREPARO MECÂNICO COM BETONEIRA 400 L. AF_08/2019</t>
    </r>
  </si>
  <si>
    <r>
      <rPr>
        <sz val="7"/>
        <rFont val="Calibri"/>
      </rPr>
      <t>SINAPI</t>
    </r>
  </si>
  <si>
    <r>
      <rPr>
        <sz val="7"/>
        <rFont val="Calibri"/>
      </rPr>
      <t>M3</t>
    </r>
  </si>
  <si>
    <r>
      <rPr>
        <sz val="7"/>
        <rFont val="Calibri"/>
      </rPr>
      <t>88309</t>
    </r>
  </si>
  <si>
    <r>
      <rPr>
        <sz val="7"/>
        <rFont val="Calibri"/>
      </rPr>
      <t>PEDREIRO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</si>
  <si>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</si>
  <si>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</si>
  <si>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</si>
  <si>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</si>
  <si>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</si>
  <si>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</si>
  <si>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</si>
  <si>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sz val="6"/>
        <rFont val="Arial"/>
      </rPr>
      <t>Observações: COPIA SINAPI - ES - 2019/10 SEM DESONERAÇÃO (REF: 11/2019)20646</t>
    </r>
  </si>
  <si>
    <r>
      <rPr>
        <b/>
        <sz val="7"/>
        <rFont val="Arial"/>
      </rPr>
      <t>VALOR:</t>
    </r>
  </si>
  <si>
    <r>
      <rPr>
        <b/>
        <sz val="7"/>
        <rFont val="Arial"/>
      </rPr>
      <t>VALOR BDI (28.02%):</t>
    </r>
  </si>
  <si>
    <r>
      <rPr>
        <b/>
        <sz val="7"/>
        <rFont val="Arial"/>
      </rPr>
      <t>VALOR COM BDI:</t>
    </r>
  </si>
  <si>
    <r>
      <rPr>
        <b/>
        <sz val="8"/>
        <rFont val="Arial"/>
      </rPr>
      <t>0804015 - Corpo de BSTC D = 0,40 m CA2 - areia, brita e pedra de mão comerciais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</si>
  <si>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</si>
  <si>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</si>
  <si>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</si>
  <si>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</si>
  <si>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</si>
  <si>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</si>
  <si>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</si>
  <si>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</si>
  <si>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</si>
  <si>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E9686</t>
    </r>
  </si>
  <si>
    <r>
      <rPr>
        <sz val="7"/>
        <rFont val="Arial"/>
      </rPr>
      <t>Caminhão carroceria com guindauto com capacidade de 20 t.m - 136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</si>
  <si>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</si>
  <si>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</si>
  <si>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</si>
  <si>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</si>
  <si>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</si>
  <si>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</si>
  <si>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P9821</t>
    </r>
  </si>
  <si>
    <r>
      <rPr>
        <sz val="7"/>
        <rFont val="Arial"/>
      </rPr>
      <t>Pedreiro</t>
    </r>
  </si>
  <si>
    <r>
      <rPr>
        <sz val="7"/>
        <rFont val="Arial"/>
      </rPr>
      <t>h</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</si>
  <si>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</si>
  <si>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</si>
  <si>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</si>
  <si>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</si>
  <si>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</si>
  <si>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</si>
  <si>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</si>
  <si>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</si>
  <si>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</si>
  <si>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</si>
  <si>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</si>
  <si>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</si>
  <si>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M2164</t>
    </r>
  </si>
  <si>
    <r>
      <rPr>
        <sz val="7"/>
        <rFont val="Arial"/>
      </rPr>
      <t>Tubo de concreto armado CA 2 - D = 0,40 m</t>
    </r>
  </si>
  <si>
    <r>
      <rPr>
        <sz val="7"/>
        <rFont val="Arial"/>
      </rPr>
      <t>m</t>
    </r>
  </si>
  <si>
    <r>
      <rPr>
        <b/>
        <sz val="6"/>
        <rFont val="Arial"/>
      </rPr>
      <t>TOTAL MATERIAIS:</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</si>
  <si>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</si>
  <si>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</si>
  <si>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</si>
  <si>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</si>
  <si>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</si>
  <si>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1109671</t>
    </r>
  </si>
  <si>
    <r>
      <rPr>
        <sz val="7"/>
        <rFont val="Arial"/>
      </rPr>
      <t>Argamassa de cimento e areia 1:4 - areia comercial</t>
    </r>
  </si>
  <si>
    <r>
      <rPr>
        <sz val="7"/>
        <rFont val="Arial"/>
      </rPr>
      <t>m³</t>
    </r>
  </si>
  <si>
    <r>
      <rPr>
        <sz val="7"/>
        <rFont val="Arial"/>
      </rPr>
      <t>1106165</t>
    </r>
  </si>
  <si>
    <r>
      <rPr>
        <sz val="7"/>
        <rFont val="Arial"/>
      </rPr>
      <t>Concreto ciclópico fck = 20 MPa - confecção em betoneira e lançamento manual - areia, brita e pedra de mão comerciais</t>
    </r>
  </si>
  <si>
    <r>
      <rPr>
        <sz val="7"/>
        <rFont val="Arial"/>
      </rPr>
      <t>m³</t>
    </r>
  </si>
  <si>
    <r>
      <rPr>
        <sz val="7"/>
        <rFont val="Arial"/>
      </rPr>
      <t>3103302</t>
    </r>
  </si>
  <si>
    <r>
      <rPr>
        <sz val="7"/>
        <rFont val="Arial"/>
      </rPr>
      <t>Formas de tábuas de pinho para dispositivos de drenagem - utilização de 3 vezes - confecção, instalação e retirada</t>
    </r>
  </si>
  <si>
    <r>
      <rPr>
        <sz val="7"/>
        <rFont val="Arial"/>
      </rPr>
      <t>m²</t>
    </r>
  </si>
  <si>
    <r>
      <rPr>
        <b/>
        <sz val="6"/>
        <rFont val="Arial"/>
      </rPr>
      <t>TOTAL SERVIÇOS: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</si>
  <si>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</si>
  <si>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</si>
  <si>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</si>
  <si>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</si>
  <si>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2003680 - Poço de visita - PVI 02 - areia e brita comerciais (un)</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</si>
  <si>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</si>
  <si>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</si>
  <si>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</si>
  <si>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</si>
  <si>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</si>
  <si>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0407820</t>
    </r>
  </si>
  <si>
    <r>
      <rPr>
        <sz val="7"/>
        <rFont val="Arial"/>
      </rPr>
      <t>Armação em aço CA-60 - fornecimento, preparo e colocação</t>
    </r>
  </si>
  <si>
    <r>
      <rPr>
        <sz val="7"/>
        <rFont val="Arial"/>
      </rPr>
      <t>kg</t>
    </r>
  </si>
  <si>
    <r>
      <rPr>
        <sz val="7"/>
        <rFont val="Arial"/>
      </rPr>
      <t>1107892</t>
    </r>
  </si>
  <si>
    <r>
      <rPr>
        <sz val="7"/>
        <rFont val="Arial"/>
      </rPr>
      <t>Concreto fck = 20 MPa - confecção em betoneira e lançamento manual - areia e brita comerciais</t>
    </r>
  </si>
  <si>
    <r>
      <rPr>
        <sz val="7"/>
        <rFont val="Arial"/>
      </rPr>
      <t>m³</t>
    </r>
  </si>
  <si>
    <r>
      <rPr>
        <sz val="7"/>
        <rFont val="Arial"/>
      </rPr>
      <t>3103302</t>
    </r>
  </si>
  <si>
    <r>
      <rPr>
        <sz val="7"/>
        <rFont val="Arial"/>
      </rPr>
      <t>Formas de tábuas de pinho para dispositivos de drenagem - utilização de 3 vezes - confecção, instalação e retirada</t>
    </r>
  </si>
  <si>
    <r>
      <rPr>
        <sz val="7"/>
        <rFont val="Arial"/>
      </rPr>
      <t>m²</t>
    </r>
  </si>
  <si>
    <r>
      <rPr>
        <b/>
        <sz val="6"/>
        <rFont val="Arial"/>
      </rPr>
      <t>TOTAL SERVIÇOS: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</si>
  <si>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</si>
  <si>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</si>
  <si>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</si>
  <si>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</si>
  <si>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0804022 - Corpo de BSTC D = 0,60 m CA2 - areia extraída e brita e pedra de mão produzidas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</si>
  <si>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</si>
  <si>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</si>
  <si>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</si>
  <si>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</si>
  <si>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</si>
  <si>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</si>
  <si>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</si>
  <si>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</si>
  <si>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</si>
  <si>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E9686</t>
    </r>
  </si>
  <si>
    <r>
      <rPr>
        <sz val="7"/>
        <rFont val="Arial"/>
      </rPr>
      <t>Caminhão carroceria com guindauto com capacidade de 20 t.m - 136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</si>
  <si>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</si>
  <si>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</si>
  <si>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</si>
  <si>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</si>
  <si>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</si>
  <si>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</si>
  <si>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P9821</t>
    </r>
  </si>
  <si>
    <r>
      <rPr>
        <sz val="7"/>
        <rFont val="Arial"/>
      </rPr>
      <t>Pedreiro</t>
    </r>
  </si>
  <si>
    <r>
      <rPr>
        <sz val="7"/>
        <rFont val="Arial"/>
      </rPr>
      <t>h</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</si>
  <si>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</si>
  <si>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</si>
  <si>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</si>
  <si>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</si>
  <si>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</si>
  <si>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</si>
  <si>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</si>
  <si>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</si>
  <si>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</si>
  <si>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</si>
  <si>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</si>
  <si>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</si>
  <si>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M2168</t>
    </r>
  </si>
  <si>
    <r>
      <rPr>
        <sz val="7"/>
        <rFont val="Arial"/>
      </rPr>
      <t>Tubo de concreto armado CA 2 - D = 0,60 m</t>
    </r>
  </si>
  <si>
    <r>
      <rPr>
        <sz val="7"/>
        <rFont val="Arial"/>
      </rPr>
      <t>m</t>
    </r>
  </si>
  <si>
    <r>
      <rPr>
        <b/>
        <sz val="6"/>
        <rFont val="Arial"/>
      </rPr>
      <t>TOTAL MATERIAIS:</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</si>
  <si>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</si>
  <si>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</si>
  <si>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</si>
  <si>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</si>
  <si>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</si>
  <si>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1109670</t>
    </r>
  </si>
  <si>
    <r>
      <rPr>
        <sz val="7"/>
        <rFont val="Arial"/>
      </rPr>
      <t>Argamassa de cimento e areia 1:4 - areia extraída</t>
    </r>
  </si>
  <si>
    <r>
      <rPr>
        <sz val="7"/>
        <rFont val="Arial"/>
      </rPr>
      <t>m³</t>
    </r>
  </si>
  <si>
    <r>
      <rPr>
        <sz val="7"/>
        <rFont val="Arial"/>
      </rPr>
      <t>1106164</t>
    </r>
  </si>
  <si>
    <r>
      <rPr>
        <sz val="7"/>
        <rFont val="Arial"/>
      </rPr>
      <t>Concreto ciclópico fck = 20 MPa - confecção em betoneira e lançamento manual - areia extraída, brita e pedra de mão produzidas</t>
    </r>
  </si>
  <si>
    <r>
      <rPr>
        <sz val="7"/>
        <rFont val="Arial"/>
      </rPr>
      <t>m³</t>
    </r>
  </si>
  <si>
    <r>
      <rPr>
        <sz val="7"/>
        <rFont val="Arial"/>
      </rPr>
      <t>3103302</t>
    </r>
  </si>
  <si>
    <r>
      <rPr>
        <sz val="7"/>
        <rFont val="Arial"/>
      </rPr>
      <t>Formas de tábuas de pinho para dispositivos de drenagem - utilização de 3 vezes - confecção, instalação e retirada</t>
    </r>
  </si>
  <si>
    <r>
      <rPr>
        <sz val="7"/>
        <rFont val="Arial"/>
      </rPr>
      <t>m²</t>
    </r>
  </si>
  <si>
    <r>
      <rPr>
        <b/>
        <sz val="6"/>
        <rFont val="Arial"/>
      </rPr>
      <t>TOTAL SERVIÇOS:</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</si>
  <si>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</si>
  <si>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</si>
  <si>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</si>
  <si>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</si>
  <si>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1600436 - Demolição de concreto simples (PV e BSTC)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</si>
  <si>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</si>
  <si>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</si>
  <si>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</si>
  <si>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</si>
  <si>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</si>
  <si>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</si>
  <si>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</si>
  <si>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</si>
  <si>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</si>
  <si>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E9071</t>
    </r>
  </si>
  <si>
    <r>
      <rPr>
        <sz val="7"/>
        <rFont val="Arial"/>
      </rPr>
      <t>Transportador manual carrinho de mão com capacidade de 80 l</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</si>
  <si>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</si>
  <si>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</si>
  <si>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</si>
  <si>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</si>
  <si>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</si>
  <si>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</si>
  <si>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P9821</t>
    </r>
  </si>
  <si>
    <r>
      <rPr>
        <sz val="7"/>
        <rFont val="Arial"/>
      </rPr>
      <t>Pedreiro</t>
    </r>
  </si>
  <si>
    <r>
      <rPr>
        <sz val="7"/>
        <rFont val="Arial"/>
      </rPr>
      <t>h</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</si>
  <si>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</si>
  <si>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</si>
  <si>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</si>
  <si>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</si>
  <si>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</si>
  <si>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</si>
  <si>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</si>
  <si>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</si>
  <si>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</si>
  <si>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</si>
  <si>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</si>
  <si>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</si>
  <si>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</si>
  <si>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M3505</t>
    </r>
  </si>
  <si>
    <r>
      <rPr>
        <sz val="7"/>
        <rFont val="Arial"/>
      </rPr>
      <t>Material demolido - concreto simples (Caminhão basculante com capacidade de 6 m³ - 136 kW)</t>
    </r>
  </si>
  <si>
    <r>
      <rPr>
        <sz val="7"/>
        <rFont val="Arial"/>
      </rPr>
      <t>m³</t>
    </r>
  </si>
  <si>
    <r>
      <rPr>
        <sz val="7"/>
        <rFont val="Arial"/>
      </rPr>
      <t>5915433</t>
    </r>
  </si>
  <si>
    <r>
      <rPr>
        <b/>
        <sz val="6"/>
        <rFont val="Arial"/>
      </rPr>
      <t>TRANSPORTE - TEMPO FIXO:</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</si>
  <si>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</si>
  <si>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</si>
  <si>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</si>
  <si>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</si>
  <si>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42506 - Remoção e reassentamento de paralelepípedos, inclusive perdas em Vias Urbanas (M2)</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</si>
  <si>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</si>
  <si>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</si>
  <si>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</si>
  <si>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</si>
  <si>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</si>
  <si>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</si>
  <si>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</si>
  <si>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</si>
  <si>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</si>
  <si>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30032</t>
    </r>
  </si>
  <si>
    <r>
      <rPr>
        <sz val="7"/>
        <rFont val="Arial"/>
      </rPr>
      <t>Rolo AP de pneus AP-26 (8,9t) (MULLER) ou equivalente</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</si>
  <si>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</si>
  <si>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</si>
  <si>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</si>
  <si>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</si>
  <si>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</si>
  <si>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</si>
  <si>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20035</t>
    </r>
  </si>
  <si>
    <r>
      <rPr>
        <sz val="7"/>
        <rFont val="Arial"/>
      </rPr>
      <t>Calceteiro</t>
    </r>
  </si>
  <si>
    <r>
      <rPr>
        <sz val="7"/>
        <rFont val="Arial"/>
      </rPr>
      <t>h</t>
    </r>
  </si>
  <si>
    <r>
      <rPr>
        <sz val="7"/>
        <rFont val="Arial"/>
      </rPr>
      <t>20065</t>
    </r>
  </si>
  <si>
    <r>
      <rPr>
        <sz val="7"/>
        <rFont val="Arial"/>
      </rPr>
      <t>Encarregado de pavimentação</t>
    </r>
  </si>
  <si>
    <r>
      <rPr>
        <sz val="7"/>
        <rFont val="Arial"/>
      </rPr>
      <t>h</t>
    </r>
  </si>
  <si>
    <r>
      <rPr>
        <sz val="7"/>
        <rFont val="Arial"/>
      </rPr>
      <t>20002</t>
    </r>
  </si>
  <si>
    <r>
      <rPr>
        <sz val="7"/>
        <rFont val="Arial"/>
      </rPr>
      <t>Servente</t>
    </r>
  </si>
  <si>
    <r>
      <rPr>
        <sz val="7"/>
        <rFont val="Arial"/>
      </rPr>
      <t>h</t>
    </r>
  </si>
  <si>
    <r>
      <rPr>
        <b/>
        <sz val="6"/>
        <rFont val="Arial"/>
      </rPr>
      <t>TOTAL MÃO DE OBRA:</t>
    </r>
  </si>
  <si>
    <r>
      <rPr>
        <b/>
        <sz val="7"/>
        <rFont val="Arial"/>
      </rPr>
      <t>ITENS DE INCIDÊNCIA</t>
    </r>
  </si>
  <si>
    <r>
      <rPr>
        <b/>
        <sz val="7"/>
        <rFont val="Arial"/>
      </rPr>
      <t>%</t>
    </r>
  </si>
  <si>
    <r>
      <rPr>
        <b/>
        <sz val="7"/>
        <rFont val="Arial"/>
      </rPr>
      <t>EQUIPAMENTO</t>
    </r>
  </si>
  <si>
    <r>
      <rPr>
        <b/>
        <sz val="7"/>
        <rFont val="Arial"/>
      </rPr>
      <t>MÃO DE OBRA</t>
    </r>
  </si>
  <si>
    <r>
      <rPr>
        <b/>
        <sz val="7"/>
        <rFont val="Arial"/>
      </rPr>
      <t>MATERIAL</t>
    </r>
  </si>
  <si>
    <r>
      <rPr>
        <b/>
        <sz val="7"/>
        <rFont val="Arial"/>
      </rPr>
      <t>CUSTO</t>
    </r>
  </si>
  <si>
    <r>
      <rPr>
        <sz val="7"/>
        <rFont val="Arial"/>
      </rPr>
      <t>2000</t>
    </r>
  </si>
  <si>
    <r>
      <rPr>
        <sz val="7"/>
        <rFont val="Arial"/>
      </rPr>
      <t>Ferramentas manuais</t>
    </r>
  </si>
  <si>
    <r>
      <rPr>
        <sz val="10"/>
        <rFont val="Arial"/>
      </rPr>
      <t>X</t>
    </r>
  </si>
  <si>
    <r>
      <rPr>
        <b/>
        <sz val="6"/>
        <rFont val="Arial"/>
      </rPr>
      <t>TOTAL ITENS DE INCIDÊNCIA: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</si>
  <si>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</si>
  <si>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</si>
  <si>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</si>
  <si>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</si>
  <si>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</si>
  <si>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</si>
  <si>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</si>
  <si>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</si>
  <si>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10109</t>
    </r>
  </si>
  <si>
    <r>
      <rPr>
        <sz val="7"/>
        <rFont val="Arial"/>
      </rPr>
      <t>Areia grossa jazida com carregamento mecânico</t>
    </r>
  </si>
  <si>
    <r>
      <rPr>
        <sz val="7"/>
        <rFont val="Arial"/>
      </rPr>
      <t>m3</t>
    </r>
  </si>
  <si>
    <r>
      <rPr>
        <sz val="7"/>
        <rFont val="Arial"/>
      </rPr>
      <t>10298</t>
    </r>
  </si>
  <si>
    <r>
      <rPr>
        <sz val="7"/>
        <rFont val="Arial"/>
      </rPr>
      <t>Paralelepípedo de pedra (milheiro)</t>
    </r>
  </si>
  <si>
    <r>
      <rPr>
        <sz val="7"/>
        <rFont val="Arial"/>
      </rPr>
      <t>MIL</t>
    </r>
  </si>
  <si>
    <r>
      <rPr>
        <b/>
        <sz val="6"/>
        <rFont val="Arial"/>
      </rPr>
      <t>TOTAL MATERIAIS:</t>
    </r>
  </si>
  <si>
    <r>
      <rPr>
        <b/>
        <sz val="6"/>
        <rFont val="Arial"/>
      </rPr>
      <t>MOMENTO DE TRANSPORTE</t>
    </r>
  </si>
  <si>
    <r>
      <rPr>
        <b/>
        <sz val="6"/>
        <rFont val="Arial"/>
      </rPr>
      <t>QUANTIDADE</t>
    </r>
  </si>
  <si>
    <r>
      <rPr>
        <b/>
        <sz val="6"/>
        <rFont val="Arial"/>
      </rPr>
      <t>FÓRMULA</t>
    </r>
  </si>
  <si>
    <r>
      <rPr>
        <b/>
        <sz val="6"/>
        <rFont val="Arial"/>
      </rPr>
      <t>DMT</t>
    </r>
  </si>
  <si>
    <r>
      <rPr>
        <b/>
        <sz val="6"/>
        <rFont val="Arial"/>
      </rPr>
      <t>CUSTO UNITÁRIO</t>
    </r>
  </si>
  <si>
    <r>
      <rPr>
        <b/>
        <sz val="6"/>
        <rFont val="Arial"/>
      </rPr>
      <t>XP</t>
    </r>
  </si>
  <si>
    <r>
      <rPr>
        <b/>
        <sz val="6"/>
        <rFont val="Arial"/>
      </rPr>
      <t>XR</t>
    </r>
  </si>
  <si>
    <r>
      <rPr>
        <b/>
        <sz val="6"/>
        <rFont val="Arial"/>
      </rPr>
      <t>-</t>
    </r>
  </si>
  <si>
    <r>
      <rPr>
        <b/>
        <sz val="4"/>
        <rFont val="Arial"/>
      </rPr>
      <t>RESULTADO</t>
    </r>
  </si>
  <si>
    <r>
      <rPr>
        <sz val="7"/>
        <rFont val="Arial"/>
      </rPr>
      <t>1026</t>
    </r>
  </si>
  <si>
    <r>
      <rPr>
        <sz val="7"/>
        <rFont val="Arial"/>
      </rPr>
      <t>Transp. de Areia grossa jazida c/ carreg.mecânico (t)</t>
    </r>
  </si>
  <si>
    <r>
      <rPr>
        <sz val="6"/>
        <rFont val="Arial"/>
      </rPr>
      <t>0,681XP + 0,710XR + 2,841</t>
    </r>
  </si>
  <si>
    <r>
      <rPr>
        <sz val="7"/>
        <rFont val="Arial"/>
      </rPr>
      <t>1610</t>
    </r>
  </si>
  <si>
    <r>
      <rPr>
        <sz val="7"/>
        <rFont val="Arial"/>
      </rPr>
      <t>Transp. de Paralelepípedo de pedra (milheiro) (t)</t>
    </r>
  </si>
  <si>
    <r>
      <rPr>
        <sz val="6"/>
        <rFont val="Arial"/>
      </rPr>
      <t>0,681XP + 0,710XR + 2,841</t>
    </r>
  </si>
  <si>
    <r>
      <rPr>
        <b/>
        <sz val="7"/>
        <rFont val="Arial"/>
      </rPr>
      <t>MOMENTO DE TRANSPORTE:</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</si>
  <si>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</si>
  <si>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</si>
  <si>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</si>
  <si>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</si>
  <si>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40867 - Demolição e remoção de pavimento asfáltico (M2)</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</si>
  <si>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</si>
  <si>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</si>
  <si>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</si>
  <si>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</si>
  <si>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</si>
  <si>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</si>
  <si>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</si>
  <si>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</si>
  <si>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</si>
  <si>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30000</t>
    </r>
  </si>
  <si>
    <r>
      <rPr>
        <sz val="7"/>
        <rFont val="Arial"/>
      </rPr>
      <t>Caminhão basculante 1315C PBT=12,9t (TOCO 8,0t)</t>
    </r>
  </si>
  <si>
    <r>
      <rPr>
        <sz val="7"/>
        <rFont val="Arial"/>
      </rPr>
      <t>30024</t>
    </r>
  </si>
  <si>
    <r>
      <rPr>
        <sz val="7"/>
        <rFont val="Arial"/>
      </rPr>
      <t>Carregadeira de rodas ref. Caterpillar modelo 950H (3,10 m3) ( cab + ar ) ou equivalente</t>
    </r>
  </si>
  <si>
    <r>
      <rPr>
        <sz val="7"/>
        <rFont val="Arial"/>
      </rPr>
      <t>30017</t>
    </r>
  </si>
  <si>
    <r>
      <rPr>
        <sz val="7"/>
        <rFont val="Arial"/>
      </rPr>
      <t>Trator de esteiras ref. Caterpillar cm lâmina modelo D6T ou equivalente</t>
    </r>
  </si>
  <si>
    <r>
      <rPr>
        <b/>
        <sz val="6"/>
        <rFont val="Arial"/>
      </rPr>
      <t>TOTAL EQUIPAMENTOS:</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</si>
  <si>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</si>
  <si>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</si>
  <si>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</si>
  <si>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</si>
  <si>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</si>
  <si>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</si>
  <si>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</si>
  <si>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90755 - ASSENTAMENTO DE TUBO DE PVC CORRUGADO DE DUPLA PAREDE PARA REDE COLETORA DE ESGOTO, DN 150 MM, JUNTA ELÁSTICA, INSTALADO EM LOCAL COM NÍVEL ALTO DE INTERFERÊNCIAS (NÃO INCLUI FORNECIMENTO). AF_06/2015 (M)</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</si>
  <si>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</si>
  <si>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</si>
  <si>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</si>
  <si>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</si>
  <si>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</si>
  <si>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</si>
  <si>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88246</t>
    </r>
  </si>
  <si>
    <r>
      <rPr>
        <sz val="7"/>
        <rFont val="Calibri"/>
      </rPr>
      <t>ASSENTADOR DE TUBOS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</si>
  <si>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</si>
  <si>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</si>
  <si>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</si>
  <si>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</si>
  <si>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</si>
  <si>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</si>
  <si>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</si>
  <si>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</si>
  <si>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(28.02%):</t>
    </r>
  </si>
  <si>
    <r>
      <rPr>
        <b/>
        <sz val="7"/>
        <rFont val="Arial"/>
      </rPr>
      <t>VALOR COM BDI:</t>
    </r>
  </si>
  <si>
    <r>
      <rPr>
        <b/>
        <sz val="8"/>
        <rFont val="Arial"/>
      </rPr>
      <t>00041936 - TUBO COLETOR DE ESGOTO, PVC, JEI, DN 150 MM (NBR 7362) (M)</t>
    </r>
  </si>
  <si>
    <r>
      <rPr>
        <b/>
        <sz val="7"/>
        <rFont val="Arial"/>
      </rPr>
      <t>VALOR:</t>
    </r>
  </si>
  <si>
    <r>
      <rPr>
        <b/>
        <sz val="7"/>
        <rFont val="Arial"/>
      </rPr>
      <t>VALOR BDI (28.02%):</t>
    </r>
  </si>
  <si>
    <r>
      <rPr>
        <b/>
        <sz val="7"/>
        <rFont val="Arial"/>
      </rPr>
      <t>VALOR COM BDI:</t>
    </r>
  </si>
  <si>
    <r>
      <rPr>
        <b/>
        <sz val="8"/>
        <rFont val="Arial"/>
      </rPr>
      <t>S030304 - Índice de preço para remoção de entulho decorrente da execução de obras  (m3)</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</si>
  <si>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</si>
  <si>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</si>
  <si>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</si>
  <si>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</si>
  <si>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</si>
  <si>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</si>
  <si>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</si>
  <si>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</si>
  <si>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</si>
  <si>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</si>
  <si>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</si>
  <si>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</si>
  <si>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</si>
  <si>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</si>
  <si>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</si>
  <si>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</si>
  <si>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</si>
  <si>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I070114</t>
    </r>
  </si>
  <si>
    <r>
      <rPr>
        <sz val="7"/>
        <rFont val="Arial"/>
      </rPr>
      <t>REMOCAO RESIDUOS CLASSE A CONAMA (CACAMBA) CLASSE II B (NBR10004) INCLUSIVE DESTINACAO FINAL</t>
    </r>
  </si>
  <si>
    <r>
      <rPr>
        <sz val="7"/>
        <rFont val="Arial"/>
      </rPr>
      <t>M3</t>
    </r>
  </si>
  <si>
    <r>
      <rPr>
        <b/>
        <sz val="6"/>
        <rFont val="Arial"/>
      </rPr>
      <t>TOTAL MATERIAIS:</t>
    </r>
  </si>
  <si>
    <r>
      <rPr>
        <b/>
        <sz val="7"/>
        <rFont val="Arial"/>
      </rPr>
      <t>Custo Direto Total:</t>
    </r>
  </si>
  <si>
    <r>
      <rPr>
        <b/>
        <sz val="7"/>
        <rFont val="Arial"/>
      </rPr>
      <t>VALOR:</t>
    </r>
  </si>
  <si>
    <r>
      <rPr>
        <b/>
        <sz val="7"/>
        <rFont val="Arial"/>
      </rPr>
      <t>VALOR BDI (14.01%):</t>
    </r>
  </si>
  <si>
    <r>
      <rPr>
        <b/>
        <sz val="7"/>
        <rFont val="Arial"/>
      </rPr>
      <t>VALOR COM BDI:</t>
    </r>
  </si>
  <si>
    <r>
      <rPr>
        <b/>
        <sz val="8"/>
        <rFont val="Arial"/>
      </rPr>
      <t>GUARANHUNS34F-6817851 - Fornecimento e assentamento de galeria de concreto pré-moldado 2,5 X 1,5 metros fechada (tampa fixa)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</si>
  <si>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</si>
  <si>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</si>
  <si>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</si>
  <si>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</si>
  <si>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</si>
  <si>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</si>
  <si>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</si>
  <si>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</si>
  <si>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</si>
  <si>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E9660</t>
    </r>
  </si>
  <si>
    <r>
      <rPr>
        <sz val="7"/>
        <rFont val="Arial"/>
      </rPr>
      <t>Guindaste sobre esteiras - 220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</si>
  <si>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</si>
  <si>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</si>
  <si>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</si>
  <si>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</si>
  <si>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</si>
  <si>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</si>
  <si>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</si>
  <si>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</si>
  <si>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</si>
  <si>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</si>
  <si>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</si>
  <si>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</si>
  <si>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</si>
  <si>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</si>
  <si>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</si>
  <si>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</si>
  <si>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</si>
  <si>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</si>
  <si>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</si>
  <si>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00004011</t>
    </r>
  </si>
  <si>
    <r>
      <rPr>
        <sz val="7"/>
        <rFont val="Arial"/>
      </rPr>
      <t>GEOTEXTIL NAO TECIDO AGULHADO DE FILAMENTOS CONTINUOS 100% POLIESTER, RESITENCIA A TRACAO = 10 KN/M</t>
    </r>
  </si>
  <si>
    <r>
      <rPr>
        <sz val="7"/>
        <rFont val="Arial"/>
      </rPr>
      <t>M2</t>
    </r>
  </si>
  <si>
    <r>
      <rPr>
        <b/>
        <sz val="6"/>
        <rFont val="Arial"/>
      </rPr>
      <t>TOTAL MATERIAIS:</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</si>
  <si>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</si>
  <si>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</si>
  <si>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</si>
  <si>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</si>
  <si>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</si>
  <si>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COMP-880041</t>
    </r>
  </si>
  <si>
    <r>
      <rPr>
        <sz val="7"/>
        <rFont val="Arial"/>
      </rPr>
      <t>Rejuntamento de galeria</t>
    </r>
  </si>
  <si>
    <r>
      <rPr>
        <sz val="7"/>
        <rFont val="Arial"/>
      </rPr>
      <t>m</t>
    </r>
  </si>
  <si>
    <r>
      <rPr>
        <sz val="7"/>
        <rFont val="Arial"/>
      </rPr>
      <t>5909130</t>
    </r>
  </si>
  <si>
    <r>
      <rPr>
        <sz val="7"/>
        <rFont val="Arial"/>
      </rPr>
      <t>Carga de aduelas de concreto pré-moldadas em cavalo mecânico com reboque 22 t - carga com caminhão guindauto</t>
    </r>
  </si>
  <si>
    <r>
      <rPr>
        <sz val="7"/>
        <rFont val="Arial"/>
      </rPr>
      <t>t</t>
    </r>
  </si>
  <si>
    <r>
      <rPr>
        <sz val="7"/>
        <rFont val="Arial"/>
      </rPr>
      <t>GUARANHUNS34F-6817777</t>
    </r>
  </si>
  <si>
    <r>
      <rPr>
        <sz val="7"/>
        <rFont val="Arial"/>
      </rPr>
      <t>Confecção de galeria de concreto pré moldado 2,5 x 1,5 fechada (tampa fixa)</t>
    </r>
  </si>
  <si>
    <r>
      <rPr>
        <sz val="7"/>
        <rFont val="Arial"/>
      </rPr>
      <t>m</t>
    </r>
  </si>
  <si>
    <r>
      <rPr>
        <b/>
        <sz val="6"/>
        <rFont val="Arial"/>
      </rPr>
      <t>TOTAL SERVIÇOS:</t>
    </r>
  </si>
  <si>
    <r>
      <rPr>
        <b/>
        <sz val="7"/>
        <rFont val="Arial"/>
      </rPr>
      <t>Custo Direto Total:</t>
    </r>
  </si>
  <si>
    <r>
      <rPr>
        <sz val="6"/>
        <rFont val="Arial"/>
      </rPr>
      <t xml:space="preserve">Observações: COPIA SICRO NOVO - ES - 2019/10 COM DESONERAÇÃO (REF: 03/2020)22226
</t>
    </r>
  </si>
  <si>
    <r>
      <rPr>
        <b/>
        <sz val="7"/>
        <rFont val="Arial"/>
      </rPr>
      <t>VALOR:</t>
    </r>
  </si>
  <si>
    <r>
      <rPr>
        <b/>
        <sz val="7"/>
        <rFont val="Arial"/>
      </rPr>
      <t>VALOR BDI (28.02%):</t>
    </r>
  </si>
  <si>
    <r>
      <rPr>
        <b/>
        <sz val="7"/>
        <rFont val="Arial"/>
      </rPr>
      <t>VALOR COM BDI:</t>
    </r>
  </si>
  <si>
    <r>
      <rPr>
        <b/>
        <sz val="8"/>
        <rFont val="Arial"/>
      </rPr>
      <t>GUARANHUNS34A-6817851 - Fornecimento e assentamento de galeria de concreto pré-moldado 2,5 X 1,5 metros aberta (tampa removível)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</si>
  <si>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</si>
  <si>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</si>
  <si>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</si>
  <si>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</si>
  <si>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</si>
  <si>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</si>
  <si>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</si>
  <si>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</si>
  <si>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</si>
  <si>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E9660</t>
    </r>
  </si>
  <si>
    <r>
      <rPr>
        <sz val="7"/>
        <rFont val="Arial"/>
      </rPr>
      <t>Guindaste sobre esteiras - 220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</si>
  <si>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</si>
  <si>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</si>
  <si>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</si>
  <si>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</si>
  <si>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</si>
  <si>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</si>
  <si>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</si>
  <si>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</si>
  <si>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</si>
  <si>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</si>
  <si>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</si>
  <si>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</si>
  <si>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</si>
  <si>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</si>
  <si>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</si>
  <si>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</si>
  <si>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</si>
  <si>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</si>
  <si>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</si>
  <si>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00004011</t>
    </r>
  </si>
  <si>
    <r>
      <rPr>
        <sz val="7"/>
        <rFont val="Arial"/>
      </rPr>
      <t>GEOTEXTIL NAO TECIDO AGULHADO DE FILAMENTOS CONTINUOS 100% POLIESTER, RESITENCIA A TRACAO = 10 KN/M</t>
    </r>
  </si>
  <si>
    <r>
      <rPr>
        <sz val="7"/>
        <rFont val="Arial"/>
      </rPr>
      <t>M2</t>
    </r>
  </si>
  <si>
    <r>
      <rPr>
        <b/>
        <sz val="6"/>
        <rFont val="Arial"/>
      </rPr>
      <t>TOTAL MATERIAIS:</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</si>
  <si>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</si>
  <si>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</si>
  <si>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</si>
  <si>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</si>
  <si>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</si>
  <si>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COMP-880041</t>
    </r>
  </si>
  <si>
    <r>
      <rPr>
        <sz val="7"/>
        <rFont val="Arial"/>
      </rPr>
      <t>Rejuntamento de galeria</t>
    </r>
  </si>
  <si>
    <r>
      <rPr>
        <sz val="7"/>
        <rFont val="Arial"/>
      </rPr>
      <t>m</t>
    </r>
  </si>
  <si>
    <r>
      <rPr>
        <sz val="7"/>
        <rFont val="Arial"/>
      </rPr>
      <t>5909130</t>
    </r>
  </si>
  <si>
    <r>
      <rPr>
        <sz val="7"/>
        <rFont val="Arial"/>
      </rPr>
      <t>Carga de aduelas de concreto pré-moldadas em cavalo mecânico com reboque 22 t - carga com caminhão guindauto</t>
    </r>
  </si>
  <si>
    <r>
      <rPr>
        <sz val="7"/>
        <rFont val="Arial"/>
      </rPr>
      <t>t</t>
    </r>
  </si>
  <si>
    <r>
      <rPr>
        <sz val="7"/>
        <rFont val="Arial"/>
      </rPr>
      <t>GUARANHUNS34A-6817777</t>
    </r>
  </si>
  <si>
    <r>
      <rPr>
        <sz val="7"/>
        <rFont val="Arial"/>
      </rPr>
      <t>Confecção de galeria de concreto pré moldado 2,5 x 1,5 aberta (tampa removível)</t>
    </r>
  </si>
  <si>
    <r>
      <rPr>
        <sz val="7"/>
        <rFont val="Arial"/>
      </rPr>
      <t>m</t>
    </r>
  </si>
  <si>
    <r>
      <rPr>
        <b/>
        <sz val="6"/>
        <rFont val="Arial"/>
      </rPr>
      <t>TOTAL SERVIÇOS:</t>
    </r>
  </si>
  <si>
    <r>
      <rPr>
        <b/>
        <sz val="7"/>
        <rFont val="Arial"/>
      </rPr>
      <t>Custo Direto Total:</t>
    </r>
  </si>
  <si>
    <r>
      <rPr>
        <sz val="6"/>
        <rFont val="Arial"/>
      </rPr>
      <t xml:space="preserve">Observações: COPIA SICRO NOVO - ES - 2019/10 COM DESONERAÇÃO (REF: 03/2020)22226
</t>
    </r>
  </si>
  <si>
    <r>
      <rPr>
        <b/>
        <sz val="7"/>
        <rFont val="Arial"/>
      </rPr>
      <t>VALOR:</t>
    </r>
  </si>
  <si>
    <r>
      <rPr>
        <b/>
        <sz val="7"/>
        <rFont val="Arial"/>
      </rPr>
      <t>VALOR BDI (28.02%):</t>
    </r>
  </si>
  <si>
    <r>
      <rPr>
        <b/>
        <sz val="7"/>
        <rFont val="Arial"/>
      </rPr>
      <t>VALOR COM BDI:</t>
    </r>
  </si>
  <si>
    <r>
      <rPr>
        <b/>
        <sz val="8"/>
        <rFont val="Arial"/>
      </rPr>
      <t>1106057 - Concreto magro - confecção em betoneira e lançamento manual - areia e brita comerciais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</si>
  <si>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</si>
  <si>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</si>
  <si>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</si>
  <si>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</si>
  <si>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</si>
  <si>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</si>
  <si>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</si>
  <si>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</si>
  <si>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</si>
  <si>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E9519</t>
    </r>
  </si>
  <si>
    <r>
      <rPr>
        <sz val="7"/>
        <rFont val="Arial"/>
      </rPr>
      <t>Betoneira com motor a gasolina com capacidade de 600 l - 10 kW</t>
    </r>
  </si>
  <si>
    <r>
      <rPr>
        <sz val="7"/>
        <rFont val="Arial"/>
      </rPr>
      <t>E9071</t>
    </r>
  </si>
  <si>
    <r>
      <rPr>
        <sz val="7"/>
        <rFont val="Arial"/>
      </rPr>
      <t>Transportador manual carrinho de mão com capacidade de 80 l</t>
    </r>
  </si>
  <si>
    <r>
      <rPr>
        <sz val="7"/>
        <rFont val="Arial"/>
      </rPr>
      <t>E9064</t>
    </r>
  </si>
  <si>
    <r>
      <rPr>
        <sz val="7"/>
        <rFont val="Arial"/>
      </rPr>
      <t>Transportador manual gerica com capacidade de 180 l</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</si>
  <si>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</si>
  <si>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</si>
  <si>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</si>
  <si>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</si>
  <si>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</si>
  <si>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</si>
  <si>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P9821</t>
    </r>
  </si>
  <si>
    <r>
      <rPr>
        <sz val="7"/>
        <rFont val="Arial"/>
      </rPr>
      <t>Pedreiro</t>
    </r>
  </si>
  <si>
    <r>
      <rPr>
        <sz val="7"/>
        <rFont val="Arial"/>
      </rPr>
      <t>h</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</si>
  <si>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</si>
  <si>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</si>
  <si>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</si>
  <si>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</si>
  <si>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</si>
  <si>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</si>
  <si>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</si>
  <si>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</si>
  <si>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</si>
  <si>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</si>
  <si>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</si>
  <si>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</si>
  <si>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M0082</t>
    </r>
  </si>
  <si>
    <r>
      <rPr>
        <sz val="7"/>
        <rFont val="Arial"/>
      </rPr>
      <t>Areia média lavada</t>
    </r>
  </si>
  <si>
    <r>
      <rPr>
        <sz val="7"/>
        <rFont val="Arial"/>
      </rPr>
      <t>m³</t>
    </r>
  </si>
  <si>
    <r>
      <rPr>
        <sz val="7"/>
        <rFont val="Arial"/>
      </rPr>
      <t>M0192</t>
    </r>
  </si>
  <si>
    <r>
      <rPr>
        <sz val="7"/>
        <rFont val="Arial"/>
      </rPr>
      <t>Brita 2</t>
    </r>
  </si>
  <si>
    <r>
      <rPr>
        <sz val="7"/>
        <rFont val="Arial"/>
      </rPr>
      <t>m³</t>
    </r>
  </si>
  <si>
    <r>
      <rPr>
        <sz val="7"/>
        <rFont val="Arial"/>
      </rPr>
      <t>M0424</t>
    </r>
  </si>
  <si>
    <r>
      <rPr>
        <sz val="7"/>
        <rFont val="Arial"/>
      </rPr>
      <t>Cimento Portland CP II - 32</t>
    </r>
  </si>
  <si>
    <r>
      <rPr>
        <sz val="7"/>
        <rFont val="Arial"/>
      </rPr>
      <t>kg</t>
    </r>
  </si>
  <si>
    <r>
      <rPr>
        <b/>
        <sz val="6"/>
        <rFont val="Arial"/>
      </rPr>
      <t>TOTAL MATERIAIS: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</si>
  <si>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</si>
  <si>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</si>
  <si>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</si>
  <si>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</si>
  <si>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</si>
  <si>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</si>
  <si>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M0082</t>
    </r>
  </si>
  <si>
    <r>
      <rPr>
        <sz val="7"/>
        <rFont val="Arial"/>
      </rPr>
      <t>Areia média lavada (Caminhão basculante com capacidade de 10 m³ - 188 kW)</t>
    </r>
  </si>
  <si>
    <r>
      <rPr>
        <sz val="7"/>
        <rFont val="Arial"/>
      </rPr>
      <t>m³</t>
    </r>
  </si>
  <si>
    <r>
      <rPr>
        <sz val="7"/>
        <rFont val="Arial"/>
      </rPr>
      <t>5914647</t>
    </r>
  </si>
  <si>
    <r>
      <rPr>
        <sz val="7"/>
        <rFont val="Arial"/>
      </rPr>
      <t>M0192</t>
    </r>
  </si>
  <si>
    <r>
      <rPr>
        <sz val="7"/>
        <rFont val="Arial"/>
      </rPr>
      <t>Brita 2 (Caminhão basculante com capacidade de 10 m³ - 188 kW)</t>
    </r>
  </si>
  <si>
    <r>
      <rPr>
        <sz val="7"/>
        <rFont val="Arial"/>
      </rPr>
      <t>m³</t>
    </r>
  </si>
  <si>
    <r>
      <rPr>
        <sz val="7"/>
        <rFont val="Arial"/>
      </rPr>
      <t>5914647</t>
    </r>
  </si>
  <si>
    <r>
      <rPr>
        <sz val="7"/>
        <rFont val="Arial"/>
      </rPr>
      <t>M0424</t>
    </r>
  </si>
  <si>
    <r>
      <rPr>
        <sz val="7"/>
        <rFont val="Arial"/>
      </rPr>
      <t>Cimento Portland CP II - 32 (Caminhão carroceria com capacidade de 15 t - 188 kW)</t>
    </r>
  </si>
  <si>
    <r>
      <rPr>
        <sz val="7"/>
        <rFont val="Arial"/>
      </rPr>
      <t>kg</t>
    </r>
  </si>
  <si>
    <r>
      <rPr>
        <sz val="7"/>
        <rFont val="Arial"/>
      </rPr>
      <t>5914655</t>
    </r>
  </si>
  <si>
    <r>
      <rPr>
        <b/>
        <sz val="6"/>
        <rFont val="Arial"/>
      </rPr>
      <t>TRANSPORTE - TEMPO FIXO:</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</si>
  <si>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</si>
  <si>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</si>
  <si>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</si>
  <si>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</si>
  <si>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96541 - FABRICAÇÃO, MONTAGEM E DESMONTAGEM DE FÔRMA, EM CHAPA DE MADEIRA COMPENSADA RESINADA, E=17 MM (M2)</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</si>
  <si>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</si>
  <si>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</si>
  <si>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</si>
  <si>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</si>
  <si>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</si>
  <si>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</si>
  <si>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00001358</t>
    </r>
  </si>
  <si>
    <r>
      <rPr>
        <sz val="7"/>
        <rFont val="Calibri"/>
      </rPr>
      <t>CHAPA DE MADEIRA COMPENSADA RESINADA PARA FORMA DE CONCRETO, DE *2,2 X 1,1* M, E = 17 MM</t>
    </r>
  </si>
  <si>
    <r>
      <rPr>
        <sz val="7"/>
        <rFont val="Calibri"/>
      </rPr>
      <t>SINAPI</t>
    </r>
  </si>
  <si>
    <r>
      <rPr>
        <sz val="7"/>
        <rFont val="Calibri"/>
      </rPr>
      <t>M2</t>
    </r>
  </si>
  <si>
    <r>
      <rPr>
        <sz val="7"/>
        <rFont val="Calibri"/>
      </rPr>
      <t>00002692</t>
    </r>
  </si>
  <si>
    <r>
      <rPr>
        <sz val="7"/>
        <rFont val="Calibri"/>
      </rPr>
      <t>DESMOLDANTE PROTETOR PARA FORMAS DE MADEIRA, DE BASE OLEOSA EMULSIONADA EM AGUA</t>
    </r>
  </si>
  <si>
    <r>
      <rPr>
        <sz val="7"/>
        <rFont val="Calibri"/>
      </rPr>
      <t>SINAPI</t>
    </r>
  </si>
  <si>
    <r>
      <rPr>
        <sz val="7"/>
        <rFont val="Calibri"/>
      </rPr>
      <t>L</t>
    </r>
  </si>
  <si>
    <r>
      <rPr>
        <sz val="7"/>
        <rFont val="Calibri"/>
      </rPr>
      <t>00004491</t>
    </r>
  </si>
  <si>
    <r>
      <rPr>
        <sz val="7"/>
        <rFont val="Calibri"/>
      </rPr>
      <t>PONTALETE DE MADEIRA NAO APARELHADA *7,5 X 7,5* CM (3 X 3 ") PINUS, MISTA OU EQUIVALENTE DA REGIAO</t>
    </r>
  </si>
  <si>
    <r>
      <rPr>
        <sz val="7"/>
        <rFont val="Calibri"/>
      </rPr>
      <t>SINAPI</t>
    </r>
  </si>
  <si>
    <r>
      <rPr>
        <sz val="7"/>
        <rFont val="Calibri"/>
      </rPr>
      <t>M</t>
    </r>
  </si>
  <si>
    <r>
      <rPr>
        <sz val="7"/>
        <rFont val="Calibri"/>
      </rPr>
      <t>00004517</t>
    </r>
  </si>
  <si>
    <r>
      <rPr>
        <sz val="7"/>
        <rFont val="Calibri"/>
      </rPr>
      <t>SARRAFO DE MADEIRA NAO APARELHADA *2,5 X 7,5* CM (1 X 3 ") PINUS, MISTA OU EQUIVALENTE DA REGIAO</t>
    </r>
  </si>
  <si>
    <r>
      <rPr>
        <sz val="7"/>
        <rFont val="Calibri"/>
      </rPr>
      <t>SINAPI</t>
    </r>
  </si>
  <si>
    <r>
      <rPr>
        <sz val="7"/>
        <rFont val="Calibri"/>
      </rPr>
      <t>M</t>
    </r>
  </si>
  <si>
    <r>
      <rPr>
        <sz val="7"/>
        <rFont val="Calibri"/>
      </rPr>
      <t>00005073</t>
    </r>
  </si>
  <si>
    <r>
      <rPr>
        <sz val="7"/>
        <rFont val="Calibri"/>
      </rPr>
      <t>PREGO DE ACO POLIDO COM CABECA 17 X 24 (2 1/4 X 11)</t>
    </r>
  </si>
  <si>
    <r>
      <rPr>
        <sz val="7"/>
        <rFont val="Calibri"/>
      </rPr>
      <t>SINAPI</t>
    </r>
  </si>
  <si>
    <r>
      <rPr>
        <sz val="7"/>
        <rFont val="Calibri"/>
      </rPr>
      <t>KG</t>
    </r>
  </si>
  <si>
    <r>
      <rPr>
        <sz val="7"/>
        <rFont val="Calibri"/>
      </rPr>
      <t>00005074</t>
    </r>
  </si>
  <si>
    <r>
      <rPr>
        <sz val="7"/>
        <rFont val="Calibri"/>
      </rPr>
      <t>PREGO DE ACO POLIDO COM CABECA 15 X 18 (1 1/2 X 13)</t>
    </r>
  </si>
  <si>
    <r>
      <rPr>
        <sz val="7"/>
        <rFont val="Calibri"/>
      </rPr>
      <t>SINAPI</t>
    </r>
  </si>
  <si>
    <r>
      <rPr>
        <sz val="7"/>
        <rFont val="Calibri"/>
      </rPr>
      <t>KG</t>
    </r>
  </si>
  <si>
    <r>
      <rPr>
        <sz val="7"/>
        <rFont val="Calibri"/>
      </rPr>
      <t>00020247</t>
    </r>
  </si>
  <si>
    <r>
      <rPr>
        <sz val="7"/>
        <rFont val="Calibri"/>
      </rPr>
      <t>PREGO DE ACO POLIDO COM CABECA 15 X 15 (1 1/4 X 13)</t>
    </r>
  </si>
  <si>
    <r>
      <rPr>
        <sz val="7"/>
        <rFont val="Calibri"/>
      </rPr>
      <t>SINAPI</t>
    </r>
  </si>
  <si>
    <r>
      <rPr>
        <sz val="7"/>
        <rFont val="Calibri"/>
      </rPr>
      <t>KG</t>
    </r>
  </si>
  <si>
    <r>
      <rPr>
        <sz val="7"/>
        <rFont val="Calibri"/>
      </rPr>
      <t>00040304</t>
    </r>
  </si>
  <si>
    <r>
      <rPr>
        <sz val="7"/>
        <rFont val="Calibri"/>
      </rPr>
      <t>PREGO DE ACO POLIDO COM CABECA DUPLA 17 X 27 (2 1/2 X 11)</t>
    </r>
  </si>
  <si>
    <r>
      <rPr>
        <sz val="7"/>
        <rFont val="Calibri"/>
      </rPr>
      <t>SINAPI</t>
    </r>
  </si>
  <si>
    <r>
      <rPr>
        <sz val="7"/>
        <rFont val="Calibri"/>
      </rPr>
      <t>KG</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</si>
  <si>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</si>
  <si>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</si>
  <si>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</si>
  <si>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</si>
  <si>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</si>
  <si>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</si>
  <si>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</si>
  <si>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88239</t>
    </r>
  </si>
  <si>
    <r>
      <rPr>
        <sz val="7"/>
        <rFont val="Calibri"/>
      </rPr>
      <t>AJUDANTE DE CARPINTEIRO COM ENCARGOS COMPLEMENTARES</t>
    </r>
  </si>
  <si>
    <r>
      <rPr>
        <sz val="7"/>
        <rFont val="Calibri"/>
      </rPr>
      <t>SINAPI</t>
    </r>
  </si>
  <si>
    <r>
      <rPr>
        <sz val="7"/>
        <rFont val="Calibri"/>
      </rPr>
      <t>H</t>
    </r>
  </si>
  <si>
    <r>
      <rPr>
        <sz val="7"/>
        <rFont val="Calibri"/>
      </rPr>
      <t>88262</t>
    </r>
  </si>
  <si>
    <r>
      <rPr>
        <sz val="7"/>
        <rFont val="Calibri"/>
      </rPr>
      <t>CARPINTEIRO DE FORMAS COM ENCARGOS COMPLEMENTARES</t>
    </r>
  </si>
  <si>
    <r>
      <rPr>
        <sz val="7"/>
        <rFont val="Calibri"/>
      </rPr>
      <t>SINAPI</t>
    </r>
  </si>
  <si>
    <r>
      <rPr>
        <sz val="7"/>
        <rFont val="Calibri"/>
      </rPr>
      <t>H</t>
    </r>
  </si>
  <si>
    <r>
      <rPr>
        <sz val="7"/>
        <rFont val="Calibri"/>
      </rPr>
      <t>91692</t>
    </r>
  </si>
  <si>
    <r>
      <rPr>
        <sz val="7"/>
        <rFont val="Calibri"/>
      </rPr>
      <t>SERRA CIRCULAR DE BANCADA COM MOTOR ELÉTRICO POTÊNCIA DE 5HP, COM COIFA PARA DISCO 10" - CHP DIURNO. AF_08/2015</t>
    </r>
  </si>
  <si>
    <r>
      <rPr>
        <sz val="7"/>
        <rFont val="Calibri"/>
      </rPr>
      <t>SINAPI</t>
    </r>
  </si>
  <si>
    <r>
      <rPr>
        <sz val="7"/>
        <rFont val="Calibri"/>
      </rPr>
      <t>CHP</t>
    </r>
  </si>
  <si>
    <r>
      <rPr>
        <sz val="7"/>
        <rFont val="Calibri"/>
      </rPr>
      <t>91693</t>
    </r>
  </si>
  <si>
    <r>
      <rPr>
        <sz val="7"/>
        <rFont val="Calibri"/>
      </rPr>
      <t>SERRA CIRCULAR DE BANCADA COM MOTOR ELÉTRICO POTÊNCIA DE 5HP, COM COIFA PARA DISCO 10" - CHI DIURNO. AF_08/2015</t>
    </r>
  </si>
  <si>
    <r>
      <rPr>
        <sz val="7"/>
        <rFont val="Calibri"/>
      </rPr>
      <t>SINAPI</t>
    </r>
  </si>
  <si>
    <r>
      <rPr>
        <sz val="7"/>
        <rFont val="Calibri"/>
      </rPr>
      <t>CHI</t>
    </r>
  </si>
  <si>
    <r>
      <rPr>
        <b/>
        <sz val="6"/>
        <rFont val="Calibri"/>
      </rPr>
      <t>TOTAL SERVICO:</t>
    </r>
  </si>
  <si>
    <r>
      <rPr>
        <b/>
        <sz val="7"/>
        <rFont val="Arial"/>
      </rPr>
      <t>VALOR:</t>
    </r>
  </si>
  <si>
    <r>
      <rPr>
        <b/>
        <sz val="7"/>
        <rFont val="Arial"/>
      </rPr>
      <t>VALOR BDI (28.02%):</t>
    </r>
  </si>
  <si>
    <r>
      <rPr>
        <b/>
        <sz val="7"/>
        <rFont val="Arial"/>
      </rPr>
      <t>VALOR COM BDI:</t>
    </r>
  </si>
  <si>
    <r>
      <rPr>
        <b/>
        <sz val="8"/>
        <rFont val="Arial"/>
      </rPr>
      <t>1107890 - Concreto fck = 30 MPa - confecção em central dosadora de 30 m³/h - areia e brita comerciais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</si>
  <si>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</si>
  <si>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</si>
  <si>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</si>
  <si>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</si>
  <si>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</si>
  <si>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</si>
  <si>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</si>
  <si>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</si>
  <si>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</si>
  <si>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E9584</t>
    </r>
  </si>
  <si>
    <r>
      <rPr>
        <sz val="7"/>
        <rFont val="Arial"/>
      </rPr>
      <t>Carregadeira de pneus com capacidade de 1,53 m³ - 106 kW</t>
    </r>
  </si>
  <si>
    <r>
      <rPr>
        <sz val="7"/>
        <rFont val="Arial"/>
      </rPr>
      <t>E9599</t>
    </r>
  </si>
  <si>
    <r>
      <rPr>
        <sz val="7"/>
        <rFont val="Arial"/>
      </rPr>
      <t>Central de concreto com capacidade de 30 m³/h - dosadora RS</t>
    </r>
  </si>
  <si>
    <r>
      <rPr>
        <sz val="7"/>
        <rFont val="Arial"/>
      </rPr>
      <t>E9763</t>
    </r>
  </si>
  <si>
    <r>
      <rPr>
        <sz val="7"/>
        <rFont val="Arial"/>
      </rPr>
      <t>Grupo gerador - 36/40 kVA</t>
    </r>
  </si>
  <si>
    <r>
      <rPr>
        <sz val="7"/>
        <rFont val="Arial"/>
      </rPr>
      <t>E9064</t>
    </r>
  </si>
  <si>
    <r>
      <rPr>
        <sz val="7"/>
        <rFont val="Arial"/>
      </rPr>
      <t>Transportador manual gerica com capacidade de 180 l</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</si>
  <si>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</si>
  <si>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</si>
  <si>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</si>
  <si>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</si>
  <si>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</si>
  <si>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</si>
  <si>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</si>
  <si>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</si>
  <si>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</si>
  <si>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</si>
  <si>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</si>
  <si>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</si>
  <si>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</si>
  <si>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</si>
  <si>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</si>
  <si>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</si>
  <si>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</si>
  <si>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</si>
  <si>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M0030</t>
    </r>
  </si>
  <si>
    <r>
      <rPr>
        <sz val="7"/>
        <rFont val="Arial"/>
      </rPr>
      <t>Aditivo plastificante e retardador tipo Plastiment ou similar</t>
    </r>
  </si>
  <si>
    <r>
      <rPr>
        <sz val="7"/>
        <rFont val="Arial"/>
      </rPr>
      <t>kg</t>
    </r>
  </si>
  <si>
    <r>
      <rPr>
        <sz val="7"/>
        <rFont val="Arial"/>
      </rPr>
      <t>M0082</t>
    </r>
  </si>
  <si>
    <r>
      <rPr>
        <sz val="7"/>
        <rFont val="Arial"/>
      </rPr>
      <t>Areia média lavada</t>
    </r>
  </si>
  <si>
    <r>
      <rPr>
        <sz val="7"/>
        <rFont val="Arial"/>
      </rPr>
      <t>m³</t>
    </r>
  </si>
  <si>
    <r>
      <rPr>
        <sz val="7"/>
        <rFont val="Arial"/>
      </rPr>
      <t>M0191</t>
    </r>
  </si>
  <si>
    <r>
      <rPr>
        <sz val="7"/>
        <rFont val="Arial"/>
      </rPr>
      <t>Brita 1</t>
    </r>
  </si>
  <si>
    <r>
      <rPr>
        <sz val="7"/>
        <rFont val="Arial"/>
      </rPr>
      <t>m³</t>
    </r>
  </si>
  <si>
    <r>
      <rPr>
        <sz val="7"/>
        <rFont val="Arial"/>
      </rPr>
      <t>M0192</t>
    </r>
  </si>
  <si>
    <r>
      <rPr>
        <sz val="7"/>
        <rFont val="Arial"/>
      </rPr>
      <t>Brita 2</t>
    </r>
  </si>
  <si>
    <r>
      <rPr>
        <sz val="7"/>
        <rFont val="Arial"/>
      </rPr>
      <t>m³</t>
    </r>
  </si>
  <si>
    <r>
      <rPr>
        <sz val="7"/>
        <rFont val="Arial"/>
      </rPr>
      <t>M0424</t>
    </r>
  </si>
  <si>
    <r>
      <rPr>
        <sz val="7"/>
        <rFont val="Arial"/>
      </rPr>
      <t>Cimento Portland CP II - 32</t>
    </r>
  </si>
  <si>
    <r>
      <rPr>
        <sz val="7"/>
        <rFont val="Arial"/>
      </rPr>
      <t>kg</t>
    </r>
  </si>
  <si>
    <r>
      <rPr>
        <b/>
        <sz val="6"/>
        <rFont val="Arial"/>
      </rPr>
      <t>TOTAL MATERIAIS: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</si>
  <si>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</si>
  <si>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</si>
  <si>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</si>
  <si>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</si>
  <si>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</si>
  <si>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</si>
  <si>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M0030</t>
    </r>
  </si>
  <si>
    <r>
      <rPr>
        <sz val="7"/>
        <rFont val="Arial"/>
      </rPr>
      <t>Aditivo plastificante e retardador tipo Plastiment ou similar (Caminhão carroceria com capacidade de 15 t - 188 kW)</t>
    </r>
  </si>
  <si>
    <r>
      <rPr>
        <sz val="7"/>
        <rFont val="Arial"/>
      </rPr>
      <t>kg</t>
    </r>
  </si>
  <si>
    <r>
      <rPr>
        <sz val="7"/>
        <rFont val="Arial"/>
      </rPr>
      <t>5914655</t>
    </r>
  </si>
  <si>
    <r>
      <rPr>
        <sz val="7"/>
        <rFont val="Arial"/>
      </rPr>
      <t>M0082</t>
    </r>
  </si>
  <si>
    <r>
      <rPr>
        <sz val="7"/>
        <rFont val="Arial"/>
      </rPr>
      <t>Areia média lavada (Caminhão basculante com capacidade de 10 m³ - 188 kW)</t>
    </r>
  </si>
  <si>
    <r>
      <rPr>
        <sz val="7"/>
        <rFont val="Arial"/>
      </rPr>
      <t>m³</t>
    </r>
  </si>
  <si>
    <r>
      <rPr>
        <sz val="7"/>
        <rFont val="Arial"/>
      </rPr>
      <t>5914647</t>
    </r>
  </si>
  <si>
    <r>
      <rPr>
        <sz val="7"/>
        <rFont val="Arial"/>
      </rPr>
      <t>M0191</t>
    </r>
  </si>
  <si>
    <r>
      <rPr>
        <sz val="7"/>
        <rFont val="Arial"/>
      </rPr>
      <t>Brita 1 (Caminhão basculante com capacidade de 10 m³ - 188 kW)</t>
    </r>
  </si>
  <si>
    <r>
      <rPr>
        <sz val="7"/>
        <rFont val="Arial"/>
      </rPr>
      <t>m³</t>
    </r>
  </si>
  <si>
    <r>
      <rPr>
        <sz val="7"/>
        <rFont val="Arial"/>
      </rPr>
      <t>5914647</t>
    </r>
  </si>
  <si>
    <r>
      <rPr>
        <sz val="7"/>
        <rFont val="Arial"/>
      </rPr>
      <t>M0192</t>
    </r>
  </si>
  <si>
    <r>
      <rPr>
        <sz val="7"/>
        <rFont val="Arial"/>
      </rPr>
      <t>Brita 2 (Caminhão basculante com capacidade de 10 m³ - 188 kW)</t>
    </r>
  </si>
  <si>
    <r>
      <rPr>
        <sz val="7"/>
        <rFont val="Arial"/>
      </rPr>
      <t>m³</t>
    </r>
  </si>
  <si>
    <r>
      <rPr>
        <sz val="7"/>
        <rFont val="Arial"/>
      </rPr>
      <t>5914647</t>
    </r>
  </si>
  <si>
    <r>
      <rPr>
        <sz val="7"/>
        <rFont val="Arial"/>
      </rPr>
      <t>M0424</t>
    </r>
  </si>
  <si>
    <r>
      <rPr>
        <sz val="7"/>
        <rFont val="Arial"/>
      </rPr>
      <t>Cimento Portland CP II - 32 (Caminhão carroceria com capacidade de 15 t - 188 kW)</t>
    </r>
  </si>
  <si>
    <r>
      <rPr>
        <sz val="7"/>
        <rFont val="Arial"/>
      </rPr>
      <t>kg</t>
    </r>
  </si>
  <si>
    <r>
      <rPr>
        <sz val="7"/>
        <rFont val="Arial"/>
      </rPr>
      <t>5914655</t>
    </r>
  </si>
  <si>
    <r>
      <rPr>
        <b/>
        <sz val="6"/>
        <rFont val="Arial"/>
      </rPr>
      <t>TRANSPORTE - TEMPO FIXO:</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</si>
  <si>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</si>
  <si>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</si>
  <si>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</si>
  <si>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</si>
  <si>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00025950 - SERVICO DE BOMBEAMENTO DE CONCRETO  (M3)</t>
    </r>
  </si>
  <si>
    <r>
      <rPr>
        <b/>
        <sz val="7"/>
        <rFont val="Arial"/>
      </rPr>
      <t>VALOR:</t>
    </r>
  </si>
  <si>
    <r>
      <rPr>
        <b/>
        <sz val="7"/>
        <rFont val="Arial"/>
      </rPr>
      <t>VALOR BDI (28.02%):</t>
    </r>
  </si>
  <si>
    <r>
      <rPr>
        <b/>
        <sz val="7"/>
        <rFont val="Arial"/>
      </rPr>
      <t>VALOR COM BDI:</t>
    </r>
  </si>
  <si>
    <r>
      <rPr>
        <b/>
        <sz val="8"/>
        <rFont val="Arial"/>
      </rPr>
      <t>CP-3762-S160326 - Barra chata em qualquer dimensão (kg)</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</si>
  <si>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</si>
  <si>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</si>
  <si>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</si>
  <si>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</si>
  <si>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</si>
  <si>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</si>
  <si>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</si>
  <si>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</si>
  <si>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00006160</t>
    </r>
  </si>
  <si>
    <r>
      <rPr>
        <sz val="7"/>
        <rFont val="Arial"/>
      </rPr>
      <t>SOLDADOR</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</si>
  <si>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</si>
  <si>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</si>
  <si>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</si>
  <si>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</si>
  <si>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</si>
  <si>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</si>
  <si>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</si>
  <si>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</si>
  <si>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</si>
  <si>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</si>
  <si>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</si>
  <si>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I026877</t>
    </r>
  </si>
  <si>
    <r>
      <rPr>
        <sz val="7"/>
        <rFont val="Arial"/>
      </rPr>
      <t>PARAFUSO AUTOATARRACHANTE DIM 4.2X32MM REF TEL5333</t>
    </r>
  </si>
  <si>
    <r>
      <rPr>
        <sz val="7"/>
        <rFont val="Arial"/>
      </rPr>
      <t>UN</t>
    </r>
  </si>
  <si>
    <r>
      <rPr>
        <sz val="7"/>
        <rFont val="Arial"/>
      </rPr>
      <t>I026894</t>
    </r>
  </si>
  <si>
    <r>
      <rPr>
        <sz val="7"/>
        <rFont val="Arial"/>
      </rPr>
      <t>BUCHA DE NYLON N.º6 REF.: TEL-5306</t>
    </r>
  </si>
  <si>
    <r>
      <rPr>
        <sz val="7"/>
        <rFont val="Arial"/>
      </rPr>
      <t>UN</t>
    </r>
  </si>
  <si>
    <r>
      <rPr>
        <sz val="7"/>
        <rFont val="Arial"/>
      </rPr>
      <t>00000546</t>
    </r>
  </si>
  <si>
    <r>
      <rPr>
        <sz val="7"/>
        <rFont val="Arial"/>
      </rPr>
      <t>BARRA DE FERRO RETANGULAR, BARRA CHATA (QUALQUER DIMENSAO)</t>
    </r>
  </si>
  <si>
    <r>
      <rPr>
        <sz val="7"/>
        <rFont val="Arial"/>
      </rPr>
      <t>KG</t>
    </r>
  </si>
  <si>
    <r>
      <rPr>
        <b/>
        <sz val="6"/>
        <rFont val="Arial"/>
      </rPr>
      <t>TOTAL MATERIAIS:</t>
    </r>
  </si>
  <si>
    <r>
      <rPr>
        <b/>
        <sz val="7"/>
        <rFont val="Arial"/>
      </rPr>
      <t>Custo Direto Total:</t>
    </r>
  </si>
  <si>
    <r>
      <rPr>
        <sz val="6"/>
        <rFont val="Arial"/>
      </rPr>
      <t>Observações: COPIA IOPES - ES - 2019/09  (REF: 12/2019)20953</t>
    </r>
  </si>
  <si>
    <r>
      <rPr>
        <b/>
        <sz val="7"/>
        <rFont val="Arial"/>
      </rPr>
      <t>VALOR:</t>
    </r>
  </si>
  <si>
    <r>
      <rPr>
        <b/>
        <sz val="7"/>
        <rFont val="Arial"/>
      </rPr>
      <t>VALOR BDI (28.02%):</t>
    </r>
  </si>
  <si>
    <r>
      <rPr>
        <b/>
        <sz val="7"/>
        <rFont val="Arial"/>
      </rPr>
      <t>VALOR COM BDI:</t>
    </r>
  </si>
  <si>
    <r>
      <rPr>
        <b/>
        <sz val="8"/>
        <rFont val="Arial"/>
      </rPr>
      <t>0407820 - Armação em aço CA-60 - fornecimento, preparo e colocação (kg)</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</si>
  <si>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</si>
  <si>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</si>
  <si>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</si>
  <si>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</si>
  <si>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</si>
  <si>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P9801</t>
    </r>
  </si>
  <si>
    <r>
      <rPr>
        <sz val="7"/>
        <rFont val="Arial"/>
      </rPr>
      <t>Ajudante</t>
    </r>
  </si>
  <si>
    <r>
      <rPr>
        <sz val="7"/>
        <rFont val="Arial"/>
      </rPr>
      <t>h</t>
    </r>
  </si>
  <si>
    <r>
      <rPr>
        <sz val="7"/>
        <rFont val="Arial"/>
      </rPr>
      <t>P9805</t>
    </r>
  </si>
  <si>
    <r>
      <rPr>
        <sz val="7"/>
        <rFont val="Arial"/>
      </rPr>
      <t>Armador</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</si>
  <si>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</si>
  <si>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</si>
  <si>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</si>
  <si>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</si>
  <si>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</si>
  <si>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</si>
  <si>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</si>
  <si>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</si>
  <si>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</si>
  <si>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</si>
  <si>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M0014</t>
    </r>
  </si>
  <si>
    <r>
      <rPr>
        <sz val="7"/>
        <rFont val="Arial"/>
      </rPr>
      <t>Aço CA 60</t>
    </r>
  </si>
  <si>
    <r>
      <rPr>
        <sz val="7"/>
        <rFont val="Arial"/>
      </rPr>
      <t>kg</t>
    </r>
  </si>
  <si>
    <r>
      <rPr>
        <sz val="7"/>
        <rFont val="Arial"/>
      </rPr>
      <t>M0075</t>
    </r>
  </si>
  <si>
    <r>
      <rPr>
        <sz val="7"/>
        <rFont val="Arial"/>
      </rPr>
      <t>Arame recozido 18 BWG</t>
    </r>
  </si>
  <si>
    <r>
      <rPr>
        <sz val="7"/>
        <rFont val="Arial"/>
      </rPr>
      <t>kg</t>
    </r>
  </si>
  <si>
    <r>
      <rPr>
        <b/>
        <sz val="6"/>
        <rFont val="Arial"/>
      </rPr>
      <t>TOTAL MATERIAIS: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</si>
  <si>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</si>
  <si>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</si>
  <si>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</si>
  <si>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</si>
  <si>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</si>
  <si>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</si>
  <si>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M0014</t>
    </r>
  </si>
  <si>
    <r>
      <rPr>
        <sz val="7"/>
        <rFont val="Arial"/>
      </rPr>
      <t>Aço CA 60 (Caminhão carroceria com capacidade de 15 t - 188 kW)</t>
    </r>
  </si>
  <si>
    <r>
      <rPr>
        <sz val="7"/>
        <rFont val="Arial"/>
      </rPr>
      <t>kg</t>
    </r>
  </si>
  <si>
    <r>
      <rPr>
        <sz val="7"/>
        <rFont val="Arial"/>
      </rPr>
      <t>5914655</t>
    </r>
  </si>
  <si>
    <r>
      <rPr>
        <b/>
        <sz val="6"/>
        <rFont val="Arial"/>
      </rPr>
      <t>TRANSPORTE - TEMPO FIXO:</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</si>
  <si>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</si>
  <si>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</si>
  <si>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</si>
  <si>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</si>
  <si>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0407819 - Armação em aço CA-50 - fornecimento, preparo e colocação (kg)</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</si>
  <si>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</si>
  <si>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</si>
  <si>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</si>
  <si>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</si>
  <si>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</si>
  <si>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P9801</t>
    </r>
  </si>
  <si>
    <r>
      <rPr>
        <sz val="7"/>
        <rFont val="Arial"/>
      </rPr>
      <t>Ajudante</t>
    </r>
  </si>
  <si>
    <r>
      <rPr>
        <sz val="7"/>
        <rFont val="Arial"/>
      </rPr>
      <t>h</t>
    </r>
  </si>
  <si>
    <r>
      <rPr>
        <sz val="7"/>
        <rFont val="Arial"/>
      </rPr>
      <t>P9805</t>
    </r>
  </si>
  <si>
    <r>
      <rPr>
        <sz val="7"/>
        <rFont val="Arial"/>
      </rPr>
      <t>Armador</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</si>
  <si>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</si>
  <si>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</si>
  <si>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</si>
  <si>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</si>
  <si>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</si>
  <si>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</si>
  <si>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</si>
  <si>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</si>
  <si>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</si>
  <si>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</si>
  <si>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M0004</t>
    </r>
  </si>
  <si>
    <r>
      <rPr>
        <sz val="7"/>
        <rFont val="Arial"/>
      </rPr>
      <t>Aço CA 50</t>
    </r>
  </si>
  <si>
    <r>
      <rPr>
        <sz val="7"/>
        <rFont val="Arial"/>
      </rPr>
      <t>kg</t>
    </r>
  </si>
  <si>
    <r>
      <rPr>
        <sz val="7"/>
        <rFont val="Arial"/>
      </rPr>
      <t>M0075</t>
    </r>
  </si>
  <si>
    <r>
      <rPr>
        <sz val="7"/>
        <rFont val="Arial"/>
      </rPr>
      <t>Arame recozido 18 BWG</t>
    </r>
  </si>
  <si>
    <r>
      <rPr>
        <sz val="7"/>
        <rFont val="Arial"/>
      </rPr>
      <t>kg</t>
    </r>
  </si>
  <si>
    <r>
      <rPr>
        <b/>
        <sz val="6"/>
        <rFont val="Arial"/>
      </rPr>
      <t>TOTAL MATERIAIS: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</si>
  <si>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</si>
  <si>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</si>
  <si>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</si>
  <si>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</si>
  <si>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</si>
  <si>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</si>
  <si>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M0004</t>
    </r>
  </si>
  <si>
    <r>
      <rPr>
        <sz val="7"/>
        <rFont val="Arial"/>
      </rPr>
      <t>Aço CA 50 (Caminhão carroceria com capacidade de 15 t - 188 kW)</t>
    </r>
  </si>
  <si>
    <r>
      <rPr>
        <sz val="7"/>
        <rFont val="Arial"/>
      </rPr>
      <t>kg</t>
    </r>
  </si>
  <si>
    <r>
      <rPr>
        <sz val="7"/>
        <rFont val="Arial"/>
      </rPr>
      <t>5914655</t>
    </r>
  </si>
  <si>
    <r>
      <rPr>
        <b/>
        <sz val="6"/>
        <rFont val="Arial"/>
      </rPr>
      <t>TRANSPORTE - TEMPO FIXO:</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</si>
  <si>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</si>
  <si>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</si>
  <si>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</si>
  <si>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</si>
  <si>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100322 - LASTRO COM MATERIAL GRANULAR (PEDRA BRITADA N.3), APLICADO EM PISOS OU RADIERS, ESPESSURA DE *10 CM*. AF_07/2019 (M3)</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</si>
  <si>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</si>
  <si>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</si>
  <si>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</si>
  <si>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</si>
  <si>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</si>
  <si>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</si>
  <si>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00004722</t>
    </r>
  </si>
  <si>
    <r>
      <rPr>
        <sz val="7"/>
        <rFont val="Calibri"/>
      </rPr>
      <t>PEDRA BRITADA N. 3 (38 A 50 MM) POSTO PEDREIRA/FORNECEDOR, SEM FRETE</t>
    </r>
  </si>
  <si>
    <r>
      <rPr>
        <sz val="7"/>
        <rFont val="Calibri"/>
      </rPr>
      <t>SINAPI</t>
    </r>
  </si>
  <si>
    <r>
      <rPr>
        <sz val="7"/>
        <rFont val="Calibri"/>
      </rPr>
      <t>M3</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</si>
  <si>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</si>
  <si>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</si>
  <si>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</si>
  <si>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</si>
  <si>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</si>
  <si>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</si>
  <si>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</si>
  <si>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88309</t>
    </r>
  </si>
  <si>
    <r>
      <rPr>
        <sz val="7"/>
        <rFont val="Calibri"/>
      </rPr>
      <t>PEDREIRO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</si>
  <si>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</si>
  <si>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</si>
  <si>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</si>
  <si>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</si>
  <si>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</si>
  <si>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</si>
  <si>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sz val="7"/>
        <rFont val="Calibri"/>
      </rPr>
      <t>91277</t>
    </r>
  </si>
  <si>
    <r>
      <rPr>
        <sz val="7"/>
        <rFont val="Calibri"/>
      </rPr>
      <t>PLACA VIBRATÓRIA REVERSÍVEL COM MOTOR 4 TEMPOS A GASOLINA, FORÇA CENTRÍFUGA DE 25 KN (2500 KGF), POTÊNCIA 5,5 CV - CHP DIURNO. AF_08/2015</t>
    </r>
  </si>
  <si>
    <r>
      <rPr>
        <sz val="7"/>
        <rFont val="Calibri"/>
      </rPr>
      <t>SINAPI</t>
    </r>
  </si>
  <si>
    <r>
      <rPr>
        <sz val="7"/>
        <rFont val="Calibri"/>
      </rPr>
      <t>CHP</t>
    </r>
  </si>
  <si>
    <r>
      <rPr>
        <sz val="7"/>
        <rFont val="Calibri"/>
      </rPr>
      <t>91278</t>
    </r>
  </si>
  <si>
    <r>
      <rPr>
        <sz val="7"/>
        <rFont val="Calibri"/>
      </rPr>
      <t>PLACA VIBRATÓRIA REVERSÍVEL COM MOTOR 4 TEMPOS A GASOLINA, FORÇA CENTRÍFUGA DE 25 KN (2500 KGF), POTÊNCIA 5,5 CV - CHI DIURNO. AF_08/2015</t>
    </r>
  </si>
  <si>
    <r>
      <rPr>
        <sz val="7"/>
        <rFont val="Calibri"/>
      </rPr>
      <t>SINAPI</t>
    </r>
  </si>
  <si>
    <r>
      <rPr>
        <sz val="7"/>
        <rFont val="Calibri"/>
      </rPr>
      <t>CHI</t>
    </r>
  </si>
  <si>
    <r>
      <rPr>
        <b/>
        <sz val="6"/>
        <rFont val="Calibri"/>
      </rPr>
      <t>TOTAL SERVICO:</t>
    </r>
  </si>
  <si>
    <r>
      <rPr>
        <b/>
        <sz val="7"/>
        <rFont val="Arial"/>
      </rPr>
      <t>VALOR:</t>
    </r>
  </si>
  <si>
    <r>
      <rPr>
        <b/>
        <sz val="7"/>
        <rFont val="Arial"/>
      </rPr>
      <t>VALOR BDI (28.02%):</t>
    </r>
  </si>
  <si>
    <r>
      <rPr>
        <b/>
        <sz val="7"/>
        <rFont val="Arial"/>
      </rPr>
      <t>VALOR COM BDI:</t>
    </r>
  </si>
  <si>
    <r>
      <rPr>
        <b/>
        <sz val="8"/>
        <rFont val="Arial"/>
      </rPr>
      <t>CESAN 7050100030 - Escoramento cavas com prancha metalica (M2)</t>
    </r>
  </si>
  <si>
    <r>
      <rPr>
        <sz val="6"/>
        <rFont val="Arial"/>
      </rPr>
      <t>Observações: JUNHO/2018</t>
    </r>
  </si>
  <si>
    <r>
      <rPr>
        <b/>
        <sz val="7"/>
        <rFont val="Arial"/>
      </rPr>
      <t>VALOR:</t>
    </r>
  </si>
  <si>
    <r>
      <rPr>
        <b/>
        <sz val="7"/>
        <rFont val="Arial"/>
      </rPr>
      <t>VALOR BDI (28.02%):</t>
    </r>
  </si>
  <si>
    <r>
      <rPr>
        <b/>
        <sz val="7"/>
        <rFont val="Arial"/>
      </rPr>
      <t>VALOR COM BDI:</t>
    </r>
  </si>
  <si>
    <r>
      <rPr>
        <b/>
        <sz val="8"/>
        <rFont val="Arial"/>
      </rPr>
      <t>2003864 - Esgotamento de água com bomba submersa (h)</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</si>
  <si>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</si>
  <si>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</si>
  <si>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</si>
  <si>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</si>
  <si>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</si>
  <si>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</si>
  <si>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</si>
  <si>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</si>
  <si>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</si>
  <si>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E9630</t>
    </r>
  </si>
  <si>
    <r>
      <rPr>
        <sz val="7"/>
        <rFont val="Arial"/>
      </rPr>
      <t>Bomba submersível com capacidade de 75 m³/h - 3,6 kW</t>
    </r>
  </si>
  <si>
    <r>
      <rPr>
        <sz val="7"/>
        <rFont val="Arial"/>
      </rPr>
      <t>E9066</t>
    </r>
  </si>
  <si>
    <r>
      <rPr>
        <sz val="7"/>
        <rFont val="Arial"/>
      </rPr>
      <t>Grupo gerador - 13/14 kVA</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</si>
  <si>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</si>
  <si>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</si>
  <si>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</si>
  <si>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</si>
  <si>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</si>
  <si>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</si>
  <si>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P9807</t>
    </r>
  </si>
  <si>
    <r>
      <rPr>
        <sz val="7"/>
        <rFont val="Arial"/>
      </rPr>
      <t>Bombeiro hidráulico</t>
    </r>
  </si>
  <si>
    <r>
      <rPr>
        <sz val="7"/>
        <rFont val="Arial"/>
      </rPr>
      <t>h</t>
    </r>
  </si>
  <si>
    <r>
      <rPr>
        <sz val="7"/>
        <rFont val="Arial"/>
      </rPr>
      <t>P9810</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</si>
  <si>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</si>
  <si>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</si>
  <si>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</si>
  <si>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</si>
  <si>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</si>
  <si>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</si>
  <si>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</si>
  <si>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</si>
  <si>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(28.02%):</t>
    </r>
  </si>
  <si>
    <r>
      <rPr>
        <b/>
        <sz val="7"/>
        <rFont val="Arial"/>
      </rPr>
      <t>VALOR COM BDI:</t>
    </r>
  </si>
  <si>
    <r>
      <rPr>
        <b/>
        <sz val="8"/>
        <rFont val="Arial"/>
      </rPr>
      <t>CESAN-7060100030 - REBAIXAMENTO DE LENCOL FREATICO C/ PONT FILTRANTES (MÊS)</t>
    </r>
  </si>
  <si>
    <r>
      <rPr>
        <sz val="6"/>
        <rFont val="Arial"/>
      </rPr>
      <t xml:space="preserve">Observações: DATA BASE: JUNHO / 2018       </t>
    </r>
  </si>
  <si>
    <r>
      <rPr>
        <b/>
        <sz val="7"/>
        <rFont val="Arial"/>
      </rPr>
      <t>VALOR:</t>
    </r>
  </si>
  <si>
    <r>
      <rPr>
        <b/>
        <sz val="7"/>
        <rFont val="Arial"/>
      </rPr>
      <t>VALOR BDI (28.02%):</t>
    </r>
  </si>
  <si>
    <r>
      <rPr>
        <b/>
        <sz val="7"/>
        <rFont val="Arial"/>
      </rPr>
      <t>VALOR COM BDI:</t>
    </r>
  </si>
  <si>
    <r>
      <rPr>
        <b/>
        <sz val="8"/>
        <rFont val="Arial"/>
      </rPr>
      <t>COMP-880041 - Rejuntamento de galeria (m)</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</si>
  <si>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</si>
  <si>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</si>
  <si>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</si>
  <si>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</si>
  <si>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</si>
  <si>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</si>
  <si>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00006111</t>
    </r>
  </si>
  <si>
    <r>
      <rPr>
        <sz val="7"/>
        <rFont val="Calibri"/>
      </rPr>
      <t>SERVENTE DE OBRAS</t>
    </r>
  </si>
  <si>
    <r>
      <rPr>
        <sz val="7"/>
        <rFont val="Calibri"/>
      </rPr>
      <t>SINAPI</t>
    </r>
  </si>
  <si>
    <r>
      <rPr>
        <sz val="7"/>
        <rFont val="Calibri"/>
      </rPr>
      <t>H</t>
    </r>
  </si>
  <si>
    <t>SINAPI</t>
  </si>
  <si>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</si>
  <si>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</si>
  <si>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</si>
  <si>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</si>
  <si>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</si>
  <si>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</si>
  <si>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</si>
  <si>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1109669</t>
    </r>
  </si>
  <si>
    <r>
      <rPr>
        <sz val="7"/>
        <rFont val="Calibri"/>
      </rPr>
      <t>Argamassa de cimento e areia 1:3 - areia comercial</t>
    </r>
  </si>
  <si>
    <r>
      <rPr>
        <sz val="7"/>
        <rFont val="Calibri"/>
      </rPr>
      <t>SICRO NOVO</t>
    </r>
  </si>
  <si>
    <r>
      <rPr>
        <sz val="7"/>
        <rFont val="Calibri"/>
      </rPr>
      <t>m³</t>
    </r>
  </si>
  <si>
    <t>SICRO</t>
  </si>
  <si>
    <r>
      <rPr>
        <b/>
        <sz val="6"/>
        <rFont val="Calibri"/>
      </rPr>
      <t>TOTAL SERVICO:</t>
    </r>
  </si>
  <si>
    <r>
      <rPr>
        <b/>
        <sz val="7"/>
        <rFont val="Arial"/>
      </rPr>
      <t>VALOR:</t>
    </r>
  </si>
  <si>
    <r>
      <rPr>
        <b/>
        <sz val="7"/>
        <rFont val="Arial"/>
      </rPr>
      <t>VALOR BDI (28.02%):</t>
    </r>
  </si>
  <si>
    <r>
      <rPr>
        <b/>
        <sz val="7"/>
        <rFont val="Arial"/>
      </rPr>
      <t>VALOR COM BDI:</t>
    </r>
  </si>
  <si>
    <t>GUARANHUNS34F-6817777 - Confecção de galeria de concreto pré moldado 2,5 x 1,5 fechada (tampa fixa) (m)</t>
  </si>
  <si>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</si>
  <si>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</si>
  <si>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</si>
  <si>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</si>
  <si>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</si>
  <si>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</si>
  <si>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</si>
  <si>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</si>
  <si>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</si>
  <si>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E9052</t>
    </r>
  </si>
  <si>
    <r>
      <rPr>
        <sz val="7"/>
        <rFont val="Arial"/>
      </rPr>
      <t>Empilhadeira a diesel com capacidade de 10 t - 100 kW</t>
    </r>
  </si>
  <si>
    <r>
      <rPr>
        <sz val="7"/>
        <rFont val="Arial"/>
      </rPr>
      <t>E9763</t>
    </r>
  </si>
  <si>
    <r>
      <rPr>
        <sz val="7"/>
        <rFont val="Arial"/>
      </rPr>
      <t>Grupo gerador - 36/40 kVA</t>
    </r>
  </si>
  <si>
    <r>
      <rPr>
        <sz val="7"/>
        <rFont val="Arial"/>
      </rPr>
      <t>E9022</t>
    </r>
  </si>
  <si>
    <r>
      <rPr>
        <sz val="7"/>
        <rFont val="Arial"/>
      </rPr>
      <t>Pórtico rolante com capacidade de 25 t - 30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</si>
  <si>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</si>
  <si>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</si>
  <si>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</si>
  <si>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</si>
  <si>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</si>
  <si>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</si>
  <si>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</si>
  <si>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</si>
  <si>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</si>
  <si>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</si>
  <si>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</si>
  <si>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</si>
  <si>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</si>
  <si>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</si>
  <si>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</si>
  <si>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</si>
  <si>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</si>
  <si>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</si>
  <si>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</si>
  <si>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0407819</t>
    </r>
  </si>
  <si>
    <r>
      <rPr>
        <sz val="7"/>
        <rFont val="Arial"/>
      </rPr>
      <t>Armação em aço CA-50 - fornecimento, preparo e colocação</t>
    </r>
  </si>
  <si>
    <r>
      <rPr>
        <sz val="7"/>
        <rFont val="Arial"/>
      </rPr>
      <t>kg</t>
    </r>
  </si>
  <si>
    <r>
      <rPr>
        <sz val="7"/>
        <rFont val="Arial"/>
      </rPr>
      <t>1106282</t>
    </r>
  </si>
  <si>
    <r>
      <rPr>
        <sz val="7"/>
        <rFont val="Arial"/>
      </rPr>
      <t>Concreto para bombeamento fck = 40 MPa - confecção em central dosadora de 30 m³/h - areia e brita comerciais</t>
    </r>
  </si>
  <si>
    <r>
      <rPr>
        <sz val="7"/>
        <rFont val="Arial"/>
      </rPr>
      <t>m³</t>
    </r>
  </si>
  <si>
    <r>
      <rPr>
        <sz val="7"/>
        <rFont val="Arial"/>
      </rPr>
      <t>3117750</t>
    </r>
  </si>
  <si>
    <r>
      <rPr>
        <sz val="7"/>
        <rFont val="Arial"/>
      </rPr>
      <t>Fôrma metálica para aduelas de bueiros celulares de concreto pré-moldados - utilização de 100 vezes</t>
    </r>
  </si>
  <si>
    <r>
      <rPr>
        <sz val="7"/>
        <rFont val="Arial"/>
      </rPr>
      <t>m²</t>
    </r>
  </si>
  <si>
    <r>
      <rPr>
        <sz val="7"/>
        <rFont val="Arial"/>
      </rPr>
      <t>0407820</t>
    </r>
  </si>
  <si>
    <r>
      <rPr>
        <sz val="7"/>
        <rFont val="Arial"/>
      </rPr>
      <t>Armação em aço CA-60 - fornecimento, preparo e colocação</t>
    </r>
  </si>
  <si>
    <r>
      <rPr>
        <sz val="7"/>
        <rFont val="Arial"/>
      </rPr>
      <t>kg</t>
    </r>
  </si>
  <si>
    <r>
      <rPr>
        <b/>
        <sz val="6"/>
        <rFont val="Arial"/>
      </rPr>
      <t>TOTAL SERVIÇOS: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</si>
  <si>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</si>
  <si>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</si>
  <si>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</si>
  <si>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</si>
  <si>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</si>
  <si>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</si>
  <si>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1106282</t>
    </r>
  </si>
  <si>
    <r>
      <rPr>
        <sz val="7"/>
        <rFont val="Arial"/>
      </rPr>
      <t>Concreto para bombeamento fck = 40 MPa - confecção em central dosadora de 30 m³/h - areia e brita comerciais (Caminhão betoneira com capacidade de 8 m³ - 188 kW)</t>
    </r>
  </si>
  <si>
    <r>
      <rPr>
        <sz val="7"/>
        <rFont val="Arial"/>
      </rPr>
      <t>m³</t>
    </r>
  </si>
  <si>
    <r>
      <rPr>
        <sz val="7"/>
        <rFont val="Arial"/>
      </rPr>
      <t>5909007</t>
    </r>
  </si>
  <si>
    <r>
      <rPr>
        <b/>
        <sz val="6"/>
        <rFont val="Arial"/>
      </rPr>
      <t>TRANSPORTE - TEMPO FIXO:</t>
    </r>
  </si>
  <si>
    <r>
      <rPr>
        <b/>
        <sz val="7"/>
        <rFont val="Arial"/>
      </rPr>
      <t>Custo Direto Total:</t>
    </r>
  </si>
  <si>
    <r>
      <rPr>
        <sz val="6"/>
        <rFont val="Arial"/>
      </rPr>
      <t>Observações: COPIA SICRO NOVO - ES - 2019/10 COM DESONERAÇÃO (REF: 03/2020)22226
Copia COMP 6817777
indices ajustados conforme projeto</t>
    </r>
  </si>
  <si>
    <r>
      <rPr>
        <b/>
        <sz val="7"/>
        <rFont val="Arial"/>
      </rPr>
      <t>VALOR:</t>
    </r>
  </si>
  <si>
    <r>
      <rPr>
        <b/>
        <sz val="7"/>
        <rFont val="Arial"/>
      </rPr>
      <t>VALOR BDI (28.02%):</t>
    </r>
  </si>
  <si>
    <r>
      <rPr>
        <b/>
        <sz val="7"/>
        <rFont val="Arial"/>
      </rPr>
      <t>VALOR COM BDI:</t>
    </r>
  </si>
  <si>
    <r>
      <rPr>
        <b/>
        <sz val="8"/>
        <rFont val="Arial"/>
      </rPr>
      <t>GUARANHUNS34A-6817777 - Confecção de galeria de concreto pré moldado 2,5 x 1,5 aberta (tampa removível)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</si>
  <si>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</si>
  <si>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</si>
  <si>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</si>
  <si>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</si>
  <si>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</si>
  <si>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</si>
  <si>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</si>
  <si>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</si>
  <si>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</si>
  <si>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E9052</t>
    </r>
  </si>
  <si>
    <r>
      <rPr>
        <sz val="7"/>
        <rFont val="Arial"/>
      </rPr>
      <t>Empilhadeira a diesel com capacidade de 10 t - 100 kW</t>
    </r>
  </si>
  <si>
    <r>
      <rPr>
        <sz val="7"/>
        <rFont val="Arial"/>
      </rPr>
      <t>E9763</t>
    </r>
  </si>
  <si>
    <r>
      <rPr>
        <sz val="7"/>
        <rFont val="Arial"/>
      </rPr>
      <t>Grupo gerador - 36/40 kVA</t>
    </r>
  </si>
  <si>
    <r>
      <rPr>
        <sz val="7"/>
        <rFont val="Arial"/>
      </rPr>
      <t>E9022</t>
    </r>
  </si>
  <si>
    <r>
      <rPr>
        <sz val="7"/>
        <rFont val="Arial"/>
      </rPr>
      <t>Pórtico rolante com capacidade de 25 t - 30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</si>
  <si>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</si>
  <si>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</si>
  <si>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</si>
  <si>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</si>
  <si>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</si>
  <si>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</si>
  <si>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</si>
  <si>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</si>
  <si>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</si>
  <si>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</si>
  <si>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</si>
  <si>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</si>
  <si>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</si>
  <si>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</si>
  <si>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</si>
  <si>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</si>
  <si>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</si>
  <si>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</si>
  <si>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</si>
  <si>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0407819</t>
    </r>
  </si>
  <si>
    <r>
      <rPr>
        <sz val="7"/>
        <rFont val="Arial"/>
      </rPr>
      <t>Armação em aço CA-50 - fornecimento, preparo e colocação</t>
    </r>
  </si>
  <si>
    <r>
      <rPr>
        <sz val="7"/>
        <rFont val="Arial"/>
      </rPr>
      <t>kg</t>
    </r>
  </si>
  <si>
    <r>
      <rPr>
        <sz val="7"/>
        <rFont val="Arial"/>
      </rPr>
      <t>1106282</t>
    </r>
  </si>
  <si>
    <r>
      <rPr>
        <sz val="7"/>
        <rFont val="Arial"/>
      </rPr>
      <t>Concreto para bombeamento fck = 40 MPa - confecção em central dosadora de 30 m³/h - areia e brita comerciais</t>
    </r>
  </si>
  <si>
    <r>
      <rPr>
        <sz val="7"/>
        <rFont val="Arial"/>
      </rPr>
      <t>m³</t>
    </r>
  </si>
  <si>
    <r>
      <rPr>
        <sz val="7"/>
        <rFont val="Arial"/>
      </rPr>
      <t>3117750</t>
    </r>
  </si>
  <si>
    <r>
      <rPr>
        <sz val="7"/>
        <rFont val="Arial"/>
      </rPr>
      <t>Fôrma metálica para aduelas de bueiros celulares de concreto pré-moldados - utilização de 100 vezes</t>
    </r>
  </si>
  <si>
    <r>
      <rPr>
        <sz val="7"/>
        <rFont val="Arial"/>
      </rPr>
      <t>m²</t>
    </r>
  </si>
  <si>
    <r>
      <rPr>
        <sz val="7"/>
        <rFont val="Arial"/>
      </rPr>
      <t>0407820</t>
    </r>
  </si>
  <si>
    <r>
      <rPr>
        <sz val="7"/>
        <rFont val="Arial"/>
      </rPr>
      <t>Armação em aço CA-60 - fornecimento, preparo e colocação</t>
    </r>
  </si>
  <si>
    <r>
      <rPr>
        <sz val="7"/>
        <rFont val="Arial"/>
      </rPr>
      <t>kg</t>
    </r>
  </si>
  <si>
    <r>
      <rPr>
        <b/>
        <sz val="6"/>
        <rFont val="Arial"/>
      </rPr>
      <t>TOTAL SERVIÇOS: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</si>
  <si>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</si>
  <si>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</si>
  <si>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</si>
  <si>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</si>
  <si>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</si>
  <si>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</si>
  <si>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1106282</t>
    </r>
  </si>
  <si>
    <r>
      <rPr>
        <sz val="7"/>
        <rFont val="Arial"/>
      </rPr>
      <t>Concreto para bombeamento fck = 40 MPa - confecção em central dosadora de 30 m³/h - areia e brita comerciais (Caminhão betoneira com capacidade de 8 m³ - 188 kW)</t>
    </r>
  </si>
  <si>
    <r>
      <rPr>
        <sz val="7"/>
        <rFont val="Arial"/>
      </rPr>
      <t>m³</t>
    </r>
  </si>
  <si>
    <r>
      <rPr>
        <sz val="7"/>
        <rFont val="Arial"/>
      </rPr>
      <t>5909007</t>
    </r>
  </si>
  <si>
    <r>
      <rPr>
        <b/>
        <sz val="6"/>
        <rFont val="Arial"/>
      </rPr>
      <t>TRANSPORTE - TEMPO FIXO:</t>
    </r>
  </si>
  <si>
    <r>
      <rPr>
        <b/>
        <sz val="7"/>
        <rFont val="Arial"/>
      </rPr>
      <t>Custo Direto Total:</t>
    </r>
  </si>
  <si>
    <r>
      <rPr>
        <sz val="6"/>
        <rFont val="Arial"/>
      </rPr>
      <t>Observações: COPIA SICRO NOVO - ES - 2019/10 COM DESONERAÇÃO (REF: 03/2020)22226
Copia COMP 6817777
indices ajustados conforme projeto</t>
    </r>
  </si>
  <si>
    <r>
      <rPr>
        <b/>
        <sz val="7"/>
        <rFont val="Arial"/>
      </rPr>
      <t>VALOR:</t>
    </r>
  </si>
  <si>
    <r>
      <rPr>
        <b/>
        <sz val="7"/>
        <rFont val="Arial"/>
      </rPr>
      <t>VALOR BDI (28.02%):</t>
    </r>
  </si>
  <si>
    <r>
      <rPr>
        <b/>
        <sz val="7"/>
        <rFont val="Arial"/>
      </rPr>
      <t>VALOR COM BDI:</t>
    </r>
  </si>
  <si>
    <r>
      <rPr>
        <b/>
        <sz val="10"/>
        <color theme="1"/>
        <rFont val="Calibri"/>
      </rPr>
      <t>Cliente:</t>
    </r>
    <r>
      <rPr>
        <sz val="10"/>
        <color theme="1"/>
        <rFont val="Calibri"/>
      </rPr>
      <t xml:space="preserve"> Secretaria de Estado de Saneamento, Habitação e Desenvolvimento Urbano – SEDURB</t>
    </r>
  </si>
  <si>
    <r>
      <t xml:space="preserve">BDI sobre o </t>
    </r>
    <r>
      <rPr>
        <b/>
        <u/>
        <sz val="10"/>
        <rFont val="Times New Roman"/>
      </rPr>
      <t>Custo Total Direto da Obra</t>
    </r>
    <r>
      <rPr>
        <b/>
        <sz val="10"/>
        <rFont val="Times New Roman"/>
      </rPr>
      <t xml:space="preserve"> ............................................................................................</t>
    </r>
  </si>
  <si>
    <r>
      <t xml:space="preserve">BDI sobre o </t>
    </r>
    <r>
      <rPr>
        <b/>
        <u/>
        <sz val="10"/>
        <rFont val="Times New Roman"/>
      </rPr>
      <t>Custo Total Direto da Obra</t>
    </r>
    <r>
      <rPr>
        <b/>
        <sz val="10"/>
        <rFont val="Times New Roman"/>
      </rPr>
      <t xml:space="preserve"> ............................................................................................</t>
    </r>
  </si>
  <si>
    <r>
      <rPr>
        <b/>
        <sz val="7"/>
        <rFont val="Arial"/>
      </rPr>
      <t>ITEM</t>
    </r>
  </si>
  <si>
    <r>
      <rPr>
        <b/>
        <sz val="7"/>
        <rFont val="Arial"/>
      </rPr>
      <t>CÓDIGO</t>
    </r>
  </si>
  <si>
    <r>
      <rPr>
        <b/>
        <sz val="7"/>
        <rFont val="Arial"/>
      </rPr>
      <t>REF.</t>
    </r>
  </si>
  <si>
    <r>
      <rPr>
        <b/>
        <sz val="7"/>
        <rFont val="Arial"/>
      </rPr>
      <t>DESCRIÇÃO</t>
    </r>
  </si>
  <si>
    <r>
      <rPr>
        <b/>
        <sz val="7"/>
        <rFont val="Arial"/>
      </rPr>
      <t>UNID.</t>
    </r>
  </si>
  <si>
    <r>
      <rPr>
        <b/>
        <sz val="7"/>
        <rFont val="Arial"/>
      </rPr>
      <t>QUANT.</t>
    </r>
  </si>
  <si>
    <r>
      <rPr>
        <b/>
        <sz val="7"/>
        <rFont val="Arial"/>
      </rPr>
      <t>CUSTO UNITÁRIO</t>
    </r>
  </si>
  <si>
    <r>
      <rPr>
        <b/>
        <sz val="7"/>
        <rFont val="Arial"/>
      </rPr>
      <t>BDI (%)</t>
    </r>
  </si>
  <si>
    <r>
      <rPr>
        <b/>
        <sz val="7"/>
        <rFont val="Arial"/>
      </rPr>
      <t>PREÇO UNITÁRIO</t>
    </r>
  </si>
  <si>
    <r>
      <rPr>
        <b/>
        <sz val="7"/>
        <rFont val="Arial"/>
      </rPr>
      <t>PREÇO DO SERVIÇO</t>
    </r>
  </si>
  <si>
    <r>
      <rPr>
        <b/>
        <sz val="7"/>
        <rFont val="Arial"/>
      </rPr>
      <t>1</t>
    </r>
  </si>
  <si>
    <r>
      <rPr>
        <b/>
        <sz val="7"/>
        <rFont val="Arial"/>
      </rPr>
      <t>ADMINISTRAÇÃO DA OBRA</t>
    </r>
  </si>
  <si>
    <r>
      <rPr>
        <b/>
        <sz val="7"/>
        <rFont val="Arial"/>
      </rPr>
      <t>1.1</t>
    </r>
  </si>
  <si>
    <r>
      <rPr>
        <b/>
        <sz val="7"/>
        <rFont val="Arial"/>
      </rPr>
      <t>Implantação do Canteiro de Obras</t>
    </r>
  </si>
  <si>
    <r>
      <rPr>
        <sz val="7"/>
        <rFont val="Arial"/>
      </rPr>
      <t>1.1.1</t>
    </r>
  </si>
  <si>
    <r>
      <rPr>
        <sz val="7"/>
        <rFont val="Arial"/>
      </rPr>
      <t>S020712</t>
    </r>
  </si>
  <si>
    <r>
      <rPr>
        <sz val="7"/>
        <rFont val="Arial"/>
      </rPr>
      <t>IOPES</t>
    </r>
  </si>
  <si>
    <r>
      <rPr>
        <sz val="7"/>
        <rFont val="Arial"/>
      </rPr>
      <t>Rede de água com padrão de entrada d'água diâm. 3/4", conf. espec. CESAN, incl. tubos e conexões para alimentação, distribuição, extravasor e limpeza, cons. o padrão a 25m, conf. projeto (1 utilização)</t>
    </r>
  </si>
  <si>
    <r>
      <rPr>
        <sz val="7"/>
        <rFont val="Arial"/>
      </rPr>
      <t>m</t>
    </r>
  </si>
  <si>
    <r>
      <rPr>
        <sz val="7"/>
        <rFont val="Arial"/>
      </rPr>
      <t>1.1.2</t>
    </r>
  </si>
  <si>
    <r>
      <rPr>
        <sz val="7"/>
        <rFont val="Arial"/>
      </rPr>
      <t>S020714</t>
    </r>
  </si>
  <si>
    <r>
      <rPr>
        <sz val="7"/>
        <rFont val="Arial"/>
      </rPr>
      <t>IOPES</t>
    </r>
  </si>
  <si>
    <r>
      <rPr>
        <sz val="7"/>
        <rFont val="Arial"/>
      </rPr>
      <t>Rede de esgoto, contendo fossa e filtro, inclusive tubos e conexões de ligação entre caixas, considerando distância de 25m, conforme projeto (1 utilização)</t>
    </r>
  </si>
  <si>
    <r>
      <rPr>
        <sz val="7"/>
        <rFont val="Arial"/>
      </rPr>
      <t>m</t>
    </r>
  </si>
  <si>
    <r>
      <rPr>
        <sz val="7"/>
        <rFont val="Arial"/>
      </rPr>
      <t>1.1.3</t>
    </r>
  </si>
  <si>
    <r>
      <rPr>
        <sz val="7"/>
        <rFont val="Arial"/>
      </rPr>
      <t>S020713</t>
    </r>
  </si>
  <si>
    <r>
      <rPr>
        <sz val="7"/>
        <rFont val="Arial"/>
      </rPr>
      <t>IOPES</t>
    </r>
  </si>
  <si>
    <r>
      <rPr>
        <sz val="7"/>
        <rFont val="Arial"/>
      </rPr>
      <t>Rede de luz, incl. padrão entrada de energia trifás., cabo de ligação até barracões, quadro de distrib., disj. e chave de força (quando necessário), cons. 20m entre padrão entrada e QDG, conf. projeto (1 utilização)</t>
    </r>
  </si>
  <si>
    <r>
      <rPr>
        <sz val="7"/>
        <rFont val="Arial"/>
      </rPr>
      <t>m</t>
    </r>
  </si>
  <si>
    <r>
      <rPr>
        <sz val="7"/>
        <rFont val="Arial"/>
      </rPr>
      <t>1.1.4</t>
    </r>
  </si>
  <si>
    <r>
      <rPr>
        <sz val="7"/>
        <rFont val="Arial"/>
      </rPr>
      <t>S020711</t>
    </r>
  </si>
  <si>
    <r>
      <rPr>
        <sz val="7"/>
        <rFont val="Arial"/>
      </rPr>
      <t>IOPES</t>
    </r>
  </si>
  <si>
    <r>
      <rPr>
        <sz val="7"/>
        <rFont val="Arial"/>
      </rPr>
      <t>Reservatório de poliestileno de 1000 L, incl. suporte em madeira de 7x12cm e 8x7cm, elevado de 4m, conf. projeto (1 utilização)</t>
    </r>
  </si>
  <si>
    <r>
      <rPr>
        <sz val="7"/>
        <rFont val="Arial"/>
      </rPr>
      <t>und</t>
    </r>
  </si>
  <si>
    <r>
      <rPr>
        <sz val="7"/>
        <rFont val="Arial"/>
      </rPr>
      <t>1.1.5</t>
    </r>
  </si>
  <si>
    <r>
      <rPr>
        <sz val="7"/>
        <rFont val="Arial"/>
      </rPr>
      <t>S020350</t>
    </r>
  </si>
  <si>
    <r>
      <rPr>
        <sz val="7"/>
        <rFont val="Arial"/>
      </rPr>
      <t>IOPES</t>
    </r>
  </si>
  <si>
    <r>
      <rPr>
        <sz val="7"/>
        <rFont val="Arial"/>
      </rPr>
      <t>Tapume Telha Metálica Ondulada 0,50mm Branca h=2,20m, incl. montagem estr. mad. 8"x8", c/adesivo "SEDURB" 60x60cm a cada 10m, incl. faixas pint. esmalte sint. cores azul c/ h=30cm e rosa c/ h=10cm (Reaproveitamento 2x)</t>
    </r>
  </si>
  <si>
    <r>
      <rPr>
        <sz val="7"/>
        <rFont val="Arial"/>
      </rPr>
      <t>m</t>
    </r>
  </si>
  <si>
    <r>
      <rPr>
        <sz val="7"/>
        <rFont val="Arial"/>
      </rPr>
      <t>1.1.6</t>
    </r>
  </si>
  <si>
    <r>
      <rPr>
        <sz val="7"/>
        <rFont val="Arial"/>
      </rPr>
      <t>S020305</t>
    </r>
  </si>
  <si>
    <r>
      <rPr>
        <sz val="7"/>
        <rFont val="Arial"/>
      </rPr>
      <t>IOPES</t>
    </r>
  </si>
  <si>
    <r>
      <rPr>
        <sz val="7"/>
        <rFont val="Arial"/>
      </rPr>
      <t>Placa de obra nas dimensões de 2.0 x 4.0 m, padrão IOPES</t>
    </r>
  </si>
  <si>
    <r>
      <rPr>
        <sz val="7"/>
        <rFont val="Arial"/>
      </rPr>
      <t>m2</t>
    </r>
  </si>
  <si>
    <r>
      <rPr>
        <sz val="7"/>
        <rFont val="Arial"/>
      </rPr>
      <t>1.1.7</t>
    </r>
  </si>
  <si>
    <r>
      <rPr>
        <sz val="7"/>
        <rFont val="Arial"/>
      </rPr>
      <t>S200576</t>
    </r>
  </si>
  <si>
    <r>
      <rPr>
        <sz val="7"/>
        <rFont val="Arial"/>
      </rPr>
      <t>IOPES</t>
    </r>
  </si>
  <si>
    <r>
      <rPr>
        <sz val="7"/>
        <rFont val="Arial"/>
      </rPr>
      <t>Placa para inauguração de obra em alumínio polido e=4mm, dimensões 40 x 50 cm, gravação em baixo relevo, inclusive pintura e fixação</t>
    </r>
  </si>
  <si>
    <r>
      <rPr>
        <sz val="7"/>
        <rFont val="Arial"/>
      </rPr>
      <t>und</t>
    </r>
  </si>
  <si>
    <r>
      <rPr>
        <b/>
        <sz val="7"/>
        <rFont val="Arial"/>
      </rPr>
      <t>1.2</t>
    </r>
  </si>
  <si>
    <r>
      <rPr>
        <b/>
        <sz val="7"/>
        <rFont val="Arial"/>
      </rPr>
      <t>Canteiro de Obras</t>
    </r>
  </si>
  <si>
    <r>
      <rPr>
        <sz val="7"/>
        <rFont val="Arial"/>
      </rPr>
      <t>1.2.1</t>
    </r>
  </si>
  <si>
    <r>
      <rPr>
        <sz val="7"/>
        <rFont val="Arial"/>
      </rPr>
      <t>S020344</t>
    </r>
  </si>
  <si>
    <r>
      <rPr>
        <sz val="7"/>
        <rFont val="Arial"/>
      </rPr>
      <t>IOPES</t>
    </r>
  </si>
  <si>
    <r>
      <rPr>
        <sz val="7"/>
        <rFont val="Arial"/>
      </rPr>
      <t xml:space="preserve">Mobilização e desmobilização de conteiner locado </t>
    </r>
  </si>
  <si>
    <r>
      <rPr>
        <sz val="7"/>
        <rFont val="Arial"/>
      </rPr>
      <t>und</t>
    </r>
  </si>
  <si>
    <r>
      <rPr>
        <sz val="7"/>
        <rFont val="Arial"/>
      </rPr>
      <t>1.2.2</t>
    </r>
  </si>
  <si>
    <r>
      <rPr>
        <sz val="7"/>
        <rFont val="Arial"/>
      </rPr>
      <t>S020353</t>
    </r>
  </si>
  <si>
    <r>
      <rPr>
        <sz val="7"/>
        <rFont val="Arial"/>
      </rPr>
      <t>IOPES</t>
    </r>
  </si>
  <si>
    <r>
      <rPr>
        <sz val="7"/>
        <rFont val="Arial"/>
      </rPr>
      <t>Aluguel mensal container para refeitorio, incl. porta, 2 janelas, abert p/ ar cond., 2 pt iluminação, 2 tomadas elét. e 1 tomada telef. Isolamento térmico (paredes e teto), piso em comp. Naval pintado, cert. NR18, incl. laudo descontaminação.</t>
    </r>
  </si>
  <si>
    <r>
      <rPr>
        <sz val="7"/>
        <rFont val="Arial"/>
      </rPr>
      <t>ms</t>
    </r>
  </si>
  <si>
    <r>
      <rPr>
        <sz val="7"/>
        <rFont val="Arial"/>
      </rPr>
      <t>1.2.3</t>
    </r>
  </si>
  <si>
    <r>
      <rPr>
        <sz val="7"/>
        <rFont val="Arial"/>
      </rPr>
      <t>S020355</t>
    </r>
  </si>
  <si>
    <r>
      <rPr>
        <sz val="7"/>
        <rFont val="Arial"/>
      </rPr>
      <t>IOPES</t>
    </r>
  </si>
  <si>
    <r>
      <rPr>
        <sz val="7"/>
        <rFont val="Arial"/>
      </rPr>
      <t>Aluguel mensal container sanitário, incl porta, básc, 2 ptos luz, 1 pto aterram., 3vasos, 3lavatórios, calha mictório, 6 chuveiros (1 eletrico), torn.,registros, piso comp. Naval pintado, cert NR18 e laudo descontaminação</t>
    </r>
  </si>
  <si>
    <r>
      <rPr>
        <sz val="7"/>
        <rFont val="Arial"/>
      </rPr>
      <t>ms</t>
    </r>
  </si>
  <si>
    <r>
      <rPr>
        <sz val="7"/>
        <rFont val="Arial"/>
      </rPr>
      <t>1.2.4</t>
    </r>
  </si>
  <si>
    <r>
      <rPr>
        <sz val="7"/>
        <rFont val="Arial"/>
      </rPr>
      <t>S020352</t>
    </r>
  </si>
  <si>
    <r>
      <rPr>
        <sz val="7"/>
        <rFont val="Arial"/>
      </rPr>
      <t>IOPES</t>
    </r>
  </si>
  <si>
    <r>
      <rPr>
        <sz val="7"/>
        <rFont val="Arial"/>
      </rPr>
      <t>Aluguel mensal container para escritório, dim. 6.00x2.40m, c/ banheiro (vaso+lavat+chuveiro e básc), incl. porta, 2 janelas, abert p/ ar cond., 2 pt iluminação, 2 tom. elét. e 1 tom.telef. Isolam.térmico(teto e paredes), piso em comp. Naval, cert. NR18, incl. laudo descontaminação.</t>
    </r>
  </si>
  <si>
    <r>
      <rPr>
        <sz val="7"/>
        <rFont val="Arial"/>
      </rPr>
      <t>ms</t>
    </r>
  </si>
  <si>
    <r>
      <rPr>
        <sz val="7"/>
        <rFont val="Arial"/>
      </rPr>
      <t>1.2.5</t>
    </r>
  </si>
  <si>
    <r>
      <rPr>
        <sz val="7"/>
        <rFont val="Arial"/>
      </rPr>
      <t>S020356</t>
    </r>
  </si>
  <si>
    <r>
      <rPr>
        <sz val="7"/>
        <rFont val="Arial"/>
      </rPr>
      <t>IOPES</t>
    </r>
  </si>
  <si>
    <r>
      <rPr>
        <sz val="7"/>
        <rFont val="Arial"/>
      </rPr>
      <t>Aluguel mensal container para almoxarifado, incl. porta, 2 janelas, 1 pt iluminação, Isolamento térmico (teto), piso em comp. Naval pintado, cert. NR18, incl. laudo descontaminação.</t>
    </r>
  </si>
  <si>
    <r>
      <rPr>
        <sz val="7"/>
        <rFont val="Arial"/>
      </rPr>
      <t>ms</t>
    </r>
  </si>
  <si>
    <r>
      <rPr>
        <sz val="7"/>
        <rFont val="Arial"/>
      </rPr>
      <t>1.2.6</t>
    </r>
  </si>
  <si>
    <r>
      <rPr>
        <sz val="7"/>
        <rFont val="Arial"/>
      </rPr>
      <t>S020354</t>
    </r>
  </si>
  <si>
    <r>
      <rPr>
        <sz val="7"/>
        <rFont val="Arial"/>
      </rPr>
      <t>IOPES</t>
    </r>
  </si>
  <si>
    <r>
      <rPr>
        <sz val="7"/>
        <rFont val="Arial"/>
      </rPr>
      <t>Aluguel mensal container para vestiário, incl. porta, venezianas de circulação, 1 pt iluminação, Isolamento térmico (teto), piso em comp. Naval pintado, cert. NR18, incl. laudo descontaminação.</t>
    </r>
  </si>
  <si>
    <r>
      <rPr>
        <sz val="7"/>
        <rFont val="Arial"/>
      </rPr>
      <t>ms</t>
    </r>
  </si>
  <si>
    <r>
      <rPr>
        <b/>
        <sz val="7"/>
        <rFont val="Arial"/>
      </rPr>
      <t>2</t>
    </r>
  </si>
  <si>
    <r>
      <rPr>
        <b/>
        <sz val="7"/>
        <rFont val="Arial"/>
      </rPr>
      <t>Galeria Guaranhus 3 e 4</t>
    </r>
  </si>
  <si>
    <r>
      <rPr>
        <b/>
        <sz val="7"/>
        <rFont val="Arial"/>
      </rPr>
      <t>2.1</t>
    </r>
  </si>
  <si>
    <r>
      <rPr>
        <b/>
        <sz val="7"/>
        <rFont val="Arial"/>
      </rPr>
      <t>TERRAPLANAGEM E PAVIMENTAÇÃO</t>
    </r>
  </si>
  <si>
    <r>
      <rPr>
        <sz val="7"/>
        <rFont val="Arial"/>
      </rPr>
      <t>2.1.1</t>
    </r>
  </si>
  <si>
    <r>
      <rPr>
        <sz val="7"/>
        <rFont val="Arial"/>
      </rPr>
      <t>4805757</t>
    </r>
  </si>
  <si>
    <r>
      <rPr>
        <sz val="7"/>
        <rFont val="Arial"/>
      </rPr>
      <t>SICRO NOVO</t>
    </r>
  </si>
  <si>
    <r>
      <rPr>
        <sz val="7"/>
        <rFont val="Arial"/>
      </rPr>
      <t>Escavação mecânica de vala em material de 1ª categoria</t>
    </r>
  </si>
  <si>
    <r>
      <rPr>
        <sz val="7"/>
        <rFont val="Arial"/>
      </rPr>
      <t>m³</t>
    </r>
  </si>
  <si>
    <r>
      <rPr>
        <sz val="7"/>
        <rFont val="Arial"/>
      </rPr>
      <t>2.1.2</t>
    </r>
  </si>
  <si>
    <r>
      <rPr>
        <sz val="7"/>
        <rFont val="Arial"/>
      </rPr>
      <t>S030209</t>
    </r>
  </si>
  <si>
    <r>
      <rPr>
        <sz val="7"/>
        <rFont val="Arial"/>
      </rPr>
      <t>IOPES</t>
    </r>
  </si>
  <si>
    <r>
      <rPr>
        <sz val="7"/>
        <rFont val="Arial"/>
      </rPr>
      <t>Aterro com areia, inclusive fornecimento e adensamento</t>
    </r>
  </si>
  <si>
    <r>
      <rPr>
        <sz val="7"/>
        <rFont val="Arial"/>
      </rPr>
      <t>m3</t>
    </r>
  </si>
  <si>
    <r>
      <rPr>
        <sz val="7"/>
        <rFont val="Arial"/>
      </rPr>
      <t>2.1.3</t>
    </r>
  </si>
  <si>
    <r>
      <rPr>
        <sz val="7"/>
        <rFont val="Arial"/>
      </rPr>
      <t>4915671</t>
    </r>
  </si>
  <si>
    <r>
      <rPr>
        <sz val="7"/>
        <rFont val="Arial"/>
      </rPr>
      <t>SICRO NOVO</t>
    </r>
  </si>
  <si>
    <r>
      <rPr>
        <sz val="7"/>
        <rFont val="Arial"/>
      </rPr>
      <t>Reaterro e compactação com soquete vibratório</t>
    </r>
  </si>
  <si>
    <r>
      <rPr>
        <sz val="7"/>
        <rFont val="Arial"/>
      </rPr>
      <t>m³</t>
    </r>
  </si>
  <si>
    <r>
      <rPr>
        <sz val="7"/>
        <rFont val="Arial"/>
      </rPr>
      <t>2.1.4</t>
    </r>
  </si>
  <si>
    <r>
      <rPr>
        <sz val="7"/>
        <rFont val="Arial"/>
      </rPr>
      <t>42045</t>
    </r>
  </si>
  <si>
    <r>
      <rPr>
        <sz val="7"/>
        <rFont val="Arial"/>
      </rPr>
      <t>DER-ES</t>
    </r>
  </si>
  <si>
    <r>
      <rPr>
        <sz val="7"/>
        <rFont val="Arial"/>
      </rPr>
      <t>Aquisição de solo de jazida comercial (saibreira)</t>
    </r>
  </si>
  <si>
    <r>
      <rPr>
        <sz val="7"/>
        <rFont val="Arial"/>
      </rPr>
      <t>M3</t>
    </r>
  </si>
  <si>
    <r>
      <rPr>
        <sz val="7"/>
        <rFont val="Arial"/>
      </rPr>
      <t>2.1.5</t>
    </r>
  </si>
  <si>
    <r>
      <rPr>
        <sz val="7"/>
        <rFont val="Arial"/>
      </rPr>
      <t>60024</t>
    </r>
  </si>
  <si>
    <r>
      <rPr>
        <sz val="7"/>
        <rFont val="Arial"/>
      </rPr>
      <t>DER-ES</t>
    </r>
  </si>
  <si>
    <r>
      <rPr>
        <sz val="7"/>
        <rFont val="Arial"/>
      </rPr>
      <t>Transporte de materiais para DMT acima de 15 KM (Caminhão basculante) - solo de jazida comercial (saibreira)</t>
    </r>
  </si>
  <si>
    <r>
      <rPr>
        <sz val="7"/>
        <rFont val="Arial"/>
      </rPr>
      <t>T</t>
    </r>
  </si>
  <si>
    <r>
      <rPr>
        <sz val="7"/>
        <rFont val="Arial"/>
      </rPr>
      <t>2.1.6</t>
    </r>
  </si>
  <si>
    <r>
      <rPr>
        <sz val="7"/>
        <rFont val="Arial"/>
      </rPr>
      <t>5503041</t>
    </r>
  </si>
  <si>
    <r>
      <rPr>
        <sz val="7"/>
        <rFont val="Arial"/>
      </rPr>
      <t>SICRO NOVO</t>
    </r>
  </si>
  <si>
    <r>
      <rPr>
        <sz val="7"/>
        <rFont val="Arial"/>
      </rPr>
      <t>Compactação de aterros a 100% do Proctor intermediário</t>
    </r>
  </si>
  <si>
    <r>
      <rPr>
        <sz val="7"/>
        <rFont val="Arial"/>
      </rPr>
      <t>m³</t>
    </r>
  </si>
  <si>
    <r>
      <rPr>
        <sz val="7"/>
        <rFont val="Arial"/>
      </rPr>
      <t>2.1.7</t>
    </r>
  </si>
  <si>
    <r>
      <rPr>
        <sz val="7"/>
        <rFont val="Arial"/>
      </rPr>
      <t>4011549</t>
    </r>
  </si>
  <si>
    <r>
      <rPr>
        <sz val="7"/>
        <rFont val="Arial"/>
      </rPr>
      <t>SICRO NOVO</t>
    </r>
  </si>
  <si>
    <r>
      <rPr>
        <sz val="7"/>
        <rFont val="Arial"/>
      </rPr>
      <t>Base ou sub-base de brita graduada executada com vibroacabadora - brita comercial</t>
    </r>
  </si>
  <si>
    <r>
      <rPr>
        <sz val="7"/>
        <rFont val="Arial"/>
      </rPr>
      <t>m³</t>
    </r>
  </si>
  <si>
    <r>
      <rPr>
        <sz val="7"/>
        <rFont val="Arial"/>
      </rPr>
      <t>2.1.8</t>
    </r>
  </si>
  <si>
    <r>
      <rPr>
        <sz val="7"/>
        <rFont val="Arial"/>
      </rPr>
      <t>4011352</t>
    </r>
  </si>
  <si>
    <r>
      <rPr>
        <sz val="7"/>
        <rFont val="Arial"/>
      </rPr>
      <t>SICRO NOVO</t>
    </r>
  </si>
  <si>
    <r>
      <rPr>
        <sz val="7"/>
        <rFont val="Arial"/>
      </rPr>
      <t>Imprimação com emulsão asfáltica</t>
    </r>
  </si>
  <si>
    <r>
      <rPr>
        <sz val="7"/>
        <rFont val="Arial"/>
      </rPr>
      <t>m²</t>
    </r>
  </si>
  <si>
    <r>
      <rPr>
        <sz val="7"/>
        <rFont val="Arial"/>
      </rPr>
      <t>2.1.9</t>
    </r>
  </si>
  <si>
    <r>
      <rPr>
        <sz val="7"/>
        <rFont val="Arial"/>
      </rPr>
      <t>SINAPI-95995-ADP</t>
    </r>
  </si>
  <si>
    <r>
      <rPr>
        <sz val="7"/>
        <rFont val="Arial"/>
      </rPr>
      <t>PRÓPRIA</t>
    </r>
  </si>
  <si>
    <r>
      <rPr>
        <sz val="7"/>
        <rFont val="Arial"/>
      </rPr>
      <t>EXECUÇÃO DE PAVIMENTO COM APLICAÇÃO DE CONCRETO ASFÁLTICO, CAMADA DE ROLAMENTO - INCLUSIVE CARGA E TRANSPORTE. AF_11/2019</t>
    </r>
  </si>
  <si>
    <r>
      <rPr>
        <sz val="7"/>
        <rFont val="Arial"/>
      </rPr>
      <t>M3</t>
    </r>
  </si>
  <si>
    <r>
      <rPr>
        <sz val="7"/>
        <rFont val="Arial"/>
      </rPr>
      <t>2.1.10</t>
    </r>
  </si>
  <si>
    <r>
      <rPr>
        <sz val="7"/>
        <rFont val="Arial"/>
      </rPr>
      <t>COMP-645387</t>
    </r>
  </si>
  <si>
    <r>
      <rPr>
        <sz val="7"/>
        <rFont val="Arial"/>
      </rPr>
      <t>PRÓPRIA</t>
    </r>
  </si>
  <si>
    <r>
      <rPr>
        <sz val="7"/>
        <rFont val="Arial"/>
      </rPr>
      <t>Destinação Final de Resíduos Classe II A em aterro sanitário controlado  - BDI = 14,01</t>
    </r>
  </si>
  <si>
    <r>
      <rPr>
        <sz val="7"/>
        <rFont val="Arial"/>
      </rPr>
      <t>T</t>
    </r>
  </si>
  <si>
    <r>
      <rPr>
        <sz val="7"/>
        <rFont val="Arial"/>
      </rPr>
      <t>2.1.11</t>
    </r>
  </si>
  <si>
    <r>
      <rPr>
        <sz val="7"/>
        <rFont val="Arial"/>
      </rPr>
      <t>101196</t>
    </r>
  </si>
  <si>
    <r>
      <rPr>
        <sz val="7"/>
        <rFont val="Arial"/>
      </rPr>
      <t>DER-ES</t>
    </r>
  </si>
  <si>
    <r>
      <rPr>
        <sz val="7"/>
        <rFont val="Arial"/>
      </rPr>
      <t>Emulsão Asfáltica para Imprimação (EAI), fornecimento - BDI = 14,01</t>
    </r>
  </si>
  <si>
    <r>
      <rPr>
        <sz val="7"/>
        <rFont val="Arial"/>
      </rPr>
      <t>t</t>
    </r>
  </si>
  <si>
    <r>
      <rPr>
        <sz val="7"/>
        <rFont val="Arial"/>
      </rPr>
      <t>2.1.12</t>
    </r>
  </si>
  <si>
    <r>
      <rPr>
        <sz val="7"/>
        <rFont val="Arial"/>
      </rPr>
      <t>5914336</t>
    </r>
  </si>
  <si>
    <r>
      <rPr>
        <sz val="7"/>
        <rFont val="Arial"/>
      </rPr>
      <t>SICRO NOVO</t>
    </r>
  </si>
  <si>
    <r>
      <rPr>
        <sz val="7"/>
        <rFont val="Arial"/>
      </rPr>
      <t>Transporte com caminhão basculante de 12m³ - rodovia pavimentada - material de 1º categoria</t>
    </r>
  </si>
  <si>
    <r>
      <rPr>
        <sz val="7"/>
        <rFont val="Arial"/>
      </rPr>
      <t>tkm</t>
    </r>
  </si>
  <si>
    <r>
      <rPr>
        <sz val="7"/>
        <rFont val="Arial"/>
      </rPr>
      <t>2.1.13</t>
    </r>
  </si>
  <si>
    <r>
      <rPr>
        <sz val="7"/>
        <rFont val="Arial"/>
      </rPr>
      <t>I070114</t>
    </r>
  </si>
  <si>
    <r>
      <rPr>
        <sz val="7"/>
        <rFont val="Arial"/>
      </rPr>
      <t>IOPES</t>
    </r>
  </si>
  <si>
    <r>
      <rPr>
        <sz val="7"/>
        <rFont val="Arial"/>
      </rPr>
      <t>REMOCAO RESIDUOS CLASSE A CONAMA (CACAMBA) CLASSE II B (NBR10004) INCLUSIVE DESTINACAO FINAL - BDI = 14,01</t>
    </r>
  </si>
  <si>
    <r>
      <rPr>
        <sz val="7"/>
        <rFont val="Arial"/>
      </rPr>
      <t>M3</t>
    </r>
  </si>
  <si>
    <r>
      <rPr>
        <b/>
        <sz val="7"/>
        <rFont val="Arial"/>
      </rPr>
      <t>2.2</t>
    </r>
  </si>
  <si>
    <r>
      <rPr>
        <b/>
        <sz val="7"/>
        <rFont val="Arial"/>
      </rPr>
      <t>DRENAGEM PLUVIAL</t>
    </r>
  </si>
  <si>
    <r>
      <rPr>
        <sz val="7"/>
        <rFont val="Arial"/>
      </rPr>
      <t>2.2.1</t>
    </r>
  </si>
  <si>
    <r>
      <rPr>
        <sz val="7"/>
        <rFont val="Arial"/>
      </rPr>
      <t>CP-5199-83627</t>
    </r>
  </si>
  <si>
    <r>
      <rPr>
        <sz val="7"/>
        <rFont val="Arial"/>
      </rPr>
      <t>PRÓPRIA</t>
    </r>
  </si>
  <si>
    <r>
      <rPr>
        <sz val="7"/>
        <rFont val="Arial"/>
      </rPr>
      <t>TAMPAO FOFO ARTICULADO, CLASSE B125 CARGA MAX 12,5 T, REDONDO TAMPA 600 MM, REDE PLUVIAL/ESGOTO, P = CHAMINE CX AREIA / POCO VISITA ASSENTADO COM ARG CIM/AREIA 1:4, FORNECIMENTO E ASSENTAMENTO</t>
    </r>
  </si>
  <si>
    <r>
      <rPr>
        <sz val="7"/>
        <rFont val="Arial"/>
      </rPr>
      <t>UN</t>
    </r>
  </si>
  <si>
    <r>
      <rPr>
        <sz val="7"/>
        <rFont val="Arial"/>
      </rPr>
      <t>2.2.2</t>
    </r>
  </si>
  <si>
    <r>
      <rPr>
        <sz val="7"/>
        <rFont val="Arial"/>
      </rPr>
      <t>0804015</t>
    </r>
  </si>
  <si>
    <r>
      <rPr>
        <sz val="7"/>
        <rFont val="Arial"/>
      </rPr>
      <t>SICRO NOVO</t>
    </r>
  </si>
  <si>
    <r>
      <rPr>
        <sz val="7"/>
        <rFont val="Arial"/>
      </rPr>
      <t>Corpo de BSTC D = 0,40 m CA2 - areia, brita e pedra de mão comerciais</t>
    </r>
  </si>
  <si>
    <r>
      <rPr>
        <sz val="7"/>
        <rFont val="Arial"/>
      </rPr>
      <t>m</t>
    </r>
  </si>
  <si>
    <r>
      <rPr>
        <sz val="7"/>
        <rFont val="Arial"/>
      </rPr>
      <t>2.2.3</t>
    </r>
  </si>
  <si>
    <r>
      <rPr>
        <sz val="7"/>
        <rFont val="Arial"/>
      </rPr>
      <t>2003680</t>
    </r>
  </si>
  <si>
    <r>
      <rPr>
        <sz val="7"/>
        <rFont val="Arial"/>
      </rPr>
      <t>SICRO NOVO</t>
    </r>
  </si>
  <si>
    <r>
      <rPr>
        <sz val="7"/>
        <rFont val="Arial"/>
      </rPr>
      <t>Poço de visita - PVI 02 - areia e brita comerciais</t>
    </r>
  </si>
  <si>
    <r>
      <rPr>
        <sz val="7"/>
        <rFont val="Arial"/>
      </rPr>
      <t>un</t>
    </r>
  </si>
  <si>
    <r>
      <rPr>
        <sz val="7"/>
        <rFont val="Arial"/>
      </rPr>
      <t>2.2.4</t>
    </r>
  </si>
  <si>
    <r>
      <rPr>
        <sz val="7"/>
        <rFont val="Arial"/>
      </rPr>
      <t>0804022</t>
    </r>
  </si>
  <si>
    <r>
      <rPr>
        <sz val="7"/>
        <rFont val="Arial"/>
      </rPr>
      <t>SICRO NOVO</t>
    </r>
  </si>
  <si>
    <r>
      <rPr>
        <sz val="7"/>
        <rFont val="Arial"/>
      </rPr>
      <t>Corpo de BSTC D = 0,60 m CA2 - areia extraída e brita e pedra de mão produzidas</t>
    </r>
  </si>
  <si>
    <r>
      <rPr>
        <sz val="7"/>
        <rFont val="Arial"/>
      </rPr>
      <t>m</t>
    </r>
  </si>
  <si>
    <r>
      <rPr>
        <b/>
        <sz val="7"/>
        <rFont val="Arial"/>
      </rPr>
      <t>2.3</t>
    </r>
  </si>
  <si>
    <r>
      <rPr>
        <b/>
        <sz val="7"/>
        <rFont val="Arial"/>
      </rPr>
      <t>MANUTENÇÃO REDE ESGOTO</t>
    </r>
  </si>
  <si>
    <r>
      <rPr>
        <sz val="7"/>
        <rFont val="Arial"/>
      </rPr>
      <t>2.3.1</t>
    </r>
  </si>
  <si>
    <r>
      <rPr>
        <sz val="7"/>
        <rFont val="Arial"/>
      </rPr>
      <t>2003680</t>
    </r>
  </si>
  <si>
    <r>
      <rPr>
        <sz val="7"/>
        <rFont val="Arial"/>
      </rPr>
      <t>SICRO NOVO</t>
    </r>
  </si>
  <si>
    <r>
      <rPr>
        <sz val="7"/>
        <rFont val="Arial"/>
      </rPr>
      <t>Poço de visita - PVI 02 - areia e brita comerciais</t>
    </r>
  </si>
  <si>
    <r>
      <rPr>
        <sz val="7"/>
        <rFont val="Arial"/>
      </rPr>
      <t>un</t>
    </r>
  </si>
  <si>
    <r>
      <rPr>
        <b/>
        <sz val="7"/>
        <rFont val="Arial"/>
      </rPr>
      <t>2.4</t>
    </r>
  </si>
  <si>
    <r>
      <rPr>
        <b/>
        <sz val="7"/>
        <rFont val="Arial"/>
      </rPr>
      <t>OBRAS COMPLEMENTARES</t>
    </r>
  </si>
  <si>
    <r>
      <rPr>
        <sz val="7"/>
        <rFont val="Arial"/>
      </rPr>
      <t>2.4.1</t>
    </r>
  </si>
  <si>
    <r>
      <rPr>
        <sz val="7"/>
        <rFont val="Arial"/>
      </rPr>
      <t>1600436</t>
    </r>
  </si>
  <si>
    <r>
      <rPr>
        <sz val="7"/>
        <rFont val="Arial"/>
      </rPr>
      <t>SICRO NOVO</t>
    </r>
  </si>
  <si>
    <r>
      <rPr>
        <sz val="7"/>
        <rFont val="Arial"/>
      </rPr>
      <t>Demolição de concreto simples (PV e BSTC)</t>
    </r>
  </si>
  <si>
    <r>
      <rPr>
        <sz val="7"/>
        <rFont val="Arial"/>
      </rPr>
      <t>m³</t>
    </r>
  </si>
  <si>
    <r>
      <rPr>
        <sz val="7"/>
        <rFont val="Arial"/>
      </rPr>
      <t>2.4.2</t>
    </r>
  </si>
  <si>
    <r>
      <rPr>
        <sz val="7"/>
        <rFont val="Arial"/>
      </rPr>
      <t>42506</t>
    </r>
  </si>
  <si>
    <r>
      <rPr>
        <sz val="7"/>
        <rFont val="Arial"/>
      </rPr>
      <t>DER-ES</t>
    </r>
  </si>
  <si>
    <r>
      <rPr>
        <sz val="7"/>
        <rFont val="Arial"/>
      </rPr>
      <t>Remoção e reassentamento de paralelepípedos, inclusive perdas em Vias Urbanas</t>
    </r>
  </si>
  <si>
    <r>
      <rPr>
        <sz val="7"/>
        <rFont val="Arial"/>
      </rPr>
      <t>M2</t>
    </r>
  </si>
  <si>
    <r>
      <rPr>
        <sz val="7"/>
        <rFont val="Arial"/>
      </rPr>
      <t>2.4.3</t>
    </r>
  </si>
  <si>
    <r>
      <rPr>
        <sz val="7"/>
        <rFont val="Arial"/>
      </rPr>
      <t>40867</t>
    </r>
  </si>
  <si>
    <r>
      <rPr>
        <sz val="7"/>
        <rFont val="Arial"/>
      </rPr>
      <t>DER-ES</t>
    </r>
  </si>
  <si>
    <r>
      <rPr>
        <sz val="7"/>
        <rFont val="Arial"/>
      </rPr>
      <t>Demolição e remoção de pavimento asfáltico</t>
    </r>
  </si>
  <si>
    <r>
      <rPr>
        <sz val="7"/>
        <rFont val="Arial"/>
      </rPr>
      <t>M2</t>
    </r>
  </si>
  <si>
    <r>
      <rPr>
        <sz val="7"/>
        <rFont val="Arial"/>
      </rPr>
      <t>2.4.4</t>
    </r>
  </si>
  <si>
    <r>
      <rPr>
        <sz val="7"/>
        <rFont val="Arial"/>
      </rPr>
      <t>90755</t>
    </r>
  </si>
  <si>
    <r>
      <rPr>
        <sz val="7"/>
        <rFont val="Arial"/>
      </rPr>
      <t>SINAPI</t>
    </r>
  </si>
  <si>
    <r>
      <rPr>
        <sz val="7"/>
        <rFont val="Arial"/>
      </rPr>
      <t>ASSENTAMENTO DE TUBO DE PVC CORRUGADO DE DUPLA PAREDE PARA REDE COLETORA DE ESGOTO, DN 150 MM, JUNTA ELÁSTICA, INSTALADO EM LOCAL COM NÍVEL ALTO DE INTERFERÊNCIAS (NÃO INCLUI FORNECIMENTO). AF_06/2015</t>
    </r>
  </si>
  <si>
    <r>
      <rPr>
        <sz val="7"/>
        <rFont val="Arial"/>
      </rPr>
      <t>M</t>
    </r>
  </si>
  <si>
    <r>
      <rPr>
        <sz val="7"/>
        <rFont val="Arial"/>
      </rPr>
      <t>2.4.5</t>
    </r>
  </si>
  <si>
    <r>
      <rPr>
        <sz val="7"/>
        <rFont val="Arial"/>
      </rPr>
      <t>00041936</t>
    </r>
  </si>
  <si>
    <r>
      <rPr>
        <sz val="7"/>
        <rFont val="Arial"/>
      </rPr>
      <t>SINAPI</t>
    </r>
  </si>
  <si>
    <r>
      <rPr>
        <sz val="7"/>
        <rFont val="Arial"/>
      </rPr>
      <t>TUBO COLETOR DE ESGOTO, PVC, JEI, DN 150 MM (NBR 7362)</t>
    </r>
  </si>
  <si>
    <r>
      <rPr>
        <sz val="7"/>
        <rFont val="Arial"/>
      </rPr>
      <t>M</t>
    </r>
  </si>
  <si>
    <r>
      <rPr>
        <sz val="7"/>
        <rFont val="Arial"/>
      </rPr>
      <t>2.4.6</t>
    </r>
  </si>
  <si>
    <r>
      <rPr>
        <sz val="7"/>
        <rFont val="Arial"/>
      </rPr>
      <t>S030304</t>
    </r>
  </si>
  <si>
    <r>
      <rPr>
        <sz val="7"/>
        <rFont val="Arial"/>
      </rPr>
      <t>IOPES</t>
    </r>
  </si>
  <si>
    <r>
      <rPr>
        <sz val="7"/>
        <rFont val="Arial"/>
      </rPr>
      <t>Índice de preço para remoção de entulho decorrente da execução de obras  - Material demolido - BDI = 14,01null - DMT = 2,50</t>
    </r>
  </si>
  <si>
    <r>
      <rPr>
        <sz val="7"/>
        <rFont val="Arial"/>
      </rPr>
      <t>m3</t>
    </r>
  </si>
  <si>
    <r>
      <rPr>
        <b/>
        <sz val="7"/>
        <rFont val="Arial"/>
      </rPr>
      <t>2.5</t>
    </r>
  </si>
  <si>
    <r>
      <rPr>
        <b/>
        <sz val="7"/>
        <rFont val="Arial"/>
      </rPr>
      <t>ESTRUTURA</t>
    </r>
  </si>
  <si>
    <r>
      <rPr>
        <sz val="7"/>
        <rFont val="Arial"/>
      </rPr>
      <t>2.5.1</t>
    </r>
  </si>
  <si>
    <r>
      <rPr>
        <sz val="7"/>
        <rFont val="Arial"/>
      </rPr>
      <t>GUARANHUNS34F-6817851</t>
    </r>
  </si>
  <si>
    <r>
      <rPr>
        <sz val="7"/>
        <rFont val="Arial"/>
      </rPr>
      <t>PRÓPRIA</t>
    </r>
  </si>
  <si>
    <r>
      <rPr>
        <sz val="7"/>
        <rFont val="Arial"/>
      </rPr>
      <t>Fornecimento e assentamento de galeria de concreto pré-moldado 2,5 X 1,5 metros fechada (tampa fixa)</t>
    </r>
  </si>
  <si>
    <r>
      <rPr>
        <sz val="7"/>
        <rFont val="Arial"/>
      </rPr>
      <t>m</t>
    </r>
  </si>
  <si>
    <r>
      <rPr>
        <sz val="7"/>
        <rFont val="Arial"/>
      </rPr>
      <t>2.5.2</t>
    </r>
  </si>
  <si>
    <r>
      <rPr>
        <sz val="7"/>
        <rFont val="Arial"/>
      </rPr>
      <t>GUARANHUNS34A-6817851</t>
    </r>
  </si>
  <si>
    <r>
      <rPr>
        <sz val="7"/>
        <rFont val="Arial"/>
      </rPr>
      <t>PRÓPRIA</t>
    </r>
  </si>
  <si>
    <r>
      <rPr>
        <sz val="7"/>
        <rFont val="Arial"/>
      </rPr>
      <t>Fornecimento e assentamento de galeria de concreto pré-moldado 2,5 X 1,5 metros aberta (tampa removível)</t>
    </r>
  </si>
  <si>
    <r>
      <rPr>
        <sz val="7"/>
        <rFont val="Arial"/>
      </rPr>
      <t>m</t>
    </r>
  </si>
  <si>
    <r>
      <rPr>
        <sz val="7"/>
        <rFont val="Arial"/>
      </rPr>
      <t>2.5.3</t>
    </r>
  </si>
  <si>
    <r>
      <rPr>
        <sz val="7"/>
        <rFont val="Arial"/>
      </rPr>
      <t>1106057</t>
    </r>
  </si>
  <si>
    <r>
      <rPr>
        <sz val="7"/>
        <rFont val="Arial"/>
      </rPr>
      <t>SICRO NOVO</t>
    </r>
  </si>
  <si>
    <r>
      <rPr>
        <sz val="7"/>
        <rFont val="Arial"/>
      </rPr>
      <t>Concreto magro - confecção em betoneira e lançamento manual - areia e brita comerciais</t>
    </r>
  </si>
  <si>
    <r>
      <rPr>
        <sz val="7"/>
        <rFont val="Arial"/>
      </rPr>
      <t>m³</t>
    </r>
  </si>
  <si>
    <r>
      <rPr>
        <sz val="7"/>
        <rFont val="Arial"/>
      </rPr>
      <t>2.5.4</t>
    </r>
  </si>
  <si>
    <r>
      <rPr>
        <sz val="7"/>
        <rFont val="Arial"/>
      </rPr>
      <t>96541</t>
    </r>
  </si>
  <si>
    <r>
      <rPr>
        <sz val="7"/>
        <rFont val="Arial"/>
      </rPr>
      <t>SINAPI</t>
    </r>
  </si>
  <si>
    <r>
      <rPr>
        <sz val="7"/>
        <rFont val="Arial"/>
      </rPr>
      <t>FABRICAÇÃO, MONTAGEM E DESMONTAGEM DE FÔRMA, EM CHAPA DE MADEIRA COMPENSADA RESINADA, E=17 MM</t>
    </r>
  </si>
  <si>
    <r>
      <rPr>
        <sz val="7"/>
        <rFont val="Arial"/>
      </rPr>
      <t>M2</t>
    </r>
  </si>
  <si>
    <r>
      <rPr>
        <sz val="7"/>
        <rFont val="Arial"/>
      </rPr>
      <t>2.5.5</t>
    </r>
  </si>
  <si>
    <r>
      <rPr>
        <sz val="7"/>
        <rFont val="Arial"/>
      </rPr>
      <t>1107890</t>
    </r>
  </si>
  <si>
    <r>
      <rPr>
        <sz val="7"/>
        <rFont val="Arial"/>
      </rPr>
      <t>SICRO NOVO</t>
    </r>
  </si>
  <si>
    <r>
      <rPr>
        <sz val="7"/>
        <rFont val="Arial"/>
      </rPr>
      <t>Concreto fck = 30 MPa - confecção em central dosadora de 30 m³/h - areia e brita comerciais</t>
    </r>
  </si>
  <si>
    <r>
      <rPr>
        <sz val="7"/>
        <rFont val="Arial"/>
      </rPr>
      <t>m³</t>
    </r>
  </si>
  <si>
    <r>
      <rPr>
        <sz val="7"/>
        <rFont val="Arial"/>
      </rPr>
      <t>2.5.6</t>
    </r>
  </si>
  <si>
    <r>
      <rPr>
        <sz val="7"/>
        <rFont val="Arial"/>
      </rPr>
      <t>00025950</t>
    </r>
  </si>
  <si>
    <r>
      <rPr>
        <sz val="7"/>
        <rFont val="Arial"/>
      </rPr>
      <t>SINAPI</t>
    </r>
  </si>
  <si>
    <r>
      <rPr>
        <sz val="7"/>
        <rFont val="Arial"/>
      </rPr>
      <t xml:space="preserve">SERVICO DE BOMBEAMENTO DE CONCRETO </t>
    </r>
  </si>
  <si>
    <r>
      <rPr>
        <sz val="7"/>
        <rFont val="Arial"/>
      </rPr>
      <t>M3</t>
    </r>
  </si>
  <si>
    <r>
      <rPr>
        <sz val="7"/>
        <rFont val="Arial"/>
      </rPr>
      <t>2.5.7</t>
    </r>
  </si>
  <si>
    <r>
      <rPr>
        <sz val="7"/>
        <rFont val="Arial"/>
      </rPr>
      <t>CP-3762-S160326</t>
    </r>
  </si>
  <si>
    <r>
      <rPr>
        <sz val="7"/>
        <rFont val="Arial"/>
      </rPr>
      <t>PRÓPRIA</t>
    </r>
  </si>
  <si>
    <r>
      <rPr>
        <sz val="7"/>
        <rFont val="Arial"/>
      </rPr>
      <t>Barra chata em qualquer dimensão</t>
    </r>
  </si>
  <si>
    <r>
      <rPr>
        <sz val="7"/>
        <rFont val="Arial"/>
      </rPr>
      <t>kg</t>
    </r>
  </si>
  <si>
    <r>
      <rPr>
        <sz val="7"/>
        <rFont val="Arial"/>
      </rPr>
      <t>2.5.8</t>
    </r>
  </si>
  <si>
    <r>
      <rPr>
        <sz val="7"/>
        <rFont val="Arial"/>
      </rPr>
      <t>0407820</t>
    </r>
  </si>
  <si>
    <r>
      <rPr>
        <sz val="7"/>
        <rFont val="Arial"/>
      </rPr>
      <t>SICRO NOVO</t>
    </r>
  </si>
  <si>
    <r>
      <rPr>
        <sz val="7"/>
        <rFont val="Arial"/>
      </rPr>
      <t>Armação em aço CA-60 - fornecimento, preparo e colocação</t>
    </r>
  </si>
  <si>
    <r>
      <rPr>
        <sz val="7"/>
        <rFont val="Arial"/>
      </rPr>
      <t>kg</t>
    </r>
  </si>
  <si>
    <r>
      <rPr>
        <sz val="7"/>
        <rFont val="Arial"/>
      </rPr>
      <t>2.5.9</t>
    </r>
  </si>
  <si>
    <r>
      <rPr>
        <sz val="7"/>
        <rFont val="Arial"/>
      </rPr>
      <t>0407819</t>
    </r>
  </si>
  <si>
    <r>
      <rPr>
        <sz val="7"/>
        <rFont val="Arial"/>
      </rPr>
      <t>SICRO NOVO</t>
    </r>
  </si>
  <si>
    <r>
      <rPr>
        <sz val="7"/>
        <rFont val="Arial"/>
      </rPr>
      <t>Armação em aço CA-50 - fornecimento, preparo e colocação</t>
    </r>
  </si>
  <si>
    <r>
      <rPr>
        <sz val="7"/>
        <rFont val="Arial"/>
      </rPr>
      <t>kg</t>
    </r>
  </si>
  <si>
    <r>
      <rPr>
        <sz val="7"/>
        <rFont val="Arial"/>
      </rPr>
      <t>2.5.10</t>
    </r>
  </si>
  <si>
    <r>
      <rPr>
        <sz val="7"/>
        <rFont val="Arial"/>
      </rPr>
      <t>100322</t>
    </r>
  </si>
  <si>
    <r>
      <rPr>
        <sz val="7"/>
        <rFont val="Arial"/>
      </rPr>
      <t>SINAPI</t>
    </r>
  </si>
  <si>
    <r>
      <rPr>
        <sz val="7"/>
        <rFont val="Arial"/>
      </rPr>
      <t>LASTRO COM MATERIAL GRANULAR (PEDRA BRITADA N.3), APLICADO EM PISOS OU RADIERS, ESPESSURA DE *10 CM*. AF_07/2019</t>
    </r>
  </si>
  <si>
    <r>
      <rPr>
        <sz val="7"/>
        <rFont val="Arial"/>
      </rPr>
      <t>M3</t>
    </r>
  </si>
  <si>
    <r>
      <rPr>
        <sz val="7"/>
        <rFont val="Arial"/>
      </rPr>
      <t>2.5.11</t>
    </r>
  </si>
  <si>
    <r>
      <rPr>
        <sz val="7"/>
        <rFont val="Arial"/>
      </rPr>
      <t>CESAN 7050100030</t>
    </r>
  </si>
  <si>
    <r>
      <rPr>
        <sz val="7"/>
        <rFont val="Arial"/>
      </rPr>
      <t>PRÓPRIA</t>
    </r>
  </si>
  <si>
    <r>
      <rPr>
        <sz val="7"/>
        <rFont val="Arial"/>
      </rPr>
      <t>Escoramento cavas com prancha metalica</t>
    </r>
  </si>
  <si>
    <r>
      <rPr>
        <sz val="7"/>
        <rFont val="Arial"/>
      </rPr>
      <t>M2</t>
    </r>
  </si>
  <si>
    <r>
      <rPr>
        <sz val="7"/>
        <rFont val="Arial"/>
      </rPr>
      <t>2.5.12</t>
    </r>
  </si>
  <si>
    <r>
      <rPr>
        <sz val="7"/>
        <rFont val="Arial"/>
      </rPr>
      <t>2003864</t>
    </r>
  </si>
  <si>
    <r>
      <rPr>
        <sz val="7"/>
        <rFont val="Arial"/>
      </rPr>
      <t>SICRO NOVO</t>
    </r>
  </si>
  <si>
    <r>
      <rPr>
        <sz val="7"/>
        <rFont val="Arial"/>
      </rPr>
      <t>Esgotamento de água com bomba submersa</t>
    </r>
  </si>
  <si>
    <r>
      <rPr>
        <sz val="7"/>
        <rFont val="Arial"/>
      </rPr>
      <t>h</t>
    </r>
  </si>
  <si>
    <r>
      <rPr>
        <sz val="7"/>
        <rFont val="Arial"/>
      </rPr>
      <t>2.5.13</t>
    </r>
  </si>
  <si>
    <r>
      <rPr>
        <sz val="7"/>
        <rFont val="Arial"/>
      </rPr>
      <t>CESAN-7060100030</t>
    </r>
  </si>
  <si>
    <r>
      <rPr>
        <sz val="7"/>
        <rFont val="Arial"/>
      </rPr>
      <t>PRÓPRIA</t>
    </r>
  </si>
  <si>
    <r>
      <rPr>
        <sz val="7"/>
        <rFont val="Arial"/>
      </rPr>
      <t>REBAIXAMENTO DE LENCOL FREATICO C/ PONT FILTRANTES</t>
    </r>
  </si>
  <si>
    <r>
      <rPr>
        <sz val="7"/>
        <rFont val="Arial"/>
      </rPr>
      <t>MÊS</t>
    </r>
  </si>
  <si>
    <r>
      <rPr>
        <b/>
        <sz val="6"/>
        <rFont val="Arial"/>
      </rPr>
      <t>VALOR TOTAL:</t>
    </r>
  </si>
  <si>
    <r>
      <rPr>
        <b/>
        <sz val="8"/>
        <rFont val="Arial"/>
      </rPr>
      <t>S020712 - Rede de água com padrão de entrada d'água diâm. 3/4", conf. espec. CESAN, incl. tubos e conexões para alimentação, distribuição, extravasor e limpeza, cons. o padrão a 25m, conf. projeto (1 utilização)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</si>
  <si>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</si>
  <si>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</si>
  <si>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</si>
  <si>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</si>
  <si>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</si>
  <si>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I010118</t>
    </r>
  </si>
  <si>
    <r>
      <rPr>
        <sz val="7"/>
        <rFont val="Arial"/>
      </rPr>
      <t>ENCANADOR</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</si>
  <si>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</si>
  <si>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</si>
  <si>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</si>
  <si>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</si>
  <si>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</si>
  <si>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</si>
  <si>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</si>
  <si>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</si>
  <si>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</si>
  <si>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</si>
  <si>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</si>
  <si>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</si>
  <si>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</si>
  <si>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I062102</t>
    </r>
  </si>
  <si>
    <r>
      <rPr>
        <sz val="7"/>
        <rFont val="Arial"/>
      </rPr>
      <t>ADAPTADOR PVC SOLD.FLANGES LIVRES P/CX.AGUA 25MM</t>
    </r>
  </si>
  <si>
    <r>
      <rPr>
        <sz val="7"/>
        <rFont val="Arial"/>
      </rPr>
      <t>UN</t>
    </r>
  </si>
  <si>
    <r>
      <rPr>
        <sz val="7"/>
        <rFont val="Arial"/>
      </rPr>
      <t>I062103</t>
    </r>
  </si>
  <si>
    <r>
      <rPr>
        <sz val="7"/>
        <rFont val="Arial"/>
      </rPr>
      <t>ADAPTADOR PVC SOLD.FLANGES LIVRES P/CX.AGUA 32MM</t>
    </r>
  </si>
  <si>
    <r>
      <rPr>
        <sz val="7"/>
        <rFont val="Arial"/>
      </rPr>
      <t>UN</t>
    </r>
  </si>
  <si>
    <r>
      <rPr>
        <sz val="7"/>
        <rFont val="Arial"/>
      </rPr>
      <t>I062112</t>
    </r>
  </si>
  <si>
    <r>
      <rPr>
        <sz val="7"/>
        <rFont val="Arial"/>
      </rPr>
      <t>ADAPTADOR PVC SOLDAVEL PARA REGISTRO 32MM X 1"</t>
    </r>
  </si>
  <si>
    <r>
      <rPr>
        <sz val="7"/>
        <rFont val="Arial"/>
      </rPr>
      <t>UN</t>
    </r>
  </si>
  <si>
    <r>
      <rPr>
        <sz val="7"/>
        <rFont val="Arial"/>
      </rPr>
      <t>I062502</t>
    </r>
  </si>
  <si>
    <r>
      <rPr>
        <sz val="7"/>
        <rFont val="Arial"/>
      </rPr>
      <t>TUBO DE PVC SOLDAVEL DE 25MM</t>
    </r>
  </si>
  <si>
    <r>
      <rPr>
        <sz val="7"/>
        <rFont val="Arial"/>
      </rPr>
      <t>M</t>
    </r>
  </si>
  <si>
    <r>
      <rPr>
        <sz val="7"/>
        <rFont val="Arial"/>
      </rPr>
      <t>I062503</t>
    </r>
  </si>
  <si>
    <r>
      <rPr>
        <sz val="7"/>
        <rFont val="Arial"/>
      </rPr>
      <t>TUBO DE PVC SOLDAVEL DE 32MM</t>
    </r>
  </si>
  <si>
    <r>
      <rPr>
        <sz val="7"/>
        <rFont val="Arial"/>
      </rPr>
      <t>M</t>
    </r>
  </si>
  <si>
    <r>
      <rPr>
        <sz val="7"/>
        <rFont val="Arial"/>
      </rPr>
      <t>I062511</t>
    </r>
  </si>
  <si>
    <r>
      <rPr>
        <sz val="7"/>
        <rFont val="Arial"/>
      </rPr>
      <t>JOELHO 90 DE PVC SOLDAVEL DE 25MM</t>
    </r>
  </si>
  <si>
    <r>
      <rPr>
        <sz val="7"/>
        <rFont val="Arial"/>
      </rPr>
      <t>UN</t>
    </r>
  </si>
  <si>
    <r>
      <rPr>
        <sz val="7"/>
        <rFont val="Arial"/>
      </rPr>
      <t>I062512</t>
    </r>
  </si>
  <si>
    <r>
      <rPr>
        <sz val="7"/>
        <rFont val="Arial"/>
      </rPr>
      <t>JOELHO 90 DE PVC SOLDAVEL DE 32MM</t>
    </r>
  </si>
  <si>
    <r>
      <rPr>
        <sz val="7"/>
        <rFont val="Arial"/>
      </rPr>
      <t>UN</t>
    </r>
  </si>
  <si>
    <r>
      <rPr>
        <sz val="7"/>
        <rFont val="Arial"/>
      </rPr>
      <t>I062521</t>
    </r>
  </si>
  <si>
    <r>
      <rPr>
        <sz val="7"/>
        <rFont val="Arial"/>
      </rPr>
      <t>TE DE PVC SOLDAVEL DE 32MM</t>
    </r>
  </si>
  <si>
    <r>
      <rPr>
        <sz val="7"/>
        <rFont val="Arial"/>
      </rPr>
      <t>UN</t>
    </r>
  </si>
  <si>
    <r>
      <rPr>
        <sz val="7"/>
        <rFont val="Arial"/>
      </rPr>
      <t>I062570</t>
    </r>
  </si>
  <si>
    <r>
      <rPr>
        <sz val="7"/>
        <rFont val="Arial"/>
      </rPr>
      <t>LUVA DE PVC SOLDAVEL DE 25MM</t>
    </r>
  </si>
  <si>
    <r>
      <rPr>
        <sz val="7"/>
        <rFont val="Arial"/>
      </rPr>
      <t>UN</t>
    </r>
  </si>
  <si>
    <r>
      <rPr>
        <sz val="7"/>
        <rFont val="Arial"/>
      </rPr>
      <t>I063503</t>
    </r>
  </si>
  <si>
    <r>
      <rPr>
        <sz val="7"/>
        <rFont val="Arial"/>
      </rPr>
      <t>REGISTRO DE GAVETA BRUTO 25MM - 1"</t>
    </r>
  </si>
  <si>
    <r>
      <rPr>
        <sz val="7"/>
        <rFont val="Arial"/>
      </rPr>
      <t>UN</t>
    </r>
  </si>
  <si>
    <r>
      <rPr>
        <sz val="7"/>
        <rFont val="Arial"/>
      </rPr>
      <t>I066009</t>
    </r>
  </si>
  <si>
    <r>
      <rPr>
        <sz val="7"/>
        <rFont val="Arial"/>
      </rPr>
      <t>TORNEIRA DE PRESSAO CROMADA DE USO GERAL 1/2'</t>
    </r>
  </si>
  <si>
    <r>
      <rPr>
        <sz val="7"/>
        <rFont val="Arial"/>
      </rPr>
      <t>UN</t>
    </r>
  </si>
  <si>
    <r>
      <rPr>
        <sz val="7"/>
        <rFont val="Arial"/>
      </rPr>
      <t>I069512</t>
    </r>
  </si>
  <si>
    <r>
      <rPr>
        <sz val="7"/>
        <rFont val="Arial"/>
      </rPr>
      <t>FITA DE VEDACAO 18MM X 50M</t>
    </r>
  </si>
  <si>
    <r>
      <rPr>
        <sz val="7"/>
        <rFont val="Arial"/>
      </rPr>
      <t>M</t>
    </r>
  </si>
  <si>
    <r>
      <rPr>
        <sz val="7"/>
        <rFont val="Arial"/>
      </rPr>
      <t>I069513</t>
    </r>
  </si>
  <si>
    <r>
      <rPr>
        <sz val="7"/>
        <rFont val="Arial"/>
      </rPr>
      <t>ADESIVO PARA TUBO DE PVC RIGIDO</t>
    </r>
  </si>
  <si>
    <r>
      <rPr>
        <sz val="7"/>
        <rFont val="Arial"/>
      </rPr>
      <t>KG</t>
    </r>
  </si>
  <si>
    <r>
      <rPr>
        <sz val="7"/>
        <rFont val="Arial"/>
      </rPr>
      <t>I069514</t>
    </r>
  </si>
  <si>
    <r>
      <rPr>
        <sz val="7"/>
        <rFont val="Arial"/>
      </rPr>
      <t>SOLUCAO LIMPADORA PARA PVC RIGIDO</t>
    </r>
  </si>
  <si>
    <r>
      <rPr>
        <sz val="7"/>
        <rFont val="Arial"/>
      </rPr>
      <t>L</t>
    </r>
  </si>
  <si>
    <r>
      <rPr>
        <sz val="7"/>
        <rFont val="Arial"/>
      </rPr>
      <t>I069515</t>
    </r>
  </si>
  <si>
    <r>
      <rPr>
        <sz val="7"/>
        <rFont val="Arial"/>
      </rPr>
      <t>TORNEIRA DE BOIA EM LATAO(BOIA PLAST)DN 20MM (3/4)</t>
    </r>
  </si>
  <si>
    <r>
      <rPr>
        <sz val="7"/>
        <rFont val="Arial"/>
      </rPr>
      <t>UN</t>
    </r>
  </si>
  <si>
    <r>
      <rPr>
        <sz val="7"/>
        <rFont val="Arial"/>
      </rPr>
      <t>I069545</t>
    </r>
  </si>
  <si>
    <r>
      <rPr>
        <sz val="7"/>
        <rFont val="Arial"/>
      </rPr>
      <t>CAVALETE PARA PADRAO DE ENTRADA D=3/4"</t>
    </r>
  </si>
  <si>
    <r>
      <rPr>
        <sz val="7"/>
        <rFont val="Arial"/>
      </rPr>
      <t>UN</t>
    </r>
  </si>
  <si>
    <r>
      <rPr>
        <b/>
        <sz val="6"/>
        <rFont val="Arial"/>
      </rPr>
      <t>TOTAL MATERIAIS: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</si>
  <si>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</si>
  <si>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</si>
  <si>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</si>
  <si>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</si>
  <si>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S020714 - Rede de esgoto, contendo fossa e filtro, inclusive tubos e conexões de ligação entre caixas, considerando distância de 25m, conforme projeto (1 utilização)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</si>
  <si>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</si>
  <si>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</si>
  <si>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</si>
  <si>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</si>
  <si>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</si>
  <si>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</si>
  <si>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</si>
  <si>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</si>
  <si>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</si>
  <si>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</si>
  <si>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</si>
  <si>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sz val="7"/>
        <rFont val="Arial"/>
      </rPr>
      <t>I086030</t>
    </r>
  </si>
  <si>
    <r>
      <rPr>
        <sz val="7"/>
        <rFont val="Arial"/>
      </rPr>
      <t>CARREG. DE PNEUS CASE W-20 1,33M3 (1.0) (E016)</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</si>
  <si>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</si>
  <si>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</si>
  <si>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</si>
  <si>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</si>
  <si>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</si>
  <si>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</si>
  <si>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I010111</t>
    </r>
  </si>
  <si>
    <r>
      <rPr>
        <sz val="7"/>
        <rFont val="Arial"/>
      </rPr>
      <t>CARPINTEIRO</t>
    </r>
  </si>
  <si>
    <r>
      <rPr>
        <sz val="7"/>
        <rFont val="Arial"/>
      </rPr>
      <t>H</t>
    </r>
  </si>
  <si>
    <r>
      <rPr>
        <sz val="7"/>
        <rFont val="Arial"/>
      </rPr>
      <t>I010118</t>
    </r>
  </si>
  <si>
    <r>
      <rPr>
        <sz val="7"/>
        <rFont val="Arial"/>
      </rPr>
      <t>ENCANADOR</t>
    </r>
  </si>
  <si>
    <r>
      <rPr>
        <sz val="7"/>
        <rFont val="Arial"/>
      </rPr>
      <t>H</t>
    </r>
  </si>
  <si>
    <r>
      <rPr>
        <sz val="7"/>
        <rFont val="Arial"/>
      </rPr>
      <t>I010121</t>
    </r>
  </si>
  <si>
    <r>
      <rPr>
        <sz val="7"/>
        <rFont val="Arial"/>
      </rPr>
      <t>ARMADOR</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</si>
  <si>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</si>
  <si>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</si>
  <si>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</si>
  <si>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</si>
  <si>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</si>
  <si>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</si>
  <si>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</si>
  <si>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</si>
  <si>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</si>
  <si>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</si>
  <si>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</si>
  <si>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</si>
  <si>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</si>
  <si>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</si>
  <si>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</si>
  <si>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</si>
  <si>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I020503</t>
    </r>
  </si>
  <si>
    <r>
      <rPr>
        <sz val="7"/>
        <rFont val="Arial"/>
      </rPr>
      <t>AREIA LAVADA MEDIA</t>
    </r>
  </si>
  <si>
    <r>
      <rPr>
        <sz val="7"/>
        <rFont val="Arial"/>
      </rPr>
      <t>M3</t>
    </r>
  </si>
  <si>
    <r>
      <rPr>
        <sz val="7"/>
        <rFont val="Arial"/>
      </rPr>
      <t>I020505</t>
    </r>
  </si>
  <si>
    <r>
      <rPr>
        <sz val="7"/>
        <rFont val="Arial"/>
      </rPr>
      <t>CAL HIDRATADO P/ ARGAMASSA CH III</t>
    </r>
  </si>
  <si>
    <r>
      <rPr>
        <sz val="7"/>
        <rFont val="Arial"/>
      </rPr>
      <t>KG</t>
    </r>
  </si>
  <si>
    <r>
      <rPr>
        <sz val="7"/>
        <rFont val="Arial"/>
      </rPr>
      <t>I020508</t>
    </r>
  </si>
  <si>
    <r>
      <rPr>
        <sz val="7"/>
        <rFont val="Arial"/>
      </rPr>
      <t>CIMENTO PORTLAND CP III - 40</t>
    </r>
  </si>
  <si>
    <r>
      <rPr>
        <sz val="7"/>
        <rFont val="Arial"/>
      </rPr>
      <t>KG</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</si>
  <si>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</si>
  <si>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</si>
  <si>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</si>
  <si>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</si>
  <si>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</si>
  <si>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</si>
  <si>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I020519</t>
    </r>
  </si>
  <si>
    <r>
      <rPr>
        <sz val="7"/>
        <rFont val="Arial"/>
      </rPr>
      <t>BRITA 3</t>
    </r>
  </si>
  <si>
    <r>
      <rPr>
        <sz val="7"/>
        <rFont val="Arial"/>
      </rPr>
      <t>M3</t>
    </r>
  </si>
  <si>
    <r>
      <rPr>
        <sz val="7"/>
        <rFont val="Arial"/>
      </rPr>
      <t>I020580</t>
    </r>
  </si>
  <si>
    <r>
      <rPr>
        <sz val="7"/>
        <rFont val="Arial"/>
      </rPr>
      <t>AREIA PARA ATERRO</t>
    </r>
  </si>
  <si>
    <r>
      <rPr>
        <sz val="7"/>
        <rFont val="Arial"/>
      </rPr>
      <t>M3</t>
    </r>
  </si>
  <si>
    <r>
      <rPr>
        <sz val="7"/>
        <rFont val="Arial"/>
      </rPr>
      <t>I020985</t>
    </r>
  </si>
  <si>
    <r>
      <rPr>
        <sz val="7"/>
        <rFont val="Arial"/>
      </rPr>
      <t>SARRAFO DE MADEIRA PINUS 10 X 2.5CM</t>
    </r>
  </si>
  <si>
    <r>
      <rPr>
        <sz val="7"/>
        <rFont val="Arial"/>
      </rPr>
      <t>M</t>
    </r>
  </si>
  <si>
    <r>
      <rPr>
        <sz val="7"/>
        <rFont val="Arial"/>
      </rPr>
      <t>I020988</t>
    </r>
  </si>
  <si>
    <r>
      <rPr>
        <sz val="7"/>
        <rFont val="Arial"/>
      </rPr>
      <t>TABUA DE MADEIRA PINUS 30 X 2.5 CM</t>
    </r>
  </si>
  <si>
    <r>
      <rPr>
        <sz val="7"/>
        <rFont val="Arial"/>
      </rPr>
      <t>M</t>
    </r>
  </si>
  <si>
    <r>
      <rPr>
        <sz val="7"/>
        <rFont val="Arial"/>
      </rPr>
      <t>I021517</t>
    </r>
  </si>
  <si>
    <r>
      <rPr>
        <sz val="7"/>
        <rFont val="Arial"/>
      </rPr>
      <t>ACO CA-50 DE 8.0MM</t>
    </r>
  </si>
  <si>
    <r>
      <rPr>
        <sz val="7"/>
        <rFont val="Arial"/>
      </rPr>
      <t>KG</t>
    </r>
  </si>
  <si>
    <r>
      <rPr>
        <sz val="7"/>
        <rFont val="Arial"/>
      </rPr>
      <t>I026569</t>
    </r>
  </si>
  <si>
    <r>
      <rPr>
        <sz val="7"/>
        <rFont val="Arial"/>
      </rPr>
      <t>PREGO 18X27</t>
    </r>
  </si>
  <si>
    <r>
      <rPr>
        <sz val="7"/>
        <rFont val="Arial"/>
      </rPr>
      <t>KG</t>
    </r>
  </si>
  <si>
    <r>
      <rPr>
        <sz val="7"/>
        <rFont val="Arial"/>
      </rPr>
      <t>I027010</t>
    </r>
  </si>
  <si>
    <r>
      <rPr>
        <sz val="7"/>
        <rFont val="Arial"/>
      </rPr>
      <t>ARAME RECOZIDO N.18 BWG</t>
    </r>
  </si>
  <si>
    <r>
      <rPr>
        <sz val="7"/>
        <rFont val="Arial"/>
      </rPr>
      <t>KG</t>
    </r>
  </si>
  <si>
    <r>
      <rPr>
        <sz val="7"/>
        <rFont val="Arial"/>
      </rPr>
      <t>I028008</t>
    </r>
  </si>
  <si>
    <r>
      <rPr>
        <sz val="7"/>
        <rFont val="Arial"/>
      </rPr>
      <t>DESMOLDANTE PARA FORMAS</t>
    </r>
  </si>
  <si>
    <r>
      <rPr>
        <sz val="7"/>
        <rFont val="Arial"/>
      </rPr>
      <t>L</t>
    </r>
  </si>
  <si>
    <r>
      <rPr>
        <sz val="7"/>
        <rFont val="Arial"/>
      </rPr>
      <t>I062375</t>
    </r>
  </si>
  <si>
    <r>
      <rPr>
        <sz val="7"/>
        <rFont val="Arial"/>
      </rPr>
      <t>TUBO PVC RIG. CINZA P/ESGOTO DE 150MM (6")</t>
    </r>
  </si>
  <si>
    <r>
      <rPr>
        <sz val="7"/>
        <rFont val="Arial"/>
      </rPr>
      <t>M</t>
    </r>
  </si>
  <si>
    <r>
      <rPr>
        <sz val="7"/>
        <rFont val="Arial"/>
      </rPr>
      <t>I062482</t>
    </r>
  </si>
  <si>
    <r>
      <rPr>
        <sz val="7"/>
        <rFont val="Arial"/>
      </rPr>
      <t>TE PVC REDUCAO ESGOTO DE 150X100MM</t>
    </r>
  </si>
  <si>
    <r>
      <rPr>
        <sz val="7"/>
        <rFont val="Arial"/>
      </rPr>
      <t>UN</t>
    </r>
  </si>
  <si>
    <r>
      <rPr>
        <sz val="7"/>
        <rFont val="Arial"/>
      </rPr>
      <t>I062533</t>
    </r>
  </si>
  <si>
    <r>
      <rPr>
        <sz val="7"/>
        <rFont val="Arial"/>
      </rPr>
      <t>TUBO DE PVC PARA ESGOTO DE 100MM (4")</t>
    </r>
  </si>
  <si>
    <r>
      <rPr>
        <sz val="7"/>
        <rFont val="Arial"/>
      </rPr>
      <t>M</t>
    </r>
  </si>
  <si>
    <r>
      <rPr>
        <sz val="7"/>
        <rFont val="Arial"/>
      </rPr>
      <t>I062577</t>
    </r>
  </si>
  <si>
    <r>
      <rPr>
        <sz val="7"/>
        <rFont val="Arial"/>
      </rPr>
      <t>JOELHO 45 DE PVC P/ ESGOTO DE 150MM</t>
    </r>
  </si>
  <si>
    <r>
      <rPr>
        <sz val="7"/>
        <rFont val="Arial"/>
      </rPr>
      <t>UN</t>
    </r>
  </si>
  <si>
    <r>
      <rPr>
        <sz val="7"/>
        <rFont val="Arial"/>
      </rPr>
      <t>I062674</t>
    </r>
  </si>
  <si>
    <r>
      <rPr>
        <sz val="7"/>
        <rFont val="Arial"/>
      </rPr>
      <t>ANEL DE BORRACHA P/TUBO PVC 150MM (6")</t>
    </r>
  </si>
  <si>
    <r>
      <rPr>
        <sz val="7"/>
        <rFont val="Arial"/>
      </rPr>
      <t>UN</t>
    </r>
  </si>
  <si>
    <r>
      <rPr>
        <sz val="7"/>
        <rFont val="Arial"/>
      </rPr>
      <t>I069404</t>
    </r>
  </si>
  <si>
    <r>
      <rPr>
        <sz val="7"/>
        <rFont val="Arial"/>
      </rPr>
      <t>FILTRO ANAER.ANEL CONCR.DIAM 1M,H=2.0M,C/ VISITA</t>
    </r>
  </si>
  <si>
    <r>
      <rPr>
        <sz val="7"/>
        <rFont val="Arial"/>
      </rPr>
      <t>UN</t>
    </r>
  </si>
  <si>
    <r>
      <rPr>
        <sz val="7"/>
        <rFont val="Arial"/>
      </rPr>
      <t>I069513</t>
    </r>
  </si>
  <si>
    <r>
      <rPr>
        <sz val="7"/>
        <rFont val="Arial"/>
      </rPr>
      <t>ADESIVO PARA TUBO DE PVC RIGIDO</t>
    </r>
  </si>
  <si>
    <r>
      <rPr>
        <sz val="7"/>
        <rFont val="Arial"/>
      </rPr>
      <t>KG</t>
    </r>
  </si>
  <si>
    <r>
      <rPr>
        <sz val="7"/>
        <rFont val="Arial"/>
      </rPr>
      <t>I069514</t>
    </r>
  </si>
  <si>
    <r>
      <rPr>
        <sz val="7"/>
        <rFont val="Arial"/>
      </rPr>
      <t>SOLUCAO LIMPADORA PARA PVC RIGIDO</t>
    </r>
  </si>
  <si>
    <r>
      <rPr>
        <sz val="7"/>
        <rFont val="Arial"/>
      </rPr>
      <t>L</t>
    </r>
  </si>
  <si>
    <r>
      <rPr>
        <sz val="7"/>
        <rFont val="Arial"/>
      </rPr>
      <t>I069572</t>
    </r>
  </si>
  <si>
    <r>
      <rPr>
        <sz val="7"/>
        <rFont val="Arial"/>
      </rPr>
      <t>LUBRIFICANTE PARA TUBO DE PVC E FERRO FUNDIDO</t>
    </r>
  </si>
  <si>
    <r>
      <rPr>
        <sz val="7"/>
        <rFont val="Arial"/>
      </rPr>
      <t>KG</t>
    </r>
  </si>
  <si>
    <r>
      <rPr>
        <sz val="7"/>
        <rFont val="Arial"/>
      </rPr>
      <t>I069606</t>
    </r>
  </si>
  <si>
    <r>
      <rPr>
        <sz val="7"/>
        <rFont val="Arial"/>
      </rPr>
      <t>FOSSA ANÉIS CONCR. D=1.20M, H=2.0M C/VISITA 60 CM</t>
    </r>
  </si>
  <si>
    <r>
      <rPr>
        <sz val="7"/>
        <rFont val="Arial"/>
      </rPr>
      <t>UN</t>
    </r>
  </si>
  <si>
    <r>
      <rPr>
        <b/>
        <sz val="6"/>
        <rFont val="Arial"/>
      </rPr>
      <t>TOTAL MATERIAIS: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</si>
  <si>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</si>
  <si>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</si>
  <si>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</si>
  <si>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</si>
  <si>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S020713 - Rede de luz, incl. padrão entrada de energia trifás., cabo de ligação até barracões, quadro de distrib., disj. e chave de força (quando necessário), cons. 20m entre padrão entrada e QDG, conf. projeto (1 utilização)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</si>
  <si>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</si>
  <si>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</si>
  <si>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</si>
  <si>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</si>
  <si>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</si>
  <si>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</si>
  <si>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</si>
  <si>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</si>
  <si>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</si>
  <si>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I080125</t>
    </r>
  </si>
  <si>
    <r>
      <rPr>
        <sz val="7"/>
        <rFont val="Arial"/>
      </rPr>
      <t>BETONEIRA 320 L (E301)</t>
    </r>
  </si>
  <si>
    <r>
      <rPr>
        <sz val="7"/>
        <rFont val="Arial"/>
      </rPr>
      <t>I080170</t>
    </r>
  </si>
  <si>
    <r>
      <rPr>
        <sz val="7"/>
        <rFont val="Arial"/>
      </rPr>
      <t>CAMINHAO CARR MBENZ L1620/51 C/GUIND. 6T X M(E434)</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</si>
  <si>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</si>
  <si>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</si>
  <si>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</si>
  <si>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</si>
  <si>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</si>
  <si>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</si>
  <si>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I010115</t>
    </r>
  </si>
  <si>
    <r>
      <rPr>
        <sz val="7"/>
        <rFont val="Arial"/>
      </rPr>
      <t>ELETRICISTA</t>
    </r>
  </si>
  <si>
    <r>
      <rPr>
        <sz val="7"/>
        <rFont val="Arial"/>
      </rPr>
      <t>H</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</si>
  <si>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</si>
  <si>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</si>
  <si>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</si>
  <si>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</si>
  <si>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</si>
  <si>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</si>
  <si>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</si>
  <si>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</si>
  <si>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</si>
  <si>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</si>
  <si>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</si>
  <si>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</si>
  <si>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</si>
  <si>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</si>
  <si>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</si>
  <si>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I020503</t>
    </r>
  </si>
  <si>
    <r>
      <rPr>
        <sz val="7"/>
        <rFont val="Arial"/>
      </rPr>
      <t>AREIA LAVADA MEDIA</t>
    </r>
  </si>
  <si>
    <r>
      <rPr>
        <sz val="7"/>
        <rFont val="Arial"/>
      </rPr>
      <t>M3</t>
    </r>
  </si>
  <si>
    <r>
      <rPr>
        <sz val="7"/>
        <rFont val="Arial"/>
      </rPr>
      <t>I020508</t>
    </r>
  </si>
  <si>
    <r>
      <rPr>
        <sz val="7"/>
        <rFont val="Arial"/>
      </rPr>
      <t>CIMENTO PORTLAND CP III - 40</t>
    </r>
  </si>
  <si>
    <r>
      <rPr>
        <sz val="7"/>
        <rFont val="Arial"/>
      </rPr>
      <t>KG</t>
    </r>
  </si>
  <si>
    <r>
      <rPr>
        <sz val="7"/>
        <rFont val="Arial"/>
      </rPr>
      <t>I020517</t>
    </r>
  </si>
  <si>
    <r>
      <rPr>
        <sz val="7"/>
        <rFont val="Arial"/>
      </rPr>
      <t>BRITA 1</t>
    </r>
  </si>
  <si>
    <r>
      <rPr>
        <sz val="7"/>
        <rFont val="Arial"/>
      </rPr>
      <t>M3</t>
    </r>
  </si>
  <si>
    <r>
      <rPr>
        <sz val="7"/>
        <rFont val="Arial"/>
      </rPr>
      <t>I020518</t>
    </r>
  </si>
  <si>
    <r>
      <rPr>
        <sz val="7"/>
        <rFont val="Arial"/>
      </rPr>
      <t>BRITA 2</t>
    </r>
  </si>
  <si>
    <r>
      <rPr>
        <sz val="7"/>
        <rFont val="Arial"/>
      </rPr>
      <t>M3</t>
    </r>
  </si>
  <si>
    <r>
      <rPr>
        <sz val="7"/>
        <rFont val="Arial"/>
      </rPr>
      <t>I021032</t>
    </r>
  </si>
  <si>
    <r>
      <rPr>
        <sz val="7"/>
        <rFont val="Arial"/>
      </rPr>
      <t>CHAPA COMPENSADA RESINADA ESP. 12MM</t>
    </r>
  </si>
  <si>
    <r>
      <rPr>
        <sz val="7"/>
        <rFont val="Arial"/>
      </rPr>
      <t>M2</t>
    </r>
  </si>
  <si>
    <r>
      <rPr>
        <sz val="7"/>
        <rFont val="Arial"/>
      </rPr>
      <t>I040144</t>
    </r>
  </si>
  <si>
    <r>
      <rPr>
        <sz val="7"/>
        <rFont val="Arial"/>
      </rPr>
      <t>POSTE DT PADRAO TRIFASICO 16MM AEREO 63A H=7M/100DAN</t>
    </r>
  </si>
  <si>
    <r>
      <rPr>
        <sz val="7"/>
        <rFont val="Arial"/>
      </rPr>
      <t>UN</t>
    </r>
  </si>
  <si>
    <r>
      <rPr>
        <sz val="7"/>
        <rFont val="Arial"/>
      </rPr>
      <t>I041530</t>
    </r>
  </si>
  <si>
    <r>
      <rPr>
        <sz val="7"/>
        <rFont val="Arial"/>
      </rPr>
      <t>QUADRO DIST EMBUTIR MET C/ BARRAMENTO TRIFASICO 40 CIRC - 100A C/ TRINCO</t>
    </r>
  </si>
  <si>
    <r>
      <rPr>
        <sz val="7"/>
        <rFont val="Arial"/>
      </rPr>
      <t>UN</t>
    </r>
  </si>
  <si>
    <r>
      <rPr>
        <sz val="7"/>
        <rFont val="Arial"/>
      </rPr>
      <t>I043006</t>
    </r>
  </si>
  <si>
    <r>
      <rPr>
        <sz val="7"/>
        <rFont val="Arial"/>
      </rPr>
      <t>CABO FLEX ISOL. TERMOPLAST. 750V - 4,00 MM2 - 70º</t>
    </r>
  </si>
  <si>
    <r>
      <rPr>
        <sz val="7"/>
        <rFont val="Arial"/>
      </rPr>
      <t>M</t>
    </r>
  </si>
  <si>
    <r>
      <rPr>
        <sz val="7"/>
        <rFont val="Arial"/>
      </rPr>
      <t>I043015</t>
    </r>
  </si>
  <si>
    <r>
      <rPr>
        <sz val="7"/>
        <rFont val="Arial"/>
      </rPr>
      <t>CABO FLEX ISOL. TERMOPLAST. 750V - 16MM2 - 70º</t>
    </r>
  </si>
  <si>
    <r>
      <rPr>
        <sz val="7"/>
        <rFont val="Arial"/>
      </rPr>
      <t>M</t>
    </r>
  </si>
  <si>
    <r>
      <rPr>
        <sz val="7"/>
        <rFont val="Arial"/>
      </rPr>
      <t>I043059</t>
    </r>
  </si>
  <si>
    <r>
      <rPr>
        <sz val="7"/>
        <rFont val="Arial"/>
      </rPr>
      <t>CABO FLEX ISOL. TERMOPLAST. 0,6/1KV - 16MM2 - 70º</t>
    </r>
  </si>
  <si>
    <r>
      <rPr>
        <sz val="7"/>
        <rFont val="Arial"/>
      </rPr>
      <t>M</t>
    </r>
  </si>
  <si>
    <r>
      <rPr>
        <sz val="7"/>
        <rFont val="Arial"/>
      </rPr>
      <t>I043149</t>
    </r>
  </si>
  <si>
    <r>
      <rPr>
        <sz val="7"/>
        <rFont val="Arial"/>
      </rPr>
      <t>CABO ISOLADO 750V - 4 X 4.0MM2</t>
    </r>
  </si>
  <si>
    <r>
      <rPr>
        <sz val="7"/>
        <rFont val="Arial"/>
      </rPr>
      <t>M</t>
    </r>
  </si>
  <si>
    <r>
      <rPr>
        <sz val="7"/>
        <rFont val="Arial"/>
      </rPr>
      <t>I043150</t>
    </r>
  </si>
  <si>
    <r>
      <rPr>
        <sz val="7"/>
        <rFont val="Arial"/>
      </rPr>
      <t>CABO ISOLADO PVC - 4 X 16.0MM2</t>
    </r>
  </si>
  <si>
    <r>
      <rPr>
        <sz val="7"/>
        <rFont val="Arial"/>
      </rPr>
      <t>M</t>
    </r>
  </si>
  <si>
    <r>
      <rPr>
        <sz val="7"/>
        <rFont val="Arial"/>
      </rPr>
      <t>I043620</t>
    </r>
  </si>
  <si>
    <r>
      <rPr>
        <sz val="7"/>
        <rFont val="Arial"/>
      </rPr>
      <t>CHAVE MAGNETICA TRIPOLAR 25A</t>
    </r>
  </si>
  <si>
    <r>
      <rPr>
        <sz val="7"/>
        <rFont val="Arial"/>
      </rPr>
      <t>UN</t>
    </r>
  </si>
  <si>
    <r>
      <rPr>
        <sz val="7"/>
        <rFont val="Arial"/>
      </rPr>
      <t>I044505</t>
    </r>
  </si>
  <si>
    <r>
      <rPr>
        <sz val="7"/>
        <rFont val="Arial"/>
      </rPr>
      <t>DISJUNTOR NORMA NEMA MONOPOLAR 10A</t>
    </r>
  </si>
  <si>
    <r>
      <rPr>
        <sz val="7"/>
        <rFont val="Arial"/>
      </rPr>
      <t>UN</t>
    </r>
  </si>
  <si>
    <r>
      <rPr>
        <sz val="7"/>
        <rFont val="Arial"/>
      </rPr>
      <t>I044508</t>
    </r>
  </si>
  <si>
    <r>
      <rPr>
        <sz val="7"/>
        <rFont val="Arial"/>
      </rPr>
      <t>DISJUNTOR NORMA NEMA MONOPOLAR 25A</t>
    </r>
  </si>
  <si>
    <r>
      <rPr>
        <sz val="7"/>
        <rFont val="Arial"/>
      </rPr>
      <t>UN</t>
    </r>
  </si>
  <si>
    <r>
      <rPr>
        <sz val="7"/>
        <rFont val="Arial"/>
      </rPr>
      <t>I044530</t>
    </r>
  </si>
  <si>
    <r>
      <rPr>
        <sz val="7"/>
        <rFont val="Arial"/>
      </rPr>
      <t>DISJUNTOR NORMA NEMA TRIPOLAR 25A</t>
    </r>
  </si>
  <si>
    <r>
      <rPr>
        <sz val="7"/>
        <rFont val="Arial"/>
      </rPr>
      <t>UN</t>
    </r>
  </si>
  <si>
    <r>
      <rPr>
        <sz val="7"/>
        <rFont val="Arial"/>
      </rPr>
      <t>I044575</t>
    </r>
  </si>
  <si>
    <r>
      <rPr>
        <sz val="7"/>
        <rFont val="Arial"/>
      </rPr>
      <t>DISJUNTOR NORMA NEMA TRIPOLAR 30A</t>
    </r>
  </si>
  <si>
    <r>
      <rPr>
        <sz val="7"/>
        <rFont val="Arial"/>
      </rPr>
      <t>UN</t>
    </r>
  </si>
  <si>
    <r>
      <rPr>
        <sz val="7"/>
        <rFont val="Arial"/>
      </rPr>
      <t>I044618</t>
    </r>
  </si>
  <si>
    <r>
      <rPr>
        <sz val="7"/>
        <rFont val="Arial"/>
      </rPr>
      <t>DISJUNTOR NORMA NEMA TRIPOLAR 35A</t>
    </r>
  </si>
  <si>
    <r>
      <rPr>
        <sz val="7"/>
        <rFont val="Arial"/>
      </rPr>
      <t>UN</t>
    </r>
  </si>
  <si>
    <r>
      <rPr>
        <sz val="7"/>
        <rFont val="Arial"/>
      </rPr>
      <t>I044760</t>
    </r>
  </si>
  <si>
    <r>
      <rPr>
        <sz val="7"/>
        <rFont val="Arial"/>
      </rPr>
      <t>MINI DISJUNTOR MONOPOLAR 6A CURVA C 5KA 220/127V</t>
    </r>
  </si>
  <si>
    <r>
      <rPr>
        <sz val="7"/>
        <rFont val="Arial"/>
      </rPr>
      <t>UN</t>
    </r>
  </si>
  <si>
    <r>
      <rPr>
        <sz val="7"/>
        <rFont val="Arial"/>
      </rPr>
      <t>I044808</t>
    </r>
  </si>
  <si>
    <r>
      <rPr>
        <sz val="7"/>
        <rFont val="Arial"/>
      </rPr>
      <t>MINI DISJUNTOR MONOPOLAR 4A CURVA C 5KA 220/127V</t>
    </r>
  </si>
  <si>
    <r>
      <rPr>
        <sz val="7"/>
        <rFont val="Arial"/>
      </rPr>
      <t>UN</t>
    </r>
  </si>
  <si>
    <r>
      <rPr>
        <sz val="7"/>
        <rFont val="Arial"/>
      </rPr>
      <t>I044951</t>
    </r>
  </si>
  <si>
    <r>
      <rPr>
        <sz val="7"/>
        <rFont val="Arial"/>
      </rPr>
      <t>MINI DISJUNTOR MONOPOLAR 2A CURVA C 5KA 220/127V</t>
    </r>
  </si>
  <si>
    <r>
      <rPr>
        <sz val="7"/>
        <rFont val="Arial"/>
      </rPr>
      <t>UN</t>
    </r>
  </si>
  <si>
    <r>
      <rPr>
        <sz val="7"/>
        <rFont val="Arial"/>
      </rPr>
      <t>I045501</t>
    </r>
  </si>
  <si>
    <r>
      <rPr>
        <sz val="7"/>
        <rFont val="Arial"/>
      </rPr>
      <t>INTERRUPTOR (MODULO) 1 TECLA SIMPLES 10A/250V S/ ESPELHO</t>
    </r>
  </si>
  <si>
    <r>
      <rPr>
        <sz val="7"/>
        <rFont val="Arial"/>
      </rPr>
      <t>UN</t>
    </r>
  </si>
  <si>
    <r>
      <rPr>
        <sz val="7"/>
        <rFont val="Arial"/>
      </rPr>
      <t>I045525</t>
    </r>
  </si>
  <si>
    <r>
      <rPr>
        <sz val="7"/>
        <rFont val="Arial"/>
      </rPr>
      <t>ESPELHO 4X2", LINHA BRANCA</t>
    </r>
  </si>
  <si>
    <r>
      <rPr>
        <sz val="7"/>
        <rFont val="Arial"/>
      </rPr>
      <t>UN</t>
    </r>
  </si>
  <si>
    <r>
      <rPr>
        <sz val="7"/>
        <rFont val="Arial"/>
      </rPr>
      <t>I048035</t>
    </r>
  </si>
  <si>
    <r>
      <rPr>
        <sz val="7"/>
        <rFont val="Arial"/>
      </rPr>
      <t>HASTE TIPO COPPERWELD - 5/8"X2.4M</t>
    </r>
  </si>
  <si>
    <r>
      <rPr>
        <sz val="7"/>
        <rFont val="Arial"/>
      </rPr>
      <t>UN</t>
    </r>
  </si>
  <si>
    <r>
      <rPr>
        <b/>
        <sz val="6"/>
        <rFont val="Arial"/>
      </rPr>
      <t>TOTAL MATERIAIS: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</si>
  <si>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</si>
  <si>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</si>
  <si>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</si>
  <si>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</si>
  <si>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S020711 - Reservatório de poliestileno de 1000 L, incl. suporte em madeira de 7x12cm e 8x7cm, elevado de 4m, conf. projeto (1 utilização)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</si>
  <si>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</si>
  <si>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</si>
  <si>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</si>
  <si>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</si>
  <si>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</si>
  <si>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I010111</t>
    </r>
  </si>
  <si>
    <r>
      <rPr>
        <sz val="7"/>
        <rFont val="Arial"/>
      </rPr>
      <t>CARPINTEIRO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</si>
  <si>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</si>
  <si>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</si>
  <si>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</si>
  <si>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</si>
  <si>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</si>
  <si>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</si>
  <si>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</si>
  <si>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</si>
  <si>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</si>
  <si>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</si>
  <si>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</si>
  <si>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</si>
  <si>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</si>
  <si>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I021118</t>
    </r>
  </si>
  <si>
    <r>
      <rPr>
        <sz val="7"/>
        <rFont val="Arial"/>
      </rPr>
      <t>PECA EM MADEIRA DE LEI 7X12CM (BRUTA)</t>
    </r>
  </si>
  <si>
    <r>
      <rPr>
        <sz val="7"/>
        <rFont val="Arial"/>
      </rPr>
      <t>M</t>
    </r>
  </si>
  <si>
    <r>
      <rPr>
        <sz val="7"/>
        <rFont val="Arial"/>
      </rPr>
      <t>I021144</t>
    </r>
  </si>
  <si>
    <r>
      <rPr>
        <sz val="7"/>
        <rFont val="Arial"/>
      </rPr>
      <t>PECA EM MADEIRA DE LEI 7X5CM (BRUTA)</t>
    </r>
  </si>
  <si>
    <r>
      <rPr>
        <sz val="7"/>
        <rFont val="Arial"/>
      </rPr>
      <t>M</t>
    </r>
  </si>
  <si>
    <r>
      <rPr>
        <sz val="7"/>
        <rFont val="Arial"/>
      </rPr>
      <t>I026560</t>
    </r>
  </si>
  <si>
    <r>
      <rPr>
        <sz val="7"/>
        <rFont val="Arial"/>
      </rPr>
      <t>PREGO - PRECO MEDIO DAS BITOLAS</t>
    </r>
  </si>
  <si>
    <r>
      <rPr>
        <sz val="7"/>
        <rFont val="Arial"/>
      </rPr>
      <t>KG</t>
    </r>
  </si>
  <si>
    <r>
      <rPr>
        <sz val="7"/>
        <rFont val="Arial"/>
      </rPr>
      <t>I065004</t>
    </r>
  </si>
  <si>
    <r>
      <rPr>
        <sz val="7"/>
        <rFont val="Arial"/>
      </rPr>
      <t>RESERVATORIO DE POLIETILENO 1.000 L C/ TAMPA</t>
    </r>
  </si>
  <si>
    <r>
      <rPr>
        <sz val="7"/>
        <rFont val="Arial"/>
      </rPr>
      <t>UN</t>
    </r>
  </si>
  <si>
    <r>
      <rPr>
        <b/>
        <sz val="6"/>
        <rFont val="Arial"/>
      </rPr>
      <t>TOTAL MATERIAIS: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</si>
  <si>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</si>
  <si>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</si>
  <si>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</si>
  <si>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</si>
  <si>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S020350 - Tapume Telha Metálica Ondulada 0,50mm Branca h=2,20m, incl. montagem estr. mad. 8"x8", c/adesivo "SEDURB" 60x60cm a cada 10m, incl. faixas pint. esmalte sint. cores azul c/ h=30cm e rosa c/ h=10cm (Reaproveitamento 2x) (m)</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</si>
  <si>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</si>
  <si>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</si>
  <si>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</si>
  <si>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</si>
  <si>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</si>
  <si>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</si>
  <si>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</si>
  <si>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</si>
  <si>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I010111</t>
    </r>
  </si>
  <si>
    <r>
      <rPr>
        <sz val="7"/>
        <rFont val="Arial"/>
      </rPr>
      <t>CARPINTEIRO</t>
    </r>
  </si>
  <si>
    <r>
      <rPr>
        <sz val="7"/>
        <rFont val="Arial"/>
      </rPr>
      <t>H</t>
    </r>
  </si>
  <si>
    <r>
      <rPr>
        <sz val="7"/>
        <rFont val="Arial"/>
      </rPr>
      <t>I010140</t>
    </r>
  </si>
  <si>
    <r>
      <rPr>
        <sz val="7"/>
        <rFont val="Arial"/>
      </rPr>
      <t>PINTOR</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</si>
  <si>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</si>
  <si>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</si>
  <si>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</si>
  <si>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</si>
  <si>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</si>
  <si>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</si>
  <si>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</si>
  <si>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</si>
  <si>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</si>
  <si>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</si>
  <si>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</si>
  <si>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</si>
  <si>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</si>
  <si>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I021009</t>
    </r>
  </si>
  <si>
    <r>
      <rPr>
        <sz val="7"/>
        <rFont val="Arial"/>
      </rPr>
      <t>PONTALETE DE MADEIRA BRUTA DE 3ª 8.0 X 8.0 CM</t>
    </r>
  </si>
  <si>
    <r>
      <rPr>
        <sz val="7"/>
        <rFont val="Arial"/>
      </rPr>
      <t>M</t>
    </r>
  </si>
  <si>
    <r>
      <rPr>
        <sz val="7"/>
        <rFont val="Arial"/>
      </rPr>
      <t>I021368</t>
    </r>
  </si>
  <si>
    <r>
      <rPr>
        <sz val="7"/>
        <rFont val="Arial"/>
      </rPr>
      <t>RIPA EM MADEIRA (MATERIAL DE 3ª) 5X2CM PINUS OU EQUIVALENTE</t>
    </r>
  </si>
  <si>
    <r>
      <rPr>
        <sz val="7"/>
        <rFont val="Arial"/>
      </rPr>
      <t>M</t>
    </r>
  </si>
  <si>
    <r>
      <rPr>
        <sz val="7"/>
        <rFont val="Arial"/>
      </rPr>
      <t>I025646</t>
    </r>
  </si>
  <si>
    <r>
      <rPr>
        <sz val="7"/>
        <rFont val="Arial"/>
      </rPr>
      <t>TELHA METALICA ONDULADA ESP 0.5MM PRE PINTADA 1F</t>
    </r>
  </si>
  <si>
    <r>
      <rPr>
        <sz val="7"/>
        <rFont val="Arial"/>
      </rPr>
      <t>M2</t>
    </r>
  </si>
  <si>
    <r>
      <rPr>
        <sz val="7"/>
        <rFont val="Arial"/>
      </rPr>
      <t>I026573</t>
    </r>
  </si>
  <si>
    <r>
      <rPr>
        <sz val="7"/>
        <rFont val="Arial"/>
      </rPr>
      <t>PREGO 18X27 GALVANIZADO</t>
    </r>
  </si>
  <si>
    <r>
      <rPr>
        <sz val="7"/>
        <rFont val="Arial"/>
      </rPr>
      <t>KG</t>
    </r>
  </si>
  <si>
    <r>
      <rPr>
        <sz val="7"/>
        <rFont val="Arial"/>
      </rPr>
      <t>I026610</t>
    </r>
  </si>
  <si>
    <r>
      <rPr>
        <sz val="7"/>
        <rFont val="Arial"/>
      </rPr>
      <t>CONJUNTO FIXACAO P/ TELHA DE ALUMINIO TRAPEZOIDAL</t>
    </r>
  </si>
  <si>
    <r>
      <rPr>
        <sz val="7"/>
        <rFont val="Arial"/>
      </rPr>
      <t>UN</t>
    </r>
  </si>
  <si>
    <r>
      <rPr>
        <sz val="7"/>
        <rFont val="Arial"/>
      </rPr>
      <t>I037502</t>
    </r>
  </si>
  <si>
    <r>
      <rPr>
        <sz val="7"/>
        <rFont val="Arial"/>
      </rPr>
      <t>ESMALTE SINTETICO</t>
    </r>
  </si>
  <si>
    <r>
      <rPr>
        <sz val="7"/>
        <rFont val="Arial"/>
      </rPr>
      <t>L</t>
    </r>
  </si>
  <si>
    <r>
      <rPr>
        <sz val="7"/>
        <rFont val="Arial"/>
      </rPr>
      <t>I038001</t>
    </r>
  </si>
  <si>
    <r>
      <rPr>
        <sz val="7"/>
        <rFont val="Arial"/>
      </rPr>
      <t>AGUARRAZ MINERAL</t>
    </r>
  </si>
  <si>
    <r>
      <rPr>
        <sz val="7"/>
        <rFont val="Arial"/>
      </rPr>
      <t>L</t>
    </r>
  </si>
  <si>
    <r>
      <rPr>
        <sz val="7"/>
        <rFont val="Arial"/>
      </rPr>
      <t>I071963</t>
    </r>
  </si>
  <si>
    <r>
      <rPr>
        <sz val="7"/>
        <rFont val="Arial"/>
      </rPr>
      <t>ADESIVO 60X60CM COM IMPRESSAO DIGITAL "LOGO IOPES"</t>
    </r>
  </si>
  <si>
    <r>
      <rPr>
        <sz val="7"/>
        <rFont val="Arial"/>
      </rPr>
      <t>UN</t>
    </r>
  </si>
  <si>
    <r>
      <rPr>
        <b/>
        <sz val="6"/>
        <rFont val="Arial"/>
      </rPr>
      <t>TOTAL MATERIAIS: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</si>
  <si>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</si>
  <si>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</si>
  <si>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</si>
  <si>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</si>
  <si>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S020305 - Placa de obra nas dimensões de 2.0 x 4.0 m, padrão IOPES (m2)</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</si>
  <si>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</si>
  <si>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</si>
  <si>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</si>
  <si>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</si>
  <si>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</si>
  <si>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I010111</t>
    </r>
  </si>
  <si>
    <r>
      <rPr>
        <sz val="7"/>
        <rFont val="Arial"/>
      </rPr>
      <t>CARPINTEIRO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</si>
  <si>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</si>
  <si>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</si>
  <si>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</si>
  <si>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</si>
  <si>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</si>
  <si>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</si>
  <si>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</si>
  <si>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</si>
  <si>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</si>
  <si>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</si>
  <si>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</si>
  <si>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</si>
  <si>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</si>
  <si>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I020985</t>
    </r>
  </si>
  <si>
    <r>
      <rPr>
        <sz val="7"/>
        <rFont val="Arial"/>
      </rPr>
      <t>SARRAFO DE MADEIRA PINUS 10 X 2.5CM</t>
    </r>
  </si>
  <si>
    <r>
      <rPr>
        <sz val="7"/>
        <rFont val="Arial"/>
      </rPr>
      <t>M</t>
    </r>
  </si>
  <si>
    <r>
      <rPr>
        <sz val="7"/>
        <rFont val="Arial"/>
      </rPr>
      <t>I021009</t>
    </r>
  </si>
  <si>
    <r>
      <rPr>
        <sz val="7"/>
        <rFont val="Arial"/>
      </rPr>
      <t>PONTALETE DE MADEIRA BRUTA DE 3ª 8.0 X 8.0 CM</t>
    </r>
  </si>
  <si>
    <r>
      <rPr>
        <sz val="7"/>
        <rFont val="Arial"/>
      </rPr>
      <t>M</t>
    </r>
  </si>
  <si>
    <r>
      <rPr>
        <sz val="7"/>
        <rFont val="Arial"/>
      </rPr>
      <t>I026569</t>
    </r>
  </si>
  <si>
    <r>
      <rPr>
        <sz val="7"/>
        <rFont val="Arial"/>
      </rPr>
      <t>PREGO 18X27</t>
    </r>
  </si>
  <si>
    <r>
      <rPr>
        <sz val="7"/>
        <rFont val="Arial"/>
      </rPr>
      <t>KG</t>
    </r>
  </si>
  <si>
    <r>
      <rPr>
        <sz val="7"/>
        <rFont val="Arial"/>
      </rPr>
      <t>I039002</t>
    </r>
  </si>
  <si>
    <r>
      <rPr>
        <sz val="7"/>
        <rFont val="Arial"/>
      </rPr>
      <t>PLACA DE OBRA - ADESIVADA COM IMPRESSÃO DIGITAL</t>
    </r>
  </si>
  <si>
    <r>
      <rPr>
        <sz val="7"/>
        <rFont val="Arial"/>
      </rPr>
      <t>M2</t>
    </r>
  </si>
  <si>
    <r>
      <rPr>
        <b/>
        <sz val="6"/>
        <rFont val="Arial"/>
      </rPr>
      <t>TOTAL MATERIAIS: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</si>
  <si>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</si>
  <si>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</si>
  <si>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</si>
  <si>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</si>
  <si>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S200576 - Placa para inauguração de obra em alumínio polido e=4mm, dimensões 40 x 50 cm, gravação em baixo relevo, inclusive pintura e fixação (und)</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</si>
  <si>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</si>
  <si>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</si>
  <si>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</si>
  <si>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</si>
  <si>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</si>
  <si>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I010139</t>
    </r>
  </si>
  <si>
    <r>
      <rPr>
        <sz val="7"/>
        <rFont val="Arial"/>
      </rPr>
      <t>PEDREIRO</t>
    </r>
  </si>
  <si>
    <r>
      <rPr>
        <sz val="7"/>
        <rFont val="Arial"/>
      </rPr>
      <t>H</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</si>
  <si>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</si>
  <si>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</si>
  <si>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</si>
  <si>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</si>
  <si>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</si>
  <si>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</si>
  <si>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</si>
  <si>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</si>
  <si>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</si>
  <si>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</si>
  <si>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</si>
  <si>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</si>
  <si>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I026548</t>
    </r>
  </si>
  <si>
    <r>
      <rPr>
        <sz val="7"/>
        <rFont val="Arial"/>
      </rPr>
      <t>BUCHA PLASTICA COM PARAFUSO - 8MM</t>
    </r>
  </si>
  <si>
    <r>
      <rPr>
        <sz val="7"/>
        <rFont val="Arial"/>
      </rPr>
      <t>UN</t>
    </r>
  </si>
  <si>
    <r>
      <rPr>
        <sz val="7"/>
        <rFont val="Arial"/>
      </rPr>
      <t>I078203</t>
    </r>
  </si>
  <si>
    <r>
      <rPr>
        <sz val="7"/>
        <rFont val="Arial"/>
      </rPr>
      <t>PLACA P/ INAUGURACAO OBRA EM ALUM POLIDO 40X50CM</t>
    </r>
  </si>
  <si>
    <r>
      <rPr>
        <sz val="7"/>
        <rFont val="Arial"/>
      </rPr>
      <t>UN</t>
    </r>
  </si>
  <si>
    <r>
      <rPr>
        <b/>
        <sz val="6"/>
        <rFont val="Arial"/>
      </rPr>
      <t>TOTAL MATERIAIS: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</si>
  <si>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</si>
  <si>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</si>
  <si>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</si>
  <si>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</si>
  <si>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S020344 - Mobilização e desmobilização de conteiner locado  (und)</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</si>
  <si>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</si>
  <si>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</si>
  <si>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</si>
  <si>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</si>
  <si>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</si>
  <si>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I071820</t>
    </r>
  </si>
  <si>
    <r>
      <rPr>
        <sz val="7"/>
        <rFont val="Arial"/>
      </rPr>
      <t>MOBILIZAÇÃO E DESMOB. CONTEINER P/BARRACÃO DE OBRA</t>
    </r>
  </si>
  <si>
    <r>
      <rPr>
        <sz val="7"/>
        <rFont val="Arial"/>
      </rPr>
      <t>UN</t>
    </r>
  </si>
  <si>
    <r>
      <rPr>
        <b/>
        <sz val="6"/>
        <rFont val="Arial"/>
      </rPr>
      <t>TOTAL MATERIAIS: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</si>
  <si>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</si>
  <si>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</si>
  <si>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</si>
  <si>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</si>
  <si>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S020353 - Aluguel mensal container para refeitorio, incl. porta, 2 janelas, abert p/ ar cond., 2 pt iluminação, 2 tomadas elét. e 1 tomada telef. Isolamento térmico (paredes e teto), piso em comp. Naval pintado, cert. NR18, incl.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</si>
  <si>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</si>
  <si>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</si>
  <si>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</si>
  <si>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</si>
  <si>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</si>
  <si>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I072280</t>
    </r>
  </si>
  <si>
    <r>
      <rPr>
        <sz val="7"/>
        <rFont val="Arial"/>
      </rPr>
      <t>ALUGUEL CONTAINER REFEITORIO 6X2.40X2.40M</t>
    </r>
  </si>
  <si>
    <r>
      <rPr>
        <sz val="7"/>
        <rFont val="Arial"/>
      </rPr>
      <t>MS</t>
    </r>
  </si>
  <si>
    <r>
      <rPr>
        <b/>
        <sz val="6"/>
        <rFont val="Arial"/>
      </rPr>
      <t>TOTAL MATERIAIS: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</si>
  <si>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</si>
  <si>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</si>
  <si>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</si>
  <si>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</si>
  <si>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S020355 - Aluguel mensal container sanitário, incl porta, básc, 2 ptos luz, 1 pto aterram., 3vasos, 3lavatórios, calha mictório, 6 chuveiros (1 eletrico), torn.,registros, piso comp. Naval pintado, cert NR18 e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</si>
  <si>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</si>
  <si>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</si>
  <si>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</si>
  <si>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</si>
  <si>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</si>
  <si>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I072282</t>
    </r>
  </si>
  <si>
    <r>
      <rPr>
        <sz val="7"/>
        <rFont val="Arial"/>
      </rPr>
      <t>ALUGUEL CONTAINER SANITARIO COLET 6X2.40X2.40M</t>
    </r>
  </si>
  <si>
    <r>
      <rPr>
        <sz val="7"/>
        <rFont val="Arial"/>
      </rPr>
      <t>MS</t>
    </r>
  </si>
  <si>
    <r>
      <rPr>
        <b/>
        <sz val="6"/>
        <rFont val="Arial"/>
      </rPr>
      <t>TOTAL MATERIAIS: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</si>
  <si>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</si>
  <si>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</si>
  <si>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</si>
  <si>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</si>
  <si>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S020352 - Aluguel mensal container para escritório, dim. 6.00x2.40m, c/ banheiro (vaso+lavat+chuveiro e básc), incl. porta, 2 janelas, abert p/ ar cond., 2 pt iluminação, 2 tom. elét. e 1 tom.telef. Isolam.térmico(teto e paredes), piso em comp. Naval, cert. NR18, incl.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</si>
  <si>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</si>
  <si>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</si>
  <si>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</si>
  <si>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</si>
  <si>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</si>
  <si>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I078133</t>
    </r>
  </si>
  <si>
    <r>
      <rPr>
        <sz val="7"/>
        <rFont val="Arial"/>
      </rPr>
      <t>ALUGUEL CONTAINER ESCR+BANH 6X2.40X2.40M P+2J+1PT AR</t>
    </r>
  </si>
  <si>
    <r>
      <rPr>
        <sz val="7"/>
        <rFont val="Arial"/>
      </rPr>
      <t>MS</t>
    </r>
  </si>
  <si>
    <r>
      <rPr>
        <b/>
        <sz val="6"/>
        <rFont val="Arial"/>
      </rPr>
      <t>TOTAL MATERIAIS: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</si>
  <si>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</si>
  <si>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</si>
  <si>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</si>
  <si>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</si>
  <si>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S020356 - Aluguel mensal container para almoxarifado, incl. porta, 2 janelas, 1 pt iluminação, Isolamento térmico (teto), piso em comp. Naval pintado, cert. NR18, incl.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</si>
  <si>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</si>
  <si>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</si>
  <si>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</si>
  <si>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</si>
  <si>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</si>
  <si>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I071707</t>
    </r>
  </si>
  <si>
    <r>
      <rPr>
        <sz val="7"/>
        <rFont val="Arial"/>
      </rPr>
      <t>ALUGUEL MENSAL CONTAINER P/ ALMOX 6.00X2.40X2.40M</t>
    </r>
  </si>
  <si>
    <r>
      <rPr>
        <sz val="7"/>
        <rFont val="Arial"/>
      </rPr>
      <t>MS</t>
    </r>
  </si>
  <si>
    <r>
      <rPr>
        <b/>
        <sz val="6"/>
        <rFont val="Arial"/>
      </rPr>
      <t>TOTAL MATERIAIS: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</si>
  <si>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</si>
  <si>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</si>
  <si>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</si>
  <si>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</si>
  <si>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S020354 - Aluguel mensal container para vestiário, incl. porta, venezianas de circulação, 1 pt iluminação, Isolamento térmico (teto), piso em comp. Naval pintado, cert. NR18, incl. laudo descontaminação. (ms)</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</si>
  <si>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</si>
  <si>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</si>
  <si>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</si>
  <si>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</si>
  <si>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</si>
  <si>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I072054</t>
    </r>
  </si>
  <si>
    <r>
      <rPr>
        <sz val="7"/>
        <rFont val="Arial"/>
      </rPr>
      <t>ALUGUEL MENSAL CONTAINER VESTIARIO 6.0X2.40X2.40M</t>
    </r>
  </si>
  <si>
    <r>
      <rPr>
        <sz val="7"/>
        <rFont val="Arial"/>
      </rPr>
      <t>MS</t>
    </r>
  </si>
  <si>
    <r>
      <rPr>
        <b/>
        <sz val="6"/>
        <rFont val="Arial"/>
      </rPr>
      <t>TOTAL MATERIAIS: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</si>
  <si>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</si>
  <si>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</si>
  <si>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</si>
  <si>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</si>
  <si>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4805757 - Escavação mecânica de vala em material de 1ª categoria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</si>
  <si>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</si>
  <si>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</si>
  <si>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</si>
  <si>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</si>
  <si>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</si>
  <si>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</si>
  <si>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</si>
  <si>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</si>
  <si>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</si>
  <si>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E9526</t>
    </r>
  </si>
  <si>
    <r>
      <rPr>
        <sz val="7"/>
        <rFont val="Arial"/>
      </rPr>
      <t>Retroescavadeira de pneus - 58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</si>
  <si>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</si>
  <si>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</si>
  <si>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</si>
  <si>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</si>
  <si>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</si>
  <si>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</si>
  <si>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</si>
  <si>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</si>
  <si>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</si>
  <si>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</si>
  <si>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</si>
  <si>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</si>
  <si>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</si>
  <si>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(0,02362):</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</si>
  <si>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</si>
  <si>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</si>
  <si>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</si>
  <si>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</si>
  <si>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S030209 - Aterro com areia, inclusive fornecimento e adensamento (m3)</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</si>
  <si>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</si>
  <si>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</si>
  <si>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</si>
  <si>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</si>
  <si>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</si>
  <si>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</si>
  <si>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</si>
  <si>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</si>
  <si>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</si>
  <si>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I080178</t>
    </r>
  </si>
  <si>
    <r>
      <rPr>
        <sz val="7"/>
        <rFont val="Arial"/>
      </rPr>
      <t>CAMINHAO TANQUE MB L1620/51 6.000 L (1.0) E406</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</si>
  <si>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</si>
  <si>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</si>
  <si>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</si>
  <si>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</si>
  <si>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</si>
  <si>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</si>
  <si>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</si>
  <si>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</si>
  <si>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</si>
  <si>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</si>
  <si>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</si>
  <si>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</si>
  <si>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</si>
  <si>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</si>
  <si>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</si>
  <si>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</si>
  <si>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</si>
  <si>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</si>
  <si>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I020580</t>
    </r>
  </si>
  <si>
    <r>
      <rPr>
        <sz val="7"/>
        <rFont val="Arial"/>
      </rPr>
      <t>AREIA PARA ATERRO</t>
    </r>
  </si>
  <si>
    <r>
      <rPr>
        <sz val="7"/>
        <rFont val="Arial"/>
      </rPr>
      <t>M3</t>
    </r>
  </si>
  <si>
    <r>
      <rPr>
        <b/>
        <sz val="6"/>
        <rFont val="Arial"/>
      </rPr>
      <t>TOTAL MATERIAIS: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</si>
  <si>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</si>
  <si>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</si>
  <si>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</si>
  <si>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</si>
  <si>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4915671 - Reaterro e compactação com soquete vibratório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</si>
  <si>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</si>
  <si>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</si>
  <si>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</si>
  <si>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</si>
  <si>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</si>
  <si>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</si>
  <si>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</si>
  <si>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</si>
  <si>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</si>
  <si>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E9647</t>
    </r>
  </si>
  <si>
    <r>
      <rPr>
        <sz val="7"/>
        <rFont val="Arial"/>
      </rPr>
      <t>Compactador manual com soquete vibratório - 4,1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</si>
  <si>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</si>
  <si>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</si>
  <si>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</si>
  <si>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</si>
  <si>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</si>
  <si>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</si>
  <si>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</si>
  <si>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</si>
  <si>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</si>
  <si>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</si>
  <si>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</si>
  <si>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</si>
  <si>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</si>
  <si>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</si>
  <si>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</si>
  <si>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</si>
  <si>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</si>
  <si>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42045 - Aquisição de solo de jazida comercial (saibreira) (M3)</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</si>
  <si>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</si>
  <si>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</si>
  <si>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</si>
  <si>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</si>
  <si>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</si>
  <si>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10564</t>
    </r>
  </si>
  <si>
    <r>
      <rPr>
        <sz val="7"/>
        <rFont val="Arial"/>
      </rPr>
      <t>Argila (barreiras comerciais - saibreiras)</t>
    </r>
  </si>
  <si>
    <r>
      <rPr>
        <sz val="7"/>
        <rFont val="Arial"/>
      </rPr>
      <t>M3</t>
    </r>
  </si>
  <si>
    <r>
      <rPr>
        <b/>
        <sz val="6"/>
        <rFont val="Arial"/>
      </rPr>
      <t>TOTAL MATERIAIS: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</si>
  <si>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</si>
  <si>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</si>
  <si>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</si>
  <si>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</si>
  <si>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60024 - Transporte de materiais para DMT acima de 15 KM (Caminhão basculante) (T)</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</si>
  <si>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</si>
  <si>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</si>
  <si>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</si>
  <si>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</si>
  <si>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</si>
  <si>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</si>
  <si>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</si>
  <si>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</si>
  <si>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</si>
  <si>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30131</t>
    </r>
  </si>
  <si>
    <r>
      <rPr>
        <sz val="7"/>
        <rFont val="Arial"/>
      </rPr>
      <t>Caminhão basculante L 2324/51 PBT - 22,0 t</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</si>
  <si>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</si>
  <si>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</si>
  <si>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</si>
  <si>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</si>
  <si>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</si>
  <si>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</si>
  <si>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20097</t>
    </r>
  </si>
  <si>
    <r>
      <rPr>
        <sz val="7"/>
        <rFont val="Arial"/>
      </rPr>
      <t>Motorista</t>
    </r>
  </si>
  <si>
    <r>
      <rPr>
        <sz val="7"/>
        <rFont val="Arial"/>
      </rPr>
      <t>Mes</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</si>
  <si>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</si>
  <si>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</si>
  <si>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</si>
  <si>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</si>
  <si>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</si>
  <si>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6"/>
        <rFont val="Arial"/>
      </rPr>
      <t>FORMULA:</t>
    </r>
  </si>
  <si>
    <r>
      <rPr>
        <sz val="6"/>
        <rFont val="Arial"/>
      </rPr>
      <t>0,192XP + 0,203XR + 7,348</t>
    </r>
  </si>
  <si>
    <r>
      <rPr>
        <b/>
        <sz val="6"/>
        <rFont val="Arial"/>
      </rPr>
      <t>null:</t>
    </r>
  </si>
  <si>
    <r>
      <rPr>
        <b/>
        <sz val="7"/>
        <rFont val="Arial"/>
      </rPr>
      <t>VALOR:</t>
    </r>
  </si>
  <si>
    <r>
      <rPr>
        <b/>
        <sz val="7"/>
        <rFont val="Arial"/>
      </rPr>
      <t>VALOR BDI (34.58%):</t>
    </r>
  </si>
  <si>
    <r>
      <rPr>
        <b/>
        <sz val="7"/>
        <rFont val="Arial"/>
      </rPr>
      <t>VALOR COM BDI:</t>
    </r>
  </si>
  <si>
    <r>
      <rPr>
        <b/>
        <sz val="8"/>
        <rFont val="Arial"/>
      </rPr>
      <t>5503041 - Compactação de aterros a 100% do Proctor intermediário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</si>
  <si>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</si>
  <si>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</si>
  <si>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</si>
  <si>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</si>
  <si>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</si>
  <si>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</si>
  <si>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</si>
  <si>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</si>
  <si>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</si>
  <si>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E9571</t>
    </r>
  </si>
  <si>
    <r>
      <rPr>
        <sz val="7"/>
        <rFont val="Arial"/>
      </rPr>
      <t>Caminhão tanque com capacidade de 10.000 l - 188 kW</t>
    </r>
  </si>
  <si>
    <r>
      <rPr>
        <sz val="7"/>
        <rFont val="Arial"/>
      </rPr>
      <t>E9518</t>
    </r>
  </si>
  <si>
    <r>
      <rPr>
        <sz val="7"/>
        <rFont val="Arial"/>
      </rPr>
      <t>Grade de 24 discos rebocável de 24"</t>
    </r>
  </si>
  <si>
    <r>
      <rPr>
        <sz val="7"/>
        <rFont val="Arial"/>
      </rPr>
      <t>E9524</t>
    </r>
  </si>
  <si>
    <r>
      <rPr>
        <sz val="7"/>
        <rFont val="Arial"/>
      </rPr>
      <t>Motoniveladora - 93 kW</t>
    </r>
  </si>
  <si>
    <r>
      <rPr>
        <sz val="7"/>
        <rFont val="Arial"/>
      </rPr>
      <t>E9685</t>
    </r>
  </si>
  <si>
    <r>
      <rPr>
        <sz val="7"/>
        <rFont val="Arial"/>
      </rPr>
      <t>Rolo compactador pé de carneiro vibratório autopropelido de 11,6 t - 82 kW</t>
    </r>
  </si>
  <si>
    <r>
      <rPr>
        <sz val="7"/>
        <rFont val="Arial"/>
      </rPr>
      <t>E9577</t>
    </r>
  </si>
  <si>
    <r>
      <rPr>
        <sz val="7"/>
        <rFont val="Arial"/>
      </rPr>
      <t>Trator agrícola - 77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</si>
  <si>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</si>
  <si>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</si>
  <si>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</si>
  <si>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</si>
  <si>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</si>
  <si>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</si>
  <si>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</si>
  <si>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</si>
  <si>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</si>
  <si>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</si>
  <si>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</si>
  <si>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</si>
  <si>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</si>
  <si>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(0,02362):</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</si>
  <si>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</si>
  <si>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</si>
  <si>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</si>
  <si>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</si>
  <si>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4011549 - Base ou sub-base de brita graduada executada com vibroacabadora - brita comercial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</si>
  <si>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</si>
  <si>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</si>
  <si>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</si>
  <si>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</si>
  <si>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</si>
  <si>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</si>
  <si>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</si>
  <si>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</si>
  <si>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</si>
  <si>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E9762</t>
    </r>
  </si>
  <si>
    <r>
      <rPr>
        <sz val="7"/>
        <rFont val="Arial"/>
      </rPr>
      <t>Rolo compactador de pneus autopropelido de 27 t - 85 kW</t>
    </r>
  </si>
  <si>
    <r>
      <rPr>
        <sz val="7"/>
        <rFont val="Arial"/>
      </rPr>
      <t>E9530</t>
    </r>
  </si>
  <si>
    <r>
      <rPr>
        <sz val="7"/>
        <rFont val="Arial"/>
      </rPr>
      <t>Rolo compactador liso autopropelido vibratório de 11 t - 97 kW</t>
    </r>
  </si>
  <si>
    <r>
      <rPr>
        <sz val="7"/>
        <rFont val="Arial"/>
      </rPr>
      <t>E9545</t>
    </r>
  </si>
  <si>
    <r>
      <rPr>
        <sz val="7"/>
        <rFont val="Arial"/>
      </rPr>
      <t>Vibroacabadora de asfalto sobre esteiras - 82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</si>
  <si>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</si>
  <si>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</si>
  <si>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</si>
  <si>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</si>
  <si>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</si>
  <si>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</si>
  <si>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</si>
  <si>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</si>
  <si>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</si>
  <si>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</si>
  <si>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</si>
  <si>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</si>
  <si>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</si>
  <si>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(0,00787):</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</si>
  <si>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</si>
  <si>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</si>
  <si>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</si>
  <si>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</si>
  <si>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</si>
  <si>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6416040</t>
    </r>
  </si>
  <si>
    <r>
      <rPr>
        <sz val="7"/>
        <rFont val="Arial"/>
      </rPr>
      <t>Usinagem de brita graduada com brita comercial em usina de 300 t/h</t>
    </r>
  </si>
  <si>
    <r>
      <rPr>
        <sz val="7"/>
        <rFont val="Arial"/>
      </rPr>
      <t>m³</t>
    </r>
  </si>
  <si>
    <r>
      <rPr>
        <b/>
        <sz val="6"/>
        <rFont val="Arial"/>
      </rPr>
      <t>TOTAL SERVIÇOS: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</si>
  <si>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</si>
  <si>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</si>
  <si>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</si>
  <si>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</si>
  <si>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</si>
  <si>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</si>
  <si>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6416040</t>
    </r>
  </si>
  <si>
    <r>
      <rPr>
        <sz val="7"/>
        <rFont val="Arial"/>
      </rPr>
      <t>Usinagem de brita graduada com brita comercial em usina de 300 t/h (Caminhão basculante com capacidade de 10 m³ - 188 kW)</t>
    </r>
  </si>
  <si>
    <r>
      <rPr>
        <sz val="7"/>
        <rFont val="Arial"/>
      </rPr>
      <t>m³</t>
    </r>
  </si>
  <si>
    <r>
      <rPr>
        <sz val="7"/>
        <rFont val="Arial"/>
      </rPr>
      <t>5915417</t>
    </r>
  </si>
  <si>
    <r>
      <rPr>
        <b/>
        <sz val="6"/>
        <rFont val="Arial"/>
      </rPr>
      <t>TRANSPORTE - TEMPO FIXO:</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</si>
  <si>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</si>
  <si>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</si>
  <si>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</si>
  <si>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</si>
  <si>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4011352 - Imprimação com emulsão asfáltica (m²)</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</si>
  <si>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</si>
  <si>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</si>
  <si>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</si>
  <si>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</si>
  <si>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</si>
  <si>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</si>
  <si>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</si>
  <si>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</si>
  <si>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</si>
  <si>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E9509</t>
    </r>
  </si>
  <si>
    <r>
      <rPr>
        <sz val="7"/>
        <rFont val="Arial"/>
      </rPr>
      <t>Caminhão tanque distribuidor de asfalto com capacidade de 6.000 l - 7 kW/136 kW</t>
    </r>
  </si>
  <si>
    <r>
      <rPr>
        <sz val="7"/>
        <rFont val="Arial"/>
      </rPr>
      <t>E9558</t>
    </r>
  </si>
  <si>
    <r>
      <rPr>
        <sz val="7"/>
        <rFont val="Arial"/>
      </rPr>
      <t>Tanque de estocagem de asfalto com capacidade de 30.000 l</t>
    </r>
  </si>
  <si>
    <r>
      <rPr>
        <sz val="7"/>
        <rFont val="Arial"/>
      </rPr>
      <t>E9577</t>
    </r>
  </si>
  <si>
    <r>
      <rPr>
        <sz val="7"/>
        <rFont val="Arial"/>
      </rPr>
      <t>Trator agrícola - 77 kW</t>
    </r>
  </si>
  <si>
    <r>
      <rPr>
        <sz val="7"/>
        <rFont val="Arial"/>
      </rPr>
      <t>E9544</t>
    </r>
  </si>
  <si>
    <r>
      <rPr>
        <sz val="7"/>
        <rFont val="Arial"/>
      </rPr>
      <t>Vassoura mecânica rebocável</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</si>
  <si>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</si>
  <si>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</si>
  <si>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</si>
  <si>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</si>
  <si>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</si>
  <si>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</si>
  <si>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</si>
  <si>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</si>
  <si>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</si>
  <si>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</si>
  <si>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</si>
  <si>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</si>
  <si>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</si>
  <si>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(0,00393):</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</si>
  <si>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</si>
  <si>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</si>
  <si>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</si>
  <si>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</si>
  <si>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SINAPI-95995-ADP - EXECUÇÃO DE PAVIMENTO COM APLICAÇÃO DE CONCRETO ASFÁLTICO, CAMADA DE ROLAMENTO - INCLUSIVE CARGA E TRANSPORTE. AF_11/2019 (M3)</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</si>
  <si>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</si>
  <si>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</si>
  <si>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</si>
  <si>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</si>
  <si>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</si>
  <si>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</si>
  <si>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</si>
  <si>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</si>
  <si>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</si>
  <si>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E9762</t>
    </r>
  </si>
  <si>
    <r>
      <rPr>
        <sz val="7"/>
        <rFont val="Arial"/>
      </rPr>
      <t>Rolo compactador de pneus autopropelido de 27 t - 85 kW</t>
    </r>
  </si>
  <si>
    <r>
      <rPr>
        <sz val="7"/>
        <rFont val="Arial"/>
      </rPr>
      <t>E9530</t>
    </r>
  </si>
  <si>
    <r>
      <rPr>
        <sz val="7"/>
        <rFont val="Arial"/>
      </rPr>
      <t>Rolo compactador liso autopropelido vibratório de 11 t - 97 kW</t>
    </r>
  </si>
  <si>
    <r>
      <rPr>
        <sz val="7"/>
        <rFont val="Arial"/>
      </rPr>
      <t>E9545</t>
    </r>
  </si>
  <si>
    <r>
      <rPr>
        <sz val="7"/>
        <rFont val="Arial"/>
      </rPr>
      <t>Vibroacabadora de asfalto sobre esteiras - 82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</si>
  <si>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</si>
  <si>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</si>
  <si>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</si>
  <si>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</si>
  <si>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</si>
  <si>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</si>
  <si>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</si>
  <si>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</si>
  <si>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</si>
  <si>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</si>
  <si>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</si>
  <si>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</si>
  <si>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</si>
  <si>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do FIC (0,00393):</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</si>
  <si>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</si>
  <si>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</si>
  <si>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</si>
  <si>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</si>
  <si>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</si>
  <si>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6416248</t>
    </r>
  </si>
  <si>
    <r>
      <rPr>
        <sz val="7"/>
        <rFont val="Arial"/>
      </rPr>
      <t>Usinagem de concreto asfáltico com asfalto polímero - faixa C - areia e brita comerciais</t>
    </r>
  </si>
  <si>
    <r>
      <rPr>
        <sz val="7"/>
        <rFont val="Arial"/>
      </rPr>
      <t>t</t>
    </r>
  </si>
  <si>
    <r>
      <rPr>
        <b/>
        <sz val="6"/>
        <rFont val="Arial"/>
      </rPr>
      <t>TOTAL SERVIÇOS: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</si>
  <si>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</si>
  <si>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</si>
  <si>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</si>
  <si>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</si>
  <si>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</si>
  <si>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</si>
  <si>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6416248</t>
    </r>
  </si>
  <si>
    <r>
      <rPr>
        <sz val="7"/>
        <rFont val="Arial"/>
      </rPr>
      <t>Usinagem de concreto asfáltico com asfalto polímero - faixa C - areia e brita comerciais (Caminhão basculante com capacidade de 10 m³ - 188 kW)</t>
    </r>
  </si>
  <si>
    <r>
      <rPr>
        <sz val="7"/>
        <rFont val="Arial"/>
      </rPr>
      <t>t</t>
    </r>
  </si>
  <si>
    <r>
      <rPr>
        <sz val="7"/>
        <rFont val="Arial"/>
      </rPr>
      <t>5914649</t>
    </r>
  </si>
  <si>
    <r>
      <rPr>
        <b/>
        <sz val="6"/>
        <rFont val="Arial"/>
      </rPr>
      <t>TRANSPORTE - TEMPO FIXO:</t>
    </r>
  </si>
  <si>
    <r>
      <rPr>
        <b/>
        <sz val="7"/>
        <rFont val="Arial"/>
      </rPr>
      <t>MOMENTO DE TRANSPORTE</t>
    </r>
  </si>
  <si>
    <r>
      <rPr>
        <b/>
        <sz val="6"/>
        <rFont val="Arial"/>
      </rPr>
      <t>UND</t>
    </r>
  </si>
  <si>
    <r>
      <rPr>
        <b/>
        <sz val="6"/>
        <rFont val="Arial"/>
      </rPr>
      <t>QUANTIDADE</t>
    </r>
  </si>
  <si>
    <r>
      <rPr>
        <b/>
        <sz val="6"/>
        <rFont val="Arial"/>
      </rPr>
      <t>LN</t>
    </r>
  </si>
  <si>
    <r>
      <rPr>
        <b/>
        <sz val="6"/>
        <rFont val="Arial"/>
      </rPr>
      <t>RP</t>
    </r>
  </si>
  <si>
    <r>
      <rPr>
        <b/>
        <sz val="6"/>
        <rFont val="Arial"/>
      </rPr>
      <t>P</t>
    </r>
  </si>
  <si>
    <r>
      <rPr>
        <b/>
        <sz val="6"/>
        <rFont val="Arial"/>
      </rPr>
      <t>CUSTO UNITÁRIO</t>
    </r>
  </si>
  <si>
    <r>
      <rPr>
        <b/>
        <sz val="6"/>
        <rFont val="Arial"/>
      </rPr>
      <t>DMT</t>
    </r>
  </si>
  <si>
    <r>
      <rPr>
        <b/>
        <sz val="6"/>
        <rFont val="Arial"/>
      </rPr>
      <t>R$</t>
    </r>
  </si>
  <si>
    <r>
      <rPr>
        <b/>
        <sz val="6"/>
        <rFont val="Arial"/>
      </rPr>
      <t>DMT</t>
    </r>
  </si>
  <si>
    <r>
      <rPr>
        <b/>
        <sz val="6"/>
        <rFont val="Arial"/>
      </rPr>
      <t>R$</t>
    </r>
  </si>
  <si>
    <r>
      <rPr>
        <b/>
        <sz val="6"/>
        <rFont val="Arial"/>
      </rPr>
      <t>DMT</t>
    </r>
  </si>
  <si>
    <r>
      <rPr>
        <b/>
        <sz val="6"/>
        <rFont val="Arial"/>
      </rPr>
      <t>R$</t>
    </r>
  </si>
  <si>
    <r>
      <rPr>
        <sz val="7"/>
        <rFont val="Arial"/>
      </rPr>
      <t>6416248</t>
    </r>
  </si>
  <si>
    <r>
      <rPr>
        <sz val="7"/>
        <rFont val="Arial"/>
      </rPr>
      <t>Usinagem de concreto asfáltico com asfalto polímero - faixa C - areia e brita comerciais (Caminhão basculante com capacidade de 10 m³ - 188 kW)</t>
    </r>
  </si>
  <si>
    <r>
      <rPr>
        <sz val="7"/>
        <rFont val="Arial"/>
      </rPr>
      <t>t</t>
    </r>
  </si>
  <si>
    <r>
      <rPr>
        <b/>
        <sz val="6"/>
        <rFont val="Arial"/>
      </rPr>
      <t>MOMENTO DE TRANSPORTE:</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</si>
  <si>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</si>
  <si>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</si>
  <si>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</si>
  <si>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</si>
  <si>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COMP-645387 - Destinação Final de Resíduos Classe II A em aterro sanitário controlado  (T)</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</si>
  <si>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</si>
  <si>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</si>
  <si>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</si>
  <si>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</si>
  <si>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</si>
  <si>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</si>
  <si>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INS-696775</t>
    </r>
  </si>
  <si>
    <r>
      <rPr>
        <sz val="7"/>
        <rFont val="Calibri"/>
      </rPr>
      <t>Destinação Final de Resíduos Classe II A em aterro sanitário controlado</t>
    </r>
  </si>
  <si>
    <r>
      <rPr>
        <sz val="7"/>
        <rFont val="Calibri"/>
      </rPr>
      <t>SEDURB</t>
    </r>
  </si>
  <si>
    <r>
      <rPr>
        <sz val="7"/>
        <rFont val="Calibri"/>
      </rPr>
      <t>T</t>
    </r>
  </si>
  <si>
    <r>
      <rPr>
        <b/>
        <sz val="6"/>
        <rFont val="Calibri"/>
      </rPr>
      <t>TOTAL SERVICO:</t>
    </r>
  </si>
  <si>
    <r>
      <rPr>
        <b/>
        <sz val="7"/>
        <rFont val="Arial"/>
      </rPr>
      <t>VALOR:</t>
    </r>
  </si>
  <si>
    <r>
      <rPr>
        <b/>
        <sz val="7"/>
        <rFont val="Arial"/>
      </rPr>
      <t>VALOR BDI (14.01%):</t>
    </r>
  </si>
  <si>
    <r>
      <rPr>
        <b/>
        <sz val="7"/>
        <rFont val="Arial"/>
      </rPr>
      <t>VALOR COM BDI:</t>
    </r>
  </si>
  <si>
    <r>
      <rPr>
        <b/>
        <sz val="8"/>
        <rFont val="Arial"/>
      </rPr>
      <t>101196 - Emulsão Asfáltica para Imprimação (EAI), fornecimento (t)</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</si>
  <si>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</si>
  <si>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</si>
  <si>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</si>
  <si>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</si>
  <si>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</si>
  <si>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101195</t>
    </r>
  </si>
  <si>
    <r>
      <rPr>
        <sz val="7"/>
        <rFont val="Arial"/>
      </rPr>
      <t>Emulsão Asfáltica para Imprimação (EAI)</t>
    </r>
  </si>
  <si>
    <r>
      <rPr>
        <sz val="7"/>
        <rFont val="Arial"/>
      </rPr>
      <t>t</t>
    </r>
  </si>
  <si>
    <r>
      <rPr>
        <b/>
        <sz val="6"/>
        <rFont val="Arial"/>
      </rPr>
      <t>TOTAL MATERIAIS:</t>
    </r>
  </si>
  <si>
    <r>
      <rPr>
        <b/>
        <sz val="7"/>
        <rFont val="Arial"/>
      </rPr>
      <t>Custo Direto Total:</t>
    </r>
  </si>
  <si>
    <r>
      <rPr>
        <b/>
        <sz val="7"/>
        <rFont val="Arial"/>
      </rPr>
      <t>VALOR:</t>
    </r>
  </si>
  <si>
    <r>
      <rPr>
        <b/>
        <sz val="7"/>
        <rFont val="Arial"/>
      </rPr>
      <t>VALOR BDI (14.01%):</t>
    </r>
  </si>
  <si>
    <r>
      <rPr>
        <b/>
        <sz val="7"/>
        <rFont val="Arial"/>
      </rPr>
      <t>VALOR COM BDI:</t>
    </r>
  </si>
  <si>
    <r>
      <rPr>
        <b/>
        <sz val="8"/>
        <rFont val="Arial"/>
      </rPr>
      <t>5914336 - Transporte com caminhão basculante de 12m³ - rodovia pavimentada (tkm)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</si>
  <si>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</si>
  <si>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</si>
  <si>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</si>
  <si>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</si>
  <si>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</si>
  <si>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</si>
  <si>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</si>
  <si>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</si>
  <si>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</si>
  <si>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E9672</t>
    </r>
  </si>
  <si>
    <r>
      <rPr>
        <sz val="7"/>
        <rFont val="Arial"/>
      </rPr>
      <t>Caminhão basculante para rocha com capacidade de 12 m³ - 188 kW</t>
    </r>
  </si>
  <si>
    <r>
      <rPr>
        <b/>
        <sz val="6"/>
        <rFont val="Arial"/>
      </rPr>
      <t>TOTAL EQUIPAMENTOS:</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</si>
  <si>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</si>
  <si>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</si>
  <si>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</si>
  <si>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</si>
  <si>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</si>
  <si>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</si>
  <si>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</si>
  <si>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I070114 - REMOCAO RESIDUOS CLASSE A CONAMA (CACAMBA) CLASSE II B (NBR10004) INCLUSIVE DESTINACAO FINAL (M3)</t>
    </r>
  </si>
  <si>
    <r>
      <rPr>
        <b/>
        <sz val="7"/>
        <rFont val="Arial"/>
      </rPr>
      <t>VALOR:</t>
    </r>
  </si>
  <si>
    <r>
      <rPr>
        <b/>
        <sz val="7"/>
        <rFont val="Arial"/>
      </rPr>
      <t>VALOR BDI (14.01%):</t>
    </r>
  </si>
  <si>
    <r>
      <rPr>
        <b/>
        <sz val="7"/>
        <rFont val="Arial"/>
      </rPr>
      <t>VALOR COM BDI:</t>
    </r>
  </si>
  <si>
    <r>
      <rPr>
        <b/>
        <sz val="8"/>
        <rFont val="Arial"/>
      </rPr>
      <t>CP-5199-83627 - TAMPAO FOFO ARTICULADO, CLASSE B125 CARGA MAX 12,5 T, REDONDO TAMPA 600 MM, REDE PLUVIAL/ESGOTO, P = CHAMINE CX AREIA / POCO VISITA ASSENTADO COM ARG CIM/AREIA 1:4, FORNECIMENTO E ASSENTAMENTO (UN)</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</si>
  <si>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</si>
  <si>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</si>
  <si>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</si>
  <si>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</si>
  <si>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</si>
  <si>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</si>
  <si>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00011301</t>
    </r>
  </si>
  <si>
    <r>
      <rPr>
        <sz val="7"/>
        <rFont val="Calibri"/>
      </rPr>
      <t>TAMPAO FOFO ARTICULADO, CLASSE B125 CARGA MAX 12,5 T, REDONDO TAMPA 600 MM, REDE PLUVIAL/ESGOTO</t>
    </r>
  </si>
  <si>
    <r>
      <rPr>
        <sz val="7"/>
        <rFont val="Calibri"/>
      </rPr>
      <t>SINAPI</t>
    </r>
  </si>
  <si>
    <r>
      <rPr>
        <sz val="7"/>
        <rFont val="Calibri"/>
      </rPr>
      <t>UN</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</si>
  <si>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</si>
  <si>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</si>
  <si>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</si>
  <si>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</si>
  <si>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</si>
  <si>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</si>
  <si>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</si>
  <si>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87316</t>
    </r>
  </si>
  <si>
    <r>
      <rPr>
        <sz val="7"/>
        <rFont val="Calibri"/>
      </rPr>
      <t>ARGAMASSA TRAÇO 1:4 (EM VOLUME DE CIMENTO E AREIA GROSSA ÚMIDA) PARA CHAPISCO CONVENCIONAL, PREPARO MECÂNICO COM BETONEIRA 400 L. AF_08/2019</t>
    </r>
  </si>
  <si>
    <r>
      <rPr>
        <sz val="7"/>
        <rFont val="Calibri"/>
      </rPr>
      <t>SINAPI</t>
    </r>
  </si>
  <si>
    <r>
      <rPr>
        <sz val="7"/>
        <rFont val="Calibri"/>
      </rPr>
      <t>M3</t>
    </r>
  </si>
  <si>
    <r>
      <rPr>
        <sz val="7"/>
        <rFont val="Calibri"/>
      </rPr>
      <t>88309</t>
    </r>
  </si>
  <si>
    <r>
      <rPr>
        <sz val="7"/>
        <rFont val="Calibri"/>
      </rPr>
      <t>PEDREIRO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</si>
  <si>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</si>
  <si>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</si>
  <si>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</si>
  <si>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</si>
  <si>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</si>
  <si>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</si>
  <si>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</si>
  <si>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</si>
  <si>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(34.58%):</t>
    </r>
  </si>
  <si>
    <r>
      <rPr>
        <b/>
        <sz val="7"/>
        <rFont val="Arial"/>
      </rPr>
      <t>VALOR COM BDI:</t>
    </r>
  </si>
  <si>
    <r>
      <rPr>
        <b/>
        <sz val="8"/>
        <rFont val="Arial"/>
      </rPr>
      <t>0804015 - Corpo de BSTC D = 0,40 m CA2 - areia, brita e pedra de mão comerciais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</si>
  <si>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</si>
  <si>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</si>
  <si>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</si>
  <si>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</si>
  <si>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</si>
  <si>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</si>
  <si>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</si>
  <si>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</si>
  <si>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</si>
  <si>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E9686</t>
    </r>
  </si>
  <si>
    <r>
      <rPr>
        <sz val="7"/>
        <rFont val="Arial"/>
      </rPr>
      <t>Caminhão carroceria com guindauto com capacidade de 20 t.m - 136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</si>
  <si>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</si>
  <si>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</si>
  <si>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</si>
  <si>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</si>
  <si>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</si>
  <si>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</si>
  <si>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P9821</t>
    </r>
  </si>
  <si>
    <r>
      <rPr>
        <sz val="7"/>
        <rFont val="Arial"/>
      </rPr>
      <t>Pedreiro</t>
    </r>
  </si>
  <si>
    <r>
      <rPr>
        <sz val="7"/>
        <rFont val="Arial"/>
      </rPr>
      <t>h</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</si>
  <si>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</si>
  <si>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</si>
  <si>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</si>
  <si>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</si>
  <si>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</si>
  <si>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</si>
  <si>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</si>
  <si>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</si>
  <si>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</si>
  <si>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</si>
  <si>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</si>
  <si>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</si>
  <si>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M2164</t>
    </r>
  </si>
  <si>
    <r>
      <rPr>
        <sz val="7"/>
        <rFont val="Arial"/>
      </rPr>
      <t>Tubo de concreto armado CA 2 - D = 0,40 m</t>
    </r>
  </si>
  <si>
    <r>
      <rPr>
        <sz val="7"/>
        <rFont val="Arial"/>
      </rPr>
      <t>m</t>
    </r>
  </si>
  <si>
    <r>
      <rPr>
        <b/>
        <sz val="6"/>
        <rFont val="Arial"/>
      </rPr>
      <t>TOTAL MATERIAIS:</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</si>
  <si>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</si>
  <si>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</si>
  <si>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</si>
  <si>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</si>
  <si>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</si>
  <si>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1109671</t>
    </r>
  </si>
  <si>
    <r>
      <rPr>
        <sz val="7"/>
        <rFont val="Arial"/>
      </rPr>
      <t>Argamassa de cimento e areia 1:4 - areia comercial</t>
    </r>
  </si>
  <si>
    <r>
      <rPr>
        <sz val="7"/>
        <rFont val="Arial"/>
      </rPr>
      <t>m³</t>
    </r>
  </si>
  <si>
    <r>
      <rPr>
        <sz val="7"/>
        <rFont val="Arial"/>
      </rPr>
      <t>1106165</t>
    </r>
  </si>
  <si>
    <r>
      <rPr>
        <sz val="7"/>
        <rFont val="Arial"/>
      </rPr>
      <t>Concreto ciclópico fck = 20 MPa - confecção em betoneira e lançamento manual - areia, brita e pedra de mão comerciais</t>
    </r>
  </si>
  <si>
    <r>
      <rPr>
        <sz val="7"/>
        <rFont val="Arial"/>
      </rPr>
      <t>m³</t>
    </r>
  </si>
  <si>
    <r>
      <rPr>
        <sz val="7"/>
        <rFont val="Arial"/>
      </rPr>
      <t>3103302</t>
    </r>
  </si>
  <si>
    <r>
      <rPr>
        <sz val="7"/>
        <rFont val="Arial"/>
      </rPr>
      <t>Formas de tábuas de pinho para dispositivos de drenagem - utilização de 3 vezes - confecção, instalação e retirada</t>
    </r>
  </si>
  <si>
    <r>
      <rPr>
        <sz val="7"/>
        <rFont val="Arial"/>
      </rPr>
      <t>m²</t>
    </r>
  </si>
  <si>
    <r>
      <rPr>
        <b/>
        <sz val="6"/>
        <rFont val="Arial"/>
      </rPr>
      <t>TOTAL SERVIÇOS: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</si>
  <si>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</si>
  <si>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</si>
  <si>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</si>
  <si>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</si>
  <si>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2003680 - Poço de visita - PVI 02 - areia e brita comerciais (un)</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</si>
  <si>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</si>
  <si>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</si>
  <si>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</si>
  <si>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</si>
  <si>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</si>
  <si>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0407820</t>
    </r>
  </si>
  <si>
    <r>
      <rPr>
        <sz val="7"/>
        <rFont val="Arial"/>
      </rPr>
      <t>Armação em aço CA-60 - fornecimento, preparo e colocação</t>
    </r>
  </si>
  <si>
    <r>
      <rPr>
        <sz val="7"/>
        <rFont val="Arial"/>
      </rPr>
      <t>kg</t>
    </r>
  </si>
  <si>
    <r>
      <rPr>
        <sz val="7"/>
        <rFont val="Arial"/>
      </rPr>
      <t>1107892</t>
    </r>
  </si>
  <si>
    <r>
      <rPr>
        <sz val="7"/>
        <rFont val="Arial"/>
      </rPr>
      <t>Concreto fck = 20 MPa - confecção em betoneira e lançamento manual - areia e brita comerciais</t>
    </r>
  </si>
  <si>
    <r>
      <rPr>
        <sz val="7"/>
        <rFont val="Arial"/>
      </rPr>
      <t>m³</t>
    </r>
  </si>
  <si>
    <r>
      <rPr>
        <sz val="7"/>
        <rFont val="Arial"/>
      </rPr>
      <t>3103302</t>
    </r>
  </si>
  <si>
    <r>
      <rPr>
        <sz val="7"/>
        <rFont val="Arial"/>
      </rPr>
      <t>Formas de tábuas de pinho para dispositivos de drenagem - utilização de 3 vezes - confecção, instalação e retirada</t>
    </r>
  </si>
  <si>
    <r>
      <rPr>
        <sz val="7"/>
        <rFont val="Arial"/>
      </rPr>
      <t>m²</t>
    </r>
  </si>
  <si>
    <r>
      <rPr>
        <b/>
        <sz val="6"/>
        <rFont val="Arial"/>
      </rPr>
      <t>TOTAL SERVIÇOS: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</si>
  <si>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</si>
  <si>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</si>
  <si>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</si>
  <si>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</si>
  <si>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0804022 - Corpo de BSTC D = 0,60 m CA2 - areia extraída e brita e pedra de mão produzidas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</si>
  <si>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</si>
  <si>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</si>
  <si>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</si>
  <si>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</si>
  <si>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</si>
  <si>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</si>
  <si>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</si>
  <si>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</si>
  <si>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</si>
  <si>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E9686</t>
    </r>
  </si>
  <si>
    <r>
      <rPr>
        <sz val="7"/>
        <rFont val="Arial"/>
      </rPr>
      <t>Caminhão carroceria com guindauto com capacidade de 20 t.m - 136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</si>
  <si>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</si>
  <si>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</si>
  <si>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</si>
  <si>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</si>
  <si>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</si>
  <si>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</si>
  <si>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P9821</t>
    </r>
  </si>
  <si>
    <r>
      <rPr>
        <sz val="7"/>
        <rFont val="Arial"/>
      </rPr>
      <t>Pedreiro</t>
    </r>
  </si>
  <si>
    <r>
      <rPr>
        <sz val="7"/>
        <rFont val="Arial"/>
      </rPr>
      <t>h</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</si>
  <si>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</si>
  <si>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</si>
  <si>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</si>
  <si>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</si>
  <si>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</si>
  <si>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</si>
  <si>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</si>
  <si>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</si>
  <si>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</si>
  <si>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</si>
  <si>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</si>
  <si>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</si>
  <si>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M2168</t>
    </r>
  </si>
  <si>
    <r>
      <rPr>
        <sz val="7"/>
        <rFont val="Arial"/>
      </rPr>
      <t>Tubo de concreto armado CA 2 - D = 0,60 m</t>
    </r>
  </si>
  <si>
    <r>
      <rPr>
        <sz val="7"/>
        <rFont val="Arial"/>
      </rPr>
      <t>m</t>
    </r>
  </si>
  <si>
    <r>
      <rPr>
        <b/>
        <sz val="6"/>
        <rFont val="Arial"/>
      </rPr>
      <t>TOTAL MATERIAIS:</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</si>
  <si>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</si>
  <si>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</si>
  <si>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</si>
  <si>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</si>
  <si>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</si>
  <si>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1109670</t>
    </r>
  </si>
  <si>
    <r>
      <rPr>
        <sz val="7"/>
        <rFont val="Arial"/>
      </rPr>
      <t>Argamassa de cimento e areia 1:4 - areia extraída</t>
    </r>
  </si>
  <si>
    <r>
      <rPr>
        <sz val="7"/>
        <rFont val="Arial"/>
      </rPr>
      <t>m³</t>
    </r>
  </si>
  <si>
    <r>
      <rPr>
        <sz val="7"/>
        <rFont val="Arial"/>
      </rPr>
      <t>1106164</t>
    </r>
  </si>
  <si>
    <r>
      <rPr>
        <sz val="7"/>
        <rFont val="Arial"/>
      </rPr>
      <t>Concreto ciclópico fck = 20 MPa - confecção em betoneira e lançamento manual - areia extraída, brita e pedra de mão produzidas</t>
    </r>
  </si>
  <si>
    <r>
      <rPr>
        <sz val="7"/>
        <rFont val="Arial"/>
      </rPr>
      <t>m³</t>
    </r>
  </si>
  <si>
    <r>
      <rPr>
        <sz val="7"/>
        <rFont val="Arial"/>
      </rPr>
      <t>3103302</t>
    </r>
  </si>
  <si>
    <r>
      <rPr>
        <sz val="7"/>
        <rFont val="Arial"/>
      </rPr>
      <t>Formas de tábuas de pinho para dispositivos de drenagem - utilização de 3 vezes - confecção, instalação e retirada</t>
    </r>
  </si>
  <si>
    <r>
      <rPr>
        <sz val="7"/>
        <rFont val="Arial"/>
      </rPr>
      <t>m²</t>
    </r>
  </si>
  <si>
    <r>
      <rPr>
        <b/>
        <sz val="6"/>
        <rFont val="Arial"/>
      </rPr>
      <t>TOTAL SERVIÇOS: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</si>
  <si>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</si>
  <si>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</si>
  <si>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</si>
  <si>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</si>
  <si>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1600436 - Demolição de concreto simples (PV e BSTC)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</si>
  <si>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</si>
  <si>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</si>
  <si>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</si>
  <si>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</si>
  <si>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</si>
  <si>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</si>
  <si>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</si>
  <si>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</si>
  <si>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</si>
  <si>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E9071</t>
    </r>
  </si>
  <si>
    <r>
      <rPr>
        <sz val="7"/>
        <rFont val="Arial"/>
      </rPr>
      <t>Transportador manual carrinho de mão com capacidade de 80 l</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</si>
  <si>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</si>
  <si>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</si>
  <si>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</si>
  <si>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</si>
  <si>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</si>
  <si>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</si>
  <si>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P9821</t>
    </r>
  </si>
  <si>
    <r>
      <rPr>
        <sz val="7"/>
        <rFont val="Arial"/>
      </rPr>
      <t>Pedreiro</t>
    </r>
  </si>
  <si>
    <r>
      <rPr>
        <sz val="7"/>
        <rFont val="Arial"/>
      </rPr>
      <t>h</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</si>
  <si>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</si>
  <si>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</si>
  <si>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</si>
  <si>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</si>
  <si>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</si>
  <si>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</si>
  <si>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</si>
  <si>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</si>
  <si>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</si>
  <si>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</si>
  <si>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</si>
  <si>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</si>
  <si>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</si>
  <si>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M3505</t>
    </r>
  </si>
  <si>
    <r>
      <rPr>
        <sz val="7"/>
        <rFont val="Arial"/>
      </rPr>
      <t>Material demolido - concreto simples (Caminhão basculante com capacidade de 6 m³ - 136 kW)</t>
    </r>
  </si>
  <si>
    <r>
      <rPr>
        <sz val="7"/>
        <rFont val="Arial"/>
      </rPr>
      <t>m³</t>
    </r>
  </si>
  <si>
    <r>
      <rPr>
        <sz val="7"/>
        <rFont val="Arial"/>
      </rPr>
      <t>5915433</t>
    </r>
  </si>
  <si>
    <r>
      <rPr>
        <b/>
        <sz val="6"/>
        <rFont val="Arial"/>
      </rPr>
      <t>TRANSPORTE - TEMPO FIXO:</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</si>
  <si>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</si>
  <si>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</si>
  <si>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</si>
  <si>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</si>
  <si>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42506 - Remoção e reassentamento de paralelepípedos, inclusive perdas em Vias Urbanas (M2)</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</si>
  <si>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</si>
  <si>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</si>
  <si>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</si>
  <si>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</si>
  <si>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</si>
  <si>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</si>
  <si>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</si>
  <si>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</si>
  <si>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</si>
  <si>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30032</t>
    </r>
  </si>
  <si>
    <r>
      <rPr>
        <sz val="7"/>
        <rFont val="Arial"/>
      </rPr>
      <t>Rolo AP de pneus AP-26 (8,9t) (MULLER) ou equivalente</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</si>
  <si>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</si>
  <si>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</si>
  <si>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</si>
  <si>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</si>
  <si>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</si>
  <si>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</si>
  <si>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20035</t>
    </r>
  </si>
  <si>
    <r>
      <rPr>
        <sz val="7"/>
        <rFont val="Arial"/>
      </rPr>
      <t>Calceteiro</t>
    </r>
  </si>
  <si>
    <r>
      <rPr>
        <sz val="7"/>
        <rFont val="Arial"/>
      </rPr>
      <t>h</t>
    </r>
  </si>
  <si>
    <r>
      <rPr>
        <sz val="7"/>
        <rFont val="Arial"/>
      </rPr>
      <t>20065</t>
    </r>
  </si>
  <si>
    <r>
      <rPr>
        <sz val="7"/>
        <rFont val="Arial"/>
      </rPr>
      <t>Encarregado de pavimentação</t>
    </r>
  </si>
  <si>
    <r>
      <rPr>
        <sz val="7"/>
        <rFont val="Arial"/>
      </rPr>
      <t>h</t>
    </r>
  </si>
  <si>
    <r>
      <rPr>
        <sz val="7"/>
        <rFont val="Arial"/>
      </rPr>
      <t>20002</t>
    </r>
  </si>
  <si>
    <r>
      <rPr>
        <sz val="7"/>
        <rFont val="Arial"/>
      </rPr>
      <t>Servente</t>
    </r>
  </si>
  <si>
    <r>
      <rPr>
        <sz val="7"/>
        <rFont val="Arial"/>
      </rPr>
      <t>h</t>
    </r>
  </si>
  <si>
    <r>
      <rPr>
        <b/>
        <sz val="6"/>
        <rFont val="Arial"/>
      </rPr>
      <t>TOTAL MÃO DE OBRA:</t>
    </r>
  </si>
  <si>
    <r>
      <rPr>
        <b/>
        <sz val="7"/>
        <rFont val="Arial"/>
      </rPr>
      <t>ITENS DE INCIDÊNCIA</t>
    </r>
  </si>
  <si>
    <r>
      <rPr>
        <b/>
        <sz val="7"/>
        <rFont val="Arial"/>
      </rPr>
      <t>%</t>
    </r>
  </si>
  <si>
    <r>
      <rPr>
        <b/>
        <sz val="7"/>
        <rFont val="Arial"/>
      </rPr>
      <t>EQUIPAMENTO</t>
    </r>
  </si>
  <si>
    <r>
      <rPr>
        <b/>
        <sz val="7"/>
        <rFont val="Arial"/>
      </rPr>
      <t>MÃO DE OBRA</t>
    </r>
  </si>
  <si>
    <r>
      <rPr>
        <b/>
        <sz val="7"/>
        <rFont val="Arial"/>
      </rPr>
      <t>MATERIAL</t>
    </r>
  </si>
  <si>
    <r>
      <rPr>
        <b/>
        <sz val="7"/>
        <rFont val="Arial"/>
      </rPr>
      <t>CUSTO</t>
    </r>
  </si>
  <si>
    <r>
      <rPr>
        <sz val="7"/>
        <rFont val="Arial"/>
      </rPr>
      <t>2000</t>
    </r>
  </si>
  <si>
    <r>
      <rPr>
        <sz val="7"/>
        <rFont val="Arial"/>
      </rPr>
      <t>Ferramentas manuais</t>
    </r>
  </si>
  <si>
    <r>
      <rPr>
        <sz val="10"/>
        <rFont val="Arial"/>
      </rPr>
      <t>X</t>
    </r>
  </si>
  <si>
    <r>
      <rPr>
        <b/>
        <sz val="6"/>
        <rFont val="Arial"/>
      </rPr>
      <t>TOTAL ITENS DE INCIDÊNCIA: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</si>
  <si>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</si>
  <si>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</si>
  <si>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</si>
  <si>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</si>
  <si>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</si>
  <si>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</si>
  <si>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</si>
  <si>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</si>
  <si>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10109</t>
    </r>
  </si>
  <si>
    <r>
      <rPr>
        <sz val="7"/>
        <rFont val="Arial"/>
      </rPr>
      <t>Areia grossa jazida com carregamento mecânico</t>
    </r>
  </si>
  <si>
    <r>
      <rPr>
        <sz val="7"/>
        <rFont val="Arial"/>
      </rPr>
      <t>m3</t>
    </r>
  </si>
  <si>
    <r>
      <rPr>
        <sz val="7"/>
        <rFont val="Arial"/>
      </rPr>
      <t>10298</t>
    </r>
  </si>
  <si>
    <r>
      <rPr>
        <sz val="7"/>
        <rFont val="Arial"/>
      </rPr>
      <t>Paralelepípedo de pedra (milheiro)</t>
    </r>
  </si>
  <si>
    <r>
      <rPr>
        <sz val="7"/>
        <rFont val="Arial"/>
      </rPr>
      <t>MIL</t>
    </r>
  </si>
  <si>
    <r>
      <rPr>
        <b/>
        <sz val="6"/>
        <rFont val="Arial"/>
      </rPr>
      <t>TOTAL MATERIAIS:</t>
    </r>
  </si>
  <si>
    <r>
      <rPr>
        <b/>
        <sz val="6"/>
        <rFont val="Arial"/>
      </rPr>
      <t>MOMENTO DE TRANSPORTE</t>
    </r>
  </si>
  <si>
    <r>
      <rPr>
        <b/>
        <sz val="6"/>
        <rFont val="Arial"/>
      </rPr>
      <t>QUANTIDADE</t>
    </r>
  </si>
  <si>
    <r>
      <rPr>
        <b/>
        <sz val="6"/>
        <rFont val="Arial"/>
      </rPr>
      <t>FÓRMULA</t>
    </r>
  </si>
  <si>
    <r>
      <rPr>
        <b/>
        <sz val="6"/>
        <rFont val="Arial"/>
      </rPr>
      <t>DMT</t>
    </r>
  </si>
  <si>
    <r>
      <rPr>
        <b/>
        <sz val="6"/>
        <rFont val="Arial"/>
      </rPr>
      <t>CUSTO UNITÁRIO</t>
    </r>
  </si>
  <si>
    <r>
      <rPr>
        <b/>
        <sz val="6"/>
        <rFont val="Arial"/>
      </rPr>
      <t>XP</t>
    </r>
  </si>
  <si>
    <r>
      <rPr>
        <b/>
        <sz val="6"/>
        <rFont val="Arial"/>
      </rPr>
      <t>XR</t>
    </r>
  </si>
  <si>
    <r>
      <rPr>
        <b/>
        <sz val="6"/>
        <rFont val="Arial"/>
      </rPr>
      <t>-</t>
    </r>
  </si>
  <si>
    <r>
      <rPr>
        <b/>
        <sz val="4"/>
        <rFont val="Arial"/>
      </rPr>
      <t>RESULTADO</t>
    </r>
  </si>
  <si>
    <r>
      <rPr>
        <sz val="7"/>
        <rFont val="Arial"/>
      </rPr>
      <t>1026</t>
    </r>
  </si>
  <si>
    <r>
      <rPr>
        <sz val="7"/>
        <rFont val="Arial"/>
      </rPr>
      <t>Transp. de Areia grossa jazida c/ carreg.mecânico (t)</t>
    </r>
  </si>
  <si>
    <r>
      <rPr>
        <sz val="6"/>
        <rFont val="Arial"/>
      </rPr>
      <t>0,665XP + 0,692XR + 2,771</t>
    </r>
  </si>
  <si>
    <r>
      <rPr>
        <sz val="7"/>
        <rFont val="Arial"/>
      </rPr>
      <t>1610</t>
    </r>
  </si>
  <si>
    <r>
      <rPr>
        <sz val="7"/>
        <rFont val="Arial"/>
      </rPr>
      <t>Transp. de Paralelepípedo de pedra (milheiro) (t)</t>
    </r>
  </si>
  <si>
    <r>
      <rPr>
        <sz val="6"/>
        <rFont val="Arial"/>
      </rPr>
      <t>0,665XP + 0,692XR + 2,771</t>
    </r>
  </si>
  <si>
    <r>
      <rPr>
        <b/>
        <sz val="7"/>
        <rFont val="Arial"/>
      </rPr>
      <t>MOMENTO DE TRANSPORTE:</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</si>
  <si>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</si>
  <si>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</si>
  <si>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</si>
  <si>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</si>
  <si>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40867 - Demolição e remoção de pavimento asfáltico (M2)</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</si>
  <si>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</si>
  <si>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</si>
  <si>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</si>
  <si>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</si>
  <si>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</si>
  <si>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</si>
  <si>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</si>
  <si>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</si>
  <si>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</si>
  <si>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30000</t>
    </r>
  </si>
  <si>
    <r>
      <rPr>
        <sz val="7"/>
        <rFont val="Arial"/>
      </rPr>
      <t>Caminhão basculante 1315C PBT=12,9t (TOCO 8,0t)</t>
    </r>
  </si>
  <si>
    <r>
      <rPr>
        <sz val="7"/>
        <rFont val="Arial"/>
      </rPr>
      <t>30024</t>
    </r>
  </si>
  <si>
    <r>
      <rPr>
        <sz val="7"/>
        <rFont val="Arial"/>
      </rPr>
      <t>Carregadeira de rodas ref. Caterpillar modelo 950H (3,10 m3) ( cab + ar ) ou equivalente</t>
    </r>
  </si>
  <si>
    <r>
      <rPr>
        <sz val="7"/>
        <rFont val="Arial"/>
      </rPr>
      <t>30017</t>
    </r>
  </si>
  <si>
    <r>
      <rPr>
        <sz val="7"/>
        <rFont val="Arial"/>
      </rPr>
      <t>Trator de esteiras ref. Caterpillar cm lâmina modelo D6T ou equivalente</t>
    </r>
  </si>
  <si>
    <r>
      <rPr>
        <b/>
        <sz val="6"/>
        <rFont val="Arial"/>
      </rPr>
      <t>TOTAL EQUIPAMENTOS:</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</si>
  <si>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</si>
  <si>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</si>
  <si>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</si>
  <si>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</si>
  <si>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</si>
  <si>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</si>
  <si>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</si>
  <si>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90755 - ASSENTAMENTO DE TUBO DE PVC CORRUGADO DE DUPLA PAREDE PARA REDE COLETORA DE ESGOTO, DN 150 MM, JUNTA ELÁSTICA, INSTALADO EM LOCAL COM NÍVEL ALTO DE INTERFERÊNCIAS (NÃO INCLUI FORNECIMENTO). AF_06/2015 (M)</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</si>
  <si>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</si>
  <si>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</si>
  <si>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</si>
  <si>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</si>
  <si>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</si>
  <si>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</si>
  <si>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88246</t>
    </r>
  </si>
  <si>
    <r>
      <rPr>
        <sz val="7"/>
        <rFont val="Calibri"/>
      </rPr>
      <t>ASSENTADOR DE TUBOS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</si>
  <si>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</si>
  <si>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</si>
  <si>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</si>
  <si>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</si>
  <si>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</si>
  <si>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</si>
  <si>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b/>
        <sz val="6"/>
        <rFont val="Calibri"/>
      </rPr>
      <t>TOTAL SERVICO:</t>
    </r>
  </si>
  <si>
    <r>
      <rPr>
        <b/>
        <sz val="7"/>
        <rFont val="Arial"/>
      </rPr>
      <t>VALOR:</t>
    </r>
  </si>
  <si>
    <r>
      <rPr>
        <b/>
        <sz val="7"/>
        <rFont val="Arial"/>
      </rPr>
      <t>VALOR BDI (34.58%):</t>
    </r>
  </si>
  <si>
    <r>
      <rPr>
        <b/>
        <sz val="7"/>
        <rFont val="Arial"/>
      </rPr>
      <t>VALOR COM BDI:</t>
    </r>
  </si>
  <si>
    <r>
      <rPr>
        <b/>
        <sz val="8"/>
        <rFont val="Arial"/>
      </rPr>
      <t>00041936 - TUBO COLETOR DE ESGOTO, PVC, JEI, DN 150 MM (NBR 7362) (M)</t>
    </r>
  </si>
  <si>
    <r>
      <rPr>
        <b/>
        <sz val="7"/>
        <rFont val="Arial"/>
      </rPr>
      <t>VALOR:</t>
    </r>
  </si>
  <si>
    <r>
      <rPr>
        <b/>
        <sz val="7"/>
        <rFont val="Arial"/>
      </rPr>
      <t>VALOR BDI (34.58%):</t>
    </r>
  </si>
  <si>
    <r>
      <rPr>
        <b/>
        <sz val="7"/>
        <rFont val="Arial"/>
      </rPr>
      <t>VALOR COM BDI:</t>
    </r>
  </si>
  <si>
    <r>
      <rPr>
        <b/>
        <sz val="8"/>
        <rFont val="Arial"/>
      </rPr>
      <t>S030304 - Índice de preço para remoção de entulho decorrente da execução de obras  (m3)</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</si>
  <si>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</si>
  <si>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</si>
  <si>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</si>
  <si>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</si>
  <si>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</si>
  <si>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I010146</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</si>
  <si>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</si>
  <si>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</si>
  <si>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</si>
  <si>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</si>
  <si>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</si>
  <si>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</si>
  <si>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</si>
  <si>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</si>
  <si>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</si>
  <si>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</si>
  <si>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</si>
  <si>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I070114</t>
    </r>
  </si>
  <si>
    <r>
      <rPr>
        <sz val="7"/>
        <rFont val="Arial"/>
      </rPr>
      <t>REMOCAO RESIDUOS CLASSE A CONAMA (CACAMBA) CLASSE II B (NBR10004) INCLUSIVE DESTINACAO FINAL</t>
    </r>
  </si>
  <si>
    <r>
      <rPr>
        <sz val="7"/>
        <rFont val="Arial"/>
      </rPr>
      <t>M3</t>
    </r>
  </si>
  <si>
    <r>
      <rPr>
        <b/>
        <sz val="6"/>
        <rFont val="Arial"/>
      </rPr>
      <t>TOTAL MATERIAIS:</t>
    </r>
  </si>
  <si>
    <r>
      <rPr>
        <b/>
        <sz val="7"/>
        <rFont val="Arial"/>
      </rPr>
      <t>Custo Direto Total:</t>
    </r>
  </si>
  <si>
    <r>
      <rPr>
        <b/>
        <sz val="7"/>
        <rFont val="Arial"/>
      </rPr>
      <t>VALOR:</t>
    </r>
  </si>
  <si>
    <r>
      <rPr>
        <b/>
        <sz val="7"/>
        <rFont val="Arial"/>
      </rPr>
      <t>VALOR BDI (14.01%):</t>
    </r>
  </si>
  <si>
    <r>
      <rPr>
        <b/>
        <sz val="7"/>
        <rFont val="Arial"/>
      </rPr>
      <t>VALOR COM BDI:</t>
    </r>
  </si>
  <si>
    <r>
      <rPr>
        <b/>
        <sz val="8"/>
        <rFont val="Arial"/>
      </rPr>
      <t>GUARANHUNS34F-6817851 - Fornecimento e assentamento de galeria de concreto pré-moldado 2,5 X 1,5 metros fechada (tampa fixa)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</si>
  <si>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</si>
  <si>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</si>
  <si>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</si>
  <si>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</si>
  <si>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</si>
  <si>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</si>
  <si>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</si>
  <si>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</si>
  <si>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</si>
  <si>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E9660</t>
    </r>
  </si>
  <si>
    <r>
      <rPr>
        <sz val="7"/>
        <rFont val="Arial"/>
      </rPr>
      <t>Guindaste sobre esteiras - 220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</si>
  <si>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</si>
  <si>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</si>
  <si>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</si>
  <si>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</si>
  <si>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</si>
  <si>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</si>
  <si>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</si>
  <si>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</si>
  <si>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</si>
  <si>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</si>
  <si>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</si>
  <si>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</si>
  <si>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</si>
  <si>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</si>
  <si>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</si>
  <si>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</si>
  <si>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</si>
  <si>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</si>
  <si>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</si>
  <si>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00004011</t>
    </r>
  </si>
  <si>
    <r>
      <rPr>
        <sz val="7"/>
        <rFont val="Arial"/>
      </rPr>
      <t>GEOTEXTIL NAO TECIDO AGULHADO DE FILAMENTOS CONTINUOS 100% POLIESTER, RESITENCIA A TRACAO = 10 KN/M</t>
    </r>
  </si>
  <si>
    <r>
      <rPr>
        <sz val="7"/>
        <rFont val="Arial"/>
      </rPr>
      <t>M2</t>
    </r>
  </si>
  <si>
    <r>
      <rPr>
        <b/>
        <sz val="6"/>
        <rFont val="Arial"/>
      </rPr>
      <t>TOTAL MATERIAIS:</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</si>
  <si>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</si>
  <si>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</si>
  <si>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</si>
  <si>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</si>
  <si>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</si>
  <si>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COMP-880041</t>
    </r>
  </si>
  <si>
    <r>
      <rPr>
        <sz val="7"/>
        <rFont val="Arial"/>
      </rPr>
      <t>Rejuntamento de galeria</t>
    </r>
  </si>
  <si>
    <r>
      <rPr>
        <sz val="7"/>
        <rFont val="Arial"/>
      </rPr>
      <t>m</t>
    </r>
  </si>
  <si>
    <r>
      <rPr>
        <sz val="7"/>
        <rFont val="Arial"/>
      </rPr>
      <t>5909130</t>
    </r>
  </si>
  <si>
    <r>
      <rPr>
        <sz val="7"/>
        <rFont val="Arial"/>
      </rPr>
      <t>Carga de aduelas de concreto pré-moldadas em cavalo mecânico com reboque 22 t - carga com caminhão guindauto</t>
    </r>
  </si>
  <si>
    <r>
      <rPr>
        <sz val="7"/>
        <rFont val="Arial"/>
      </rPr>
      <t>t</t>
    </r>
  </si>
  <si>
    <r>
      <rPr>
        <sz val="7"/>
        <rFont val="Arial"/>
      </rPr>
      <t>GUARANHUNS34F-6817777</t>
    </r>
  </si>
  <si>
    <r>
      <rPr>
        <sz val="7"/>
        <rFont val="Arial"/>
      </rPr>
      <t>Confecção de galeria de concreto pré moldado 2,5 x 1,5 fechada (tampa fixa)</t>
    </r>
  </si>
  <si>
    <r>
      <rPr>
        <sz val="7"/>
        <rFont val="Arial"/>
      </rPr>
      <t>m</t>
    </r>
  </si>
  <si>
    <r>
      <rPr>
        <b/>
        <sz val="6"/>
        <rFont val="Arial"/>
      </rPr>
      <t>TOTAL SERVIÇOS: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</si>
  <si>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</si>
  <si>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</si>
  <si>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</si>
  <si>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</si>
  <si>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GUARANHUNS34A-6817851 - Fornecimento e assentamento de galeria de concreto pré-moldado 2,5 X 1,5 metros aberta (tampa removível)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</si>
  <si>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</si>
  <si>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</si>
  <si>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</si>
  <si>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</si>
  <si>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</si>
  <si>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</si>
  <si>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</si>
  <si>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</si>
  <si>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</si>
  <si>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E9660</t>
    </r>
  </si>
  <si>
    <r>
      <rPr>
        <sz val="7"/>
        <rFont val="Arial"/>
      </rPr>
      <t>Guindaste sobre esteiras - 220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</si>
  <si>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</si>
  <si>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</si>
  <si>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</si>
  <si>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</si>
  <si>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</si>
  <si>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</si>
  <si>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</si>
  <si>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</si>
  <si>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</si>
  <si>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</si>
  <si>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</si>
  <si>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</si>
  <si>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</si>
  <si>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</si>
  <si>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</si>
  <si>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</si>
  <si>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</si>
  <si>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</si>
  <si>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</si>
  <si>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00004011</t>
    </r>
  </si>
  <si>
    <r>
      <rPr>
        <sz val="7"/>
        <rFont val="Arial"/>
      </rPr>
      <t>GEOTEXTIL NAO TECIDO AGULHADO DE FILAMENTOS CONTINUOS 100% POLIESTER, RESITENCIA A TRACAO = 10 KN/M</t>
    </r>
  </si>
  <si>
    <r>
      <rPr>
        <sz val="7"/>
        <rFont val="Arial"/>
      </rPr>
      <t>M2</t>
    </r>
  </si>
  <si>
    <r>
      <rPr>
        <b/>
        <sz val="6"/>
        <rFont val="Arial"/>
      </rPr>
      <t>TOTAL MATERIAIS:</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</si>
  <si>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</si>
  <si>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</si>
  <si>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</si>
  <si>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</si>
  <si>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</si>
  <si>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COMP-880041</t>
    </r>
  </si>
  <si>
    <r>
      <rPr>
        <sz val="7"/>
        <rFont val="Arial"/>
      </rPr>
      <t>Rejuntamento de galeria</t>
    </r>
  </si>
  <si>
    <r>
      <rPr>
        <sz val="7"/>
        <rFont val="Arial"/>
      </rPr>
      <t>m</t>
    </r>
  </si>
  <si>
    <r>
      <rPr>
        <sz val="7"/>
        <rFont val="Arial"/>
      </rPr>
      <t>5909130</t>
    </r>
  </si>
  <si>
    <r>
      <rPr>
        <sz val="7"/>
        <rFont val="Arial"/>
      </rPr>
      <t>Carga de aduelas de concreto pré-moldadas em cavalo mecânico com reboque 22 t - carga com caminhão guindauto</t>
    </r>
  </si>
  <si>
    <r>
      <rPr>
        <sz val="7"/>
        <rFont val="Arial"/>
      </rPr>
      <t>t</t>
    </r>
  </si>
  <si>
    <r>
      <rPr>
        <sz val="7"/>
        <rFont val="Arial"/>
      </rPr>
      <t>GUARANHUNS34A-6817777</t>
    </r>
  </si>
  <si>
    <r>
      <rPr>
        <sz val="7"/>
        <rFont val="Arial"/>
      </rPr>
      <t>Confecção de galeria de concreto pré moldado 2,5 x 1,5 aberta (tampa removível)</t>
    </r>
  </si>
  <si>
    <r>
      <rPr>
        <sz val="7"/>
        <rFont val="Arial"/>
      </rPr>
      <t>m</t>
    </r>
  </si>
  <si>
    <r>
      <rPr>
        <b/>
        <sz val="6"/>
        <rFont val="Arial"/>
      </rPr>
      <t>TOTAL SERVIÇOS: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</si>
  <si>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</si>
  <si>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</si>
  <si>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</si>
  <si>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</si>
  <si>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1106057 - Concreto magro - confecção em betoneira e lançamento manual - areia e brita comerciais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</si>
  <si>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</si>
  <si>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</si>
  <si>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</si>
  <si>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</si>
  <si>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</si>
  <si>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</si>
  <si>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</si>
  <si>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</si>
  <si>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</si>
  <si>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E9519</t>
    </r>
  </si>
  <si>
    <r>
      <rPr>
        <sz val="7"/>
        <rFont val="Arial"/>
      </rPr>
      <t>Betoneira com motor a gasolina com capacidade de 600 l - 10 kW</t>
    </r>
  </si>
  <si>
    <r>
      <rPr>
        <sz val="7"/>
        <rFont val="Arial"/>
      </rPr>
      <t>E9071</t>
    </r>
  </si>
  <si>
    <r>
      <rPr>
        <sz val="7"/>
        <rFont val="Arial"/>
      </rPr>
      <t>Transportador manual carrinho de mão com capacidade de 80 l</t>
    </r>
  </si>
  <si>
    <r>
      <rPr>
        <sz val="7"/>
        <rFont val="Arial"/>
      </rPr>
      <t>E9064</t>
    </r>
  </si>
  <si>
    <r>
      <rPr>
        <sz val="7"/>
        <rFont val="Arial"/>
      </rPr>
      <t>Transportador manual gerica com capacidade de 180 l</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</si>
  <si>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</si>
  <si>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</si>
  <si>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</si>
  <si>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</si>
  <si>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</si>
  <si>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</si>
  <si>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P9821</t>
    </r>
  </si>
  <si>
    <r>
      <rPr>
        <sz val="7"/>
        <rFont val="Arial"/>
      </rPr>
      <t>Pedreiro</t>
    </r>
  </si>
  <si>
    <r>
      <rPr>
        <sz val="7"/>
        <rFont val="Arial"/>
      </rPr>
      <t>h</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</si>
  <si>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</si>
  <si>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</si>
  <si>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</si>
  <si>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</si>
  <si>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</si>
  <si>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</si>
  <si>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</si>
  <si>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</si>
  <si>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</si>
  <si>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</si>
  <si>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</si>
  <si>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</si>
  <si>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M0082</t>
    </r>
  </si>
  <si>
    <r>
      <rPr>
        <sz val="7"/>
        <rFont val="Arial"/>
      </rPr>
      <t>Areia média lavada</t>
    </r>
  </si>
  <si>
    <r>
      <rPr>
        <sz val="7"/>
        <rFont val="Arial"/>
      </rPr>
      <t>m³</t>
    </r>
  </si>
  <si>
    <r>
      <rPr>
        <sz val="7"/>
        <rFont val="Arial"/>
      </rPr>
      <t>M0192</t>
    </r>
  </si>
  <si>
    <r>
      <rPr>
        <sz val="7"/>
        <rFont val="Arial"/>
      </rPr>
      <t>Brita 2</t>
    </r>
  </si>
  <si>
    <r>
      <rPr>
        <sz val="7"/>
        <rFont val="Arial"/>
      </rPr>
      <t>m³</t>
    </r>
  </si>
  <si>
    <r>
      <rPr>
        <sz val="7"/>
        <rFont val="Arial"/>
      </rPr>
      <t>M0424</t>
    </r>
  </si>
  <si>
    <r>
      <rPr>
        <sz val="7"/>
        <rFont val="Arial"/>
      </rPr>
      <t>Cimento Portland CP II - 32</t>
    </r>
  </si>
  <si>
    <r>
      <rPr>
        <sz val="7"/>
        <rFont val="Arial"/>
      </rPr>
      <t>kg</t>
    </r>
  </si>
  <si>
    <r>
      <rPr>
        <b/>
        <sz val="6"/>
        <rFont val="Arial"/>
      </rPr>
      <t>TOTAL MATERIAIS: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</si>
  <si>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</si>
  <si>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</si>
  <si>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</si>
  <si>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</si>
  <si>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</si>
  <si>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</si>
  <si>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M0082</t>
    </r>
  </si>
  <si>
    <r>
      <rPr>
        <sz val="7"/>
        <rFont val="Arial"/>
      </rPr>
      <t>Areia média lavada (Caminhão basculante com capacidade de 10 m³ - 188 kW)</t>
    </r>
  </si>
  <si>
    <r>
      <rPr>
        <sz val="7"/>
        <rFont val="Arial"/>
      </rPr>
      <t>m³</t>
    </r>
  </si>
  <si>
    <r>
      <rPr>
        <sz val="7"/>
        <rFont val="Arial"/>
      </rPr>
      <t>5914647</t>
    </r>
  </si>
  <si>
    <r>
      <rPr>
        <sz val="7"/>
        <rFont val="Arial"/>
      </rPr>
      <t>M0192</t>
    </r>
  </si>
  <si>
    <r>
      <rPr>
        <sz val="7"/>
        <rFont val="Arial"/>
      </rPr>
      <t>Brita 2 (Caminhão basculante com capacidade de 10 m³ - 188 kW)</t>
    </r>
  </si>
  <si>
    <r>
      <rPr>
        <sz val="7"/>
        <rFont val="Arial"/>
      </rPr>
      <t>m³</t>
    </r>
  </si>
  <si>
    <r>
      <rPr>
        <sz val="7"/>
        <rFont val="Arial"/>
      </rPr>
      <t>5914647</t>
    </r>
  </si>
  <si>
    <r>
      <rPr>
        <sz val="7"/>
        <rFont val="Arial"/>
      </rPr>
      <t>M0424</t>
    </r>
  </si>
  <si>
    <r>
      <rPr>
        <sz val="7"/>
        <rFont val="Arial"/>
      </rPr>
      <t>Cimento Portland CP II - 32 (Caminhão carroceria com capacidade de 15 t - 188 kW)</t>
    </r>
  </si>
  <si>
    <r>
      <rPr>
        <sz val="7"/>
        <rFont val="Arial"/>
      </rPr>
      <t>kg</t>
    </r>
  </si>
  <si>
    <r>
      <rPr>
        <sz val="7"/>
        <rFont val="Arial"/>
      </rPr>
      <t>5914655</t>
    </r>
  </si>
  <si>
    <r>
      <rPr>
        <b/>
        <sz val="6"/>
        <rFont val="Arial"/>
      </rPr>
      <t>TRANSPORTE - TEMPO FIXO:</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</si>
  <si>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</si>
  <si>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</si>
  <si>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</si>
  <si>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</si>
  <si>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96541 - FABRICAÇÃO, MONTAGEM E DESMONTAGEM DE FÔRMA, EM CHAPA DE MADEIRA COMPENSADA RESINADA, E=17 MM (M2)</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</si>
  <si>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</si>
  <si>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</si>
  <si>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</si>
  <si>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</si>
  <si>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</si>
  <si>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</si>
  <si>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00001358</t>
    </r>
  </si>
  <si>
    <r>
      <rPr>
        <sz val="7"/>
        <rFont val="Calibri"/>
      </rPr>
      <t>CHAPA DE MADEIRA COMPENSADA RESINADA PARA FORMA DE CONCRETO, DE *2,2 X 1,1* M, E = 17 MM</t>
    </r>
  </si>
  <si>
    <r>
      <rPr>
        <sz val="7"/>
        <rFont val="Calibri"/>
      </rPr>
      <t>SINAPI</t>
    </r>
  </si>
  <si>
    <r>
      <rPr>
        <sz val="7"/>
        <rFont val="Calibri"/>
      </rPr>
      <t>M2</t>
    </r>
  </si>
  <si>
    <r>
      <rPr>
        <sz val="7"/>
        <rFont val="Calibri"/>
      </rPr>
      <t>00002692</t>
    </r>
  </si>
  <si>
    <r>
      <rPr>
        <sz val="7"/>
        <rFont val="Calibri"/>
      </rPr>
      <t>DESMOLDANTE PROTETOR PARA FORMAS DE MADEIRA, DE BASE OLEOSA EMULSIONADA EM AGUA</t>
    </r>
  </si>
  <si>
    <r>
      <rPr>
        <sz val="7"/>
        <rFont val="Calibri"/>
      </rPr>
      <t>SINAPI</t>
    </r>
  </si>
  <si>
    <r>
      <rPr>
        <sz val="7"/>
        <rFont val="Calibri"/>
      </rPr>
      <t>L</t>
    </r>
  </si>
  <si>
    <r>
      <rPr>
        <sz val="7"/>
        <rFont val="Calibri"/>
      </rPr>
      <t>00004491</t>
    </r>
  </si>
  <si>
    <r>
      <rPr>
        <sz val="7"/>
        <rFont val="Calibri"/>
      </rPr>
      <t>PONTALETE DE MADEIRA NAO APARELHADA *7,5 X 7,5* CM (3 X 3 ") PINUS, MISTA OU EQUIVALENTE DA REGIAO</t>
    </r>
  </si>
  <si>
    <r>
      <rPr>
        <sz val="7"/>
        <rFont val="Calibri"/>
      </rPr>
      <t>SINAPI</t>
    </r>
  </si>
  <si>
    <r>
      <rPr>
        <sz val="7"/>
        <rFont val="Calibri"/>
      </rPr>
      <t>M</t>
    </r>
  </si>
  <si>
    <r>
      <rPr>
        <sz val="7"/>
        <rFont val="Calibri"/>
      </rPr>
      <t>00004517</t>
    </r>
  </si>
  <si>
    <r>
      <rPr>
        <sz val="7"/>
        <rFont val="Calibri"/>
      </rPr>
      <t>SARRAFO DE MADEIRA NAO APARELHADA *2,5 X 7,5* CM (1 X 3 ") PINUS, MISTA OU EQUIVALENTE DA REGIAO</t>
    </r>
  </si>
  <si>
    <r>
      <rPr>
        <sz val="7"/>
        <rFont val="Calibri"/>
      </rPr>
      <t>SINAPI</t>
    </r>
  </si>
  <si>
    <r>
      <rPr>
        <sz val="7"/>
        <rFont val="Calibri"/>
      </rPr>
      <t>M</t>
    </r>
  </si>
  <si>
    <r>
      <rPr>
        <sz val="7"/>
        <rFont val="Calibri"/>
      </rPr>
      <t>00005073</t>
    </r>
  </si>
  <si>
    <r>
      <rPr>
        <sz val="7"/>
        <rFont val="Calibri"/>
      </rPr>
      <t>PREGO DE ACO POLIDO COM CABECA 17 X 24 (2 1/4 X 11)</t>
    </r>
  </si>
  <si>
    <r>
      <rPr>
        <sz val="7"/>
        <rFont val="Calibri"/>
      </rPr>
      <t>SINAPI</t>
    </r>
  </si>
  <si>
    <r>
      <rPr>
        <sz val="7"/>
        <rFont val="Calibri"/>
      </rPr>
      <t>KG</t>
    </r>
  </si>
  <si>
    <r>
      <rPr>
        <sz val="7"/>
        <rFont val="Calibri"/>
      </rPr>
      <t>00005074</t>
    </r>
  </si>
  <si>
    <r>
      <rPr>
        <sz val="7"/>
        <rFont val="Calibri"/>
      </rPr>
      <t>PREGO DE ACO POLIDO COM CABECA 15 X 18 (1 1/2 X 13)</t>
    </r>
  </si>
  <si>
    <r>
      <rPr>
        <sz val="7"/>
        <rFont val="Calibri"/>
      </rPr>
      <t>SINAPI</t>
    </r>
  </si>
  <si>
    <r>
      <rPr>
        <sz val="7"/>
        <rFont val="Calibri"/>
      </rPr>
      <t>KG</t>
    </r>
  </si>
  <si>
    <r>
      <rPr>
        <sz val="7"/>
        <rFont val="Calibri"/>
      </rPr>
      <t>00020247</t>
    </r>
  </si>
  <si>
    <r>
      <rPr>
        <sz val="7"/>
        <rFont val="Calibri"/>
      </rPr>
      <t>PREGO DE ACO POLIDO COM CABECA 15 X 15 (1 1/4 X 13)</t>
    </r>
  </si>
  <si>
    <r>
      <rPr>
        <sz val="7"/>
        <rFont val="Calibri"/>
      </rPr>
      <t>SINAPI</t>
    </r>
  </si>
  <si>
    <r>
      <rPr>
        <sz val="7"/>
        <rFont val="Calibri"/>
      </rPr>
      <t>KG</t>
    </r>
  </si>
  <si>
    <r>
      <rPr>
        <sz val="7"/>
        <rFont val="Calibri"/>
      </rPr>
      <t>00040304</t>
    </r>
  </si>
  <si>
    <r>
      <rPr>
        <sz val="7"/>
        <rFont val="Calibri"/>
      </rPr>
      <t>PREGO DE ACO POLIDO COM CABECA DUPLA 17 X 27 (2 1/2 X 11)</t>
    </r>
  </si>
  <si>
    <r>
      <rPr>
        <sz val="7"/>
        <rFont val="Calibri"/>
      </rPr>
      <t>SINAPI</t>
    </r>
  </si>
  <si>
    <r>
      <rPr>
        <sz val="7"/>
        <rFont val="Calibri"/>
      </rPr>
      <t>KG</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</si>
  <si>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</si>
  <si>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</si>
  <si>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</si>
  <si>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</si>
  <si>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</si>
  <si>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</si>
  <si>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</si>
  <si>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88239</t>
    </r>
  </si>
  <si>
    <r>
      <rPr>
        <sz val="7"/>
        <rFont val="Calibri"/>
      </rPr>
      <t>AJUDANTE DE CARPINTEIRO COM ENCARGOS COMPLEMENTARES</t>
    </r>
  </si>
  <si>
    <r>
      <rPr>
        <sz val="7"/>
        <rFont val="Calibri"/>
      </rPr>
      <t>SINAPI</t>
    </r>
  </si>
  <si>
    <r>
      <rPr>
        <sz val="7"/>
        <rFont val="Calibri"/>
      </rPr>
      <t>H</t>
    </r>
  </si>
  <si>
    <r>
      <rPr>
        <sz val="7"/>
        <rFont val="Calibri"/>
      </rPr>
      <t>88262</t>
    </r>
  </si>
  <si>
    <r>
      <rPr>
        <sz val="7"/>
        <rFont val="Calibri"/>
      </rPr>
      <t>CARPINTEIRO DE FORMAS COM ENCARGOS COMPLEMENTARES</t>
    </r>
  </si>
  <si>
    <r>
      <rPr>
        <sz val="7"/>
        <rFont val="Calibri"/>
      </rPr>
      <t>SINAPI</t>
    </r>
  </si>
  <si>
    <r>
      <rPr>
        <sz val="7"/>
        <rFont val="Calibri"/>
      </rPr>
      <t>H</t>
    </r>
  </si>
  <si>
    <r>
      <rPr>
        <sz val="7"/>
        <rFont val="Calibri"/>
      </rPr>
      <t>91692</t>
    </r>
  </si>
  <si>
    <r>
      <rPr>
        <sz val="7"/>
        <rFont val="Calibri"/>
      </rPr>
      <t>SERRA CIRCULAR DE BANCADA COM MOTOR ELÉTRICO POTÊNCIA DE 5HP, COM COIFA PARA DISCO 10" - CHP DIURNO. AF_08/2015</t>
    </r>
  </si>
  <si>
    <r>
      <rPr>
        <sz val="7"/>
        <rFont val="Calibri"/>
      </rPr>
      <t>SINAPI</t>
    </r>
  </si>
  <si>
    <r>
      <rPr>
        <sz val="7"/>
        <rFont val="Calibri"/>
      </rPr>
      <t>CHP</t>
    </r>
  </si>
  <si>
    <r>
      <rPr>
        <sz val="7"/>
        <rFont val="Calibri"/>
      </rPr>
      <t>91693</t>
    </r>
  </si>
  <si>
    <r>
      <rPr>
        <sz val="7"/>
        <rFont val="Calibri"/>
      </rPr>
      <t>SERRA CIRCULAR DE BANCADA COM MOTOR ELÉTRICO POTÊNCIA DE 5HP, COM COIFA PARA DISCO 10" - CHI DIURNO. AF_08/2015</t>
    </r>
  </si>
  <si>
    <r>
      <rPr>
        <sz val="7"/>
        <rFont val="Calibri"/>
      </rPr>
      <t>SINAPI</t>
    </r>
  </si>
  <si>
    <r>
      <rPr>
        <sz val="7"/>
        <rFont val="Calibri"/>
      </rPr>
      <t>CHI</t>
    </r>
  </si>
  <si>
    <r>
      <rPr>
        <b/>
        <sz val="6"/>
        <rFont val="Calibri"/>
      </rPr>
      <t>TOTAL SERVICO:</t>
    </r>
  </si>
  <si>
    <r>
      <rPr>
        <b/>
        <sz val="7"/>
        <rFont val="Arial"/>
      </rPr>
      <t>VALOR:</t>
    </r>
  </si>
  <si>
    <r>
      <rPr>
        <b/>
        <sz val="7"/>
        <rFont val="Arial"/>
      </rPr>
      <t>VALOR BDI (34.58%):</t>
    </r>
  </si>
  <si>
    <r>
      <rPr>
        <b/>
        <sz val="7"/>
        <rFont val="Arial"/>
      </rPr>
      <t>VALOR COM BDI:</t>
    </r>
  </si>
  <si>
    <r>
      <rPr>
        <b/>
        <sz val="8"/>
        <rFont val="Arial"/>
      </rPr>
      <t>1107890 - Concreto fck = 30 MPa - confecção em central dosadora de 30 m³/h - areia e brita comerciais (m³)</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</si>
  <si>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</si>
  <si>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</si>
  <si>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</si>
  <si>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</si>
  <si>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</si>
  <si>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</si>
  <si>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</si>
  <si>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</si>
  <si>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</si>
  <si>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E9584</t>
    </r>
  </si>
  <si>
    <r>
      <rPr>
        <sz val="7"/>
        <rFont val="Arial"/>
      </rPr>
      <t>Carregadeira de pneus com capacidade de 1,53 m³ - 106 kW</t>
    </r>
  </si>
  <si>
    <r>
      <rPr>
        <sz val="7"/>
        <rFont val="Arial"/>
      </rPr>
      <t>E9599</t>
    </r>
  </si>
  <si>
    <r>
      <rPr>
        <sz val="7"/>
        <rFont val="Arial"/>
      </rPr>
      <t>Central de concreto com capacidade de 30 m³/h - dosadora RS</t>
    </r>
  </si>
  <si>
    <r>
      <rPr>
        <sz val="7"/>
        <rFont val="Arial"/>
      </rPr>
      <t>E9763</t>
    </r>
  </si>
  <si>
    <r>
      <rPr>
        <sz val="7"/>
        <rFont val="Arial"/>
      </rPr>
      <t>Grupo gerador - 36/40 kVA</t>
    </r>
  </si>
  <si>
    <r>
      <rPr>
        <sz val="7"/>
        <rFont val="Arial"/>
      </rPr>
      <t>E9064</t>
    </r>
  </si>
  <si>
    <r>
      <rPr>
        <sz val="7"/>
        <rFont val="Arial"/>
      </rPr>
      <t>Transportador manual gerica com capacidade de 180 l</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</si>
  <si>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</si>
  <si>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</si>
  <si>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</si>
  <si>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</si>
  <si>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</si>
  <si>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</si>
  <si>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</si>
  <si>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</si>
  <si>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</si>
  <si>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</si>
  <si>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</si>
  <si>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</si>
  <si>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</si>
  <si>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</si>
  <si>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</si>
  <si>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</si>
  <si>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</si>
  <si>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</si>
  <si>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M0030</t>
    </r>
  </si>
  <si>
    <r>
      <rPr>
        <sz val="7"/>
        <rFont val="Arial"/>
      </rPr>
      <t>Aditivo plastificante e retardador tipo Plastiment ou similar</t>
    </r>
  </si>
  <si>
    <r>
      <rPr>
        <sz val="7"/>
        <rFont val="Arial"/>
      </rPr>
      <t>kg</t>
    </r>
  </si>
  <si>
    <r>
      <rPr>
        <sz val="7"/>
        <rFont val="Arial"/>
      </rPr>
      <t>M0082</t>
    </r>
  </si>
  <si>
    <r>
      <rPr>
        <sz val="7"/>
        <rFont val="Arial"/>
      </rPr>
      <t>Areia média lavada</t>
    </r>
  </si>
  <si>
    <r>
      <rPr>
        <sz val="7"/>
        <rFont val="Arial"/>
      </rPr>
      <t>m³</t>
    </r>
  </si>
  <si>
    <r>
      <rPr>
        <sz val="7"/>
        <rFont val="Arial"/>
      </rPr>
      <t>M0191</t>
    </r>
  </si>
  <si>
    <r>
      <rPr>
        <sz val="7"/>
        <rFont val="Arial"/>
      </rPr>
      <t>Brita 1</t>
    </r>
  </si>
  <si>
    <r>
      <rPr>
        <sz val="7"/>
        <rFont val="Arial"/>
      </rPr>
      <t>m³</t>
    </r>
  </si>
  <si>
    <r>
      <rPr>
        <sz val="7"/>
        <rFont val="Arial"/>
      </rPr>
      <t>M0192</t>
    </r>
  </si>
  <si>
    <r>
      <rPr>
        <sz val="7"/>
        <rFont val="Arial"/>
      </rPr>
      <t>Brita 2</t>
    </r>
  </si>
  <si>
    <r>
      <rPr>
        <sz val="7"/>
        <rFont val="Arial"/>
      </rPr>
      <t>m³</t>
    </r>
  </si>
  <si>
    <r>
      <rPr>
        <sz val="7"/>
        <rFont val="Arial"/>
      </rPr>
      <t>M0424</t>
    </r>
  </si>
  <si>
    <r>
      <rPr>
        <sz val="7"/>
        <rFont val="Arial"/>
      </rPr>
      <t>Cimento Portland CP II - 32</t>
    </r>
  </si>
  <si>
    <r>
      <rPr>
        <sz val="7"/>
        <rFont val="Arial"/>
      </rPr>
      <t>kg</t>
    </r>
  </si>
  <si>
    <r>
      <rPr>
        <b/>
        <sz val="6"/>
        <rFont val="Arial"/>
      </rPr>
      <t>TOTAL MATERIAIS: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</si>
  <si>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</si>
  <si>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</si>
  <si>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</si>
  <si>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</si>
  <si>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</si>
  <si>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</si>
  <si>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M0030</t>
    </r>
  </si>
  <si>
    <r>
      <rPr>
        <sz val="7"/>
        <rFont val="Arial"/>
      </rPr>
      <t>Aditivo plastificante e retardador tipo Plastiment ou similar (Caminhão carroceria com capacidade de 15 t - 188 kW)</t>
    </r>
  </si>
  <si>
    <r>
      <rPr>
        <sz val="7"/>
        <rFont val="Arial"/>
      </rPr>
      <t>kg</t>
    </r>
  </si>
  <si>
    <r>
      <rPr>
        <sz val="7"/>
        <rFont val="Arial"/>
      </rPr>
      <t>5914655</t>
    </r>
  </si>
  <si>
    <r>
      <rPr>
        <sz val="7"/>
        <rFont val="Arial"/>
      </rPr>
      <t>M0082</t>
    </r>
  </si>
  <si>
    <r>
      <rPr>
        <sz val="7"/>
        <rFont val="Arial"/>
      </rPr>
      <t>Areia média lavada (Caminhão basculante com capacidade de 10 m³ - 188 kW)</t>
    </r>
  </si>
  <si>
    <r>
      <rPr>
        <sz val="7"/>
        <rFont val="Arial"/>
      </rPr>
      <t>m³</t>
    </r>
  </si>
  <si>
    <r>
      <rPr>
        <sz val="7"/>
        <rFont val="Arial"/>
      </rPr>
      <t>5914647</t>
    </r>
  </si>
  <si>
    <r>
      <rPr>
        <sz val="7"/>
        <rFont val="Arial"/>
      </rPr>
      <t>M0191</t>
    </r>
  </si>
  <si>
    <r>
      <rPr>
        <sz val="7"/>
        <rFont val="Arial"/>
      </rPr>
      <t>Brita 1 (Caminhão basculante com capacidade de 10 m³ - 188 kW)</t>
    </r>
  </si>
  <si>
    <r>
      <rPr>
        <sz val="7"/>
        <rFont val="Arial"/>
      </rPr>
      <t>m³</t>
    </r>
  </si>
  <si>
    <r>
      <rPr>
        <sz val="7"/>
        <rFont val="Arial"/>
      </rPr>
      <t>5914647</t>
    </r>
  </si>
  <si>
    <r>
      <rPr>
        <sz val="7"/>
        <rFont val="Arial"/>
      </rPr>
      <t>M0192</t>
    </r>
  </si>
  <si>
    <r>
      <rPr>
        <sz val="7"/>
        <rFont val="Arial"/>
      </rPr>
      <t>Brita 2 (Caminhão basculante com capacidade de 10 m³ - 188 kW)</t>
    </r>
  </si>
  <si>
    <r>
      <rPr>
        <sz val="7"/>
        <rFont val="Arial"/>
      </rPr>
      <t>m³</t>
    </r>
  </si>
  <si>
    <r>
      <rPr>
        <sz val="7"/>
        <rFont val="Arial"/>
      </rPr>
      <t>5914647</t>
    </r>
  </si>
  <si>
    <r>
      <rPr>
        <sz val="7"/>
        <rFont val="Arial"/>
      </rPr>
      <t>M0424</t>
    </r>
  </si>
  <si>
    <r>
      <rPr>
        <sz val="7"/>
        <rFont val="Arial"/>
      </rPr>
      <t>Cimento Portland CP II - 32 (Caminhão carroceria com capacidade de 15 t - 188 kW)</t>
    </r>
  </si>
  <si>
    <r>
      <rPr>
        <sz val="7"/>
        <rFont val="Arial"/>
      </rPr>
      <t>kg</t>
    </r>
  </si>
  <si>
    <r>
      <rPr>
        <sz val="7"/>
        <rFont val="Arial"/>
      </rPr>
      <t>5914655</t>
    </r>
  </si>
  <si>
    <r>
      <rPr>
        <b/>
        <sz val="6"/>
        <rFont val="Arial"/>
      </rPr>
      <t>TRANSPORTE - TEMPO FIXO:</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</si>
  <si>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</si>
  <si>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</si>
  <si>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</si>
  <si>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</si>
  <si>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00025950 - SERVICO DE BOMBEAMENTO DE CONCRETO  (M3)</t>
    </r>
  </si>
  <si>
    <r>
      <rPr>
        <b/>
        <sz val="7"/>
        <rFont val="Arial"/>
      </rPr>
      <t>VALOR:</t>
    </r>
  </si>
  <si>
    <r>
      <rPr>
        <b/>
        <sz val="7"/>
        <rFont val="Arial"/>
      </rPr>
      <t>VALOR BDI (34.58%):</t>
    </r>
  </si>
  <si>
    <r>
      <rPr>
        <b/>
        <sz val="7"/>
        <rFont val="Arial"/>
      </rPr>
      <t>VALOR COM BDI:</t>
    </r>
  </si>
  <si>
    <r>
      <rPr>
        <b/>
        <sz val="8"/>
        <rFont val="Arial"/>
      </rPr>
      <t>CP-3762-S160326 - Barra chata em qualquer dimensão (kg)</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</si>
  <si>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</si>
  <si>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</si>
  <si>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</si>
  <si>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</si>
  <si>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</si>
  <si>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I010101</t>
    </r>
  </si>
  <si>
    <r>
      <rPr>
        <sz val="7"/>
        <rFont val="Arial"/>
      </rPr>
      <t>AJUDANTE</t>
    </r>
  </si>
  <si>
    <r>
      <rPr>
        <sz val="7"/>
        <rFont val="Arial"/>
      </rPr>
      <t>H</t>
    </r>
  </si>
  <si>
    <r>
      <rPr>
        <sz val="7"/>
        <rFont val="Arial"/>
      </rPr>
      <t>00006160</t>
    </r>
  </si>
  <si>
    <r>
      <rPr>
        <sz val="7"/>
        <rFont val="Arial"/>
      </rPr>
      <t>SOLDADOR</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</si>
  <si>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</si>
  <si>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</si>
  <si>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</si>
  <si>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</si>
  <si>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</si>
  <si>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</si>
  <si>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</si>
  <si>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</si>
  <si>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</si>
  <si>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</si>
  <si>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</si>
  <si>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I026877</t>
    </r>
  </si>
  <si>
    <r>
      <rPr>
        <sz val="7"/>
        <rFont val="Arial"/>
      </rPr>
      <t>PARAFUSO AUTOATARRACHANTE DIM 4.2X32MM REF TEL5333</t>
    </r>
  </si>
  <si>
    <r>
      <rPr>
        <sz val="7"/>
        <rFont val="Arial"/>
      </rPr>
      <t>UN</t>
    </r>
  </si>
  <si>
    <r>
      <rPr>
        <sz val="7"/>
        <rFont val="Arial"/>
      </rPr>
      <t>I026894</t>
    </r>
  </si>
  <si>
    <r>
      <rPr>
        <sz val="7"/>
        <rFont val="Arial"/>
      </rPr>
      <t>BUCHA DE NYLON N.º6 REF.: TEL-5306</t>
    </r>
  </si>
  <si>
    <r>
      <rPr>
        <sz val="7"/>
        <rFont val="Arial"/>
      </rPr>
      <t>UN</t>
    </r>
  </si>
  <si>
    <r>
      <rPr>
        <sz val="7"/>
        <rFont val="Arial"/>
      </rPr>
      <t>00000546</t>
    </r>
  </si>
  <si>
    <r>
      <rPr>
        <sz val="7"/>
        <rFont val="Arial"/>
      </rPr>
      <t>BARRA DE FERRO RETANGULAR, BARRA CHATA (QUALQUER DIMENSAO)</t>
    </r>
  </si>
  <si>
    <r>
      <rPr>
        <sz val="7"/>
        <rFont val="Arial"/>
      </rPr>
      <t>KG</t>
    </r>
  </si>
  <si>
    <r>
      <rPr>
        <b/>
        <sz val="6"/>
        <rFont val="Arial"/>
      </rPr>
      <t>TOTAL MATERIAIS:</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</si>
  <si>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</si>
  <si>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</si>
  <si>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</si>
  <si>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</si>
  <si>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0407820 - Armação em aço CA-60 - fornecimento, preparo e colocação (kg)</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</si>
  <si>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</si>
  <si>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</si>
  <si>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</si>
  <si>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</si>
  <si>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</si>
  <si>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P9801</t>
    </r>
  </si>
  <si>
    <r>
      <rPr>
        <sz val="7"/>
        <rFont val="Arial"/>
      </rPr>
      <t>Ajudante</t>
    </r>
  </si>
  <si>
    <r>
      <rPr>
        <sz val="7"/>
        <rFont val="Arial"/>
      </rPr>
      <t>h</t>
    </r>
  </si>
  <si>
    <r>
      <rPr>
        <sz val="7"/>
        <rFont val="Arial"/>
      </rPr>
      <t>P9805</t>
    </r>
  </si>
  <si>
    <r>
      <rPr>
        <sz val="7"/>
        <rFont val="Arial"/>
      </rPr>
      <t>Armador</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</si>
  <si>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</si>
  <si>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</si>
  <si>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</si>
  <si>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</si>
  <si>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</si>
  <si>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</si>
  <si>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</si>
  <si>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</si>
  <si>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</si>
  <si>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</si>
  <si>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M0014</t>
    </r>
  </si>
  <si>
    <r>
      <rPr>
        <sz val="7"/>
        <rFont val="Arial"/>
      </rPr>
      <t>Aço CA 60</t>
    </r>
  </si>
  <si>
    <r>
      <rPr>
        <sz val="7"/>
        <rFont val="Arial"/>
      </rPr>
      <t>kg</t>
    </r>
  </si>
  <si>
    <r>
      <rPr>
        <sz val="7"/>
        <rFont val="Arial"/>
      </rPr>
      <t>M0075</t>
    </r>
  </si>
  <si>
    <r>
      <rPr>
        <sz val="7"/>
        <rFont val="Arial"/>
      </rPr>
      <t>Arame recozido 18 BWG</t>
    </r>
  </si>
  <si>
    <r>
      <rPr>
        <sz val="7"/>
        <rFont val="Arial"/>
      </rPr>
      <t>kg</t>
    </r>
  </si>
  <si>
    <r>
      <rPr>
        <b/>
        <sz val="6"/>
        <rFont val="Arial"/>
      </rPr>
      <t>TOTAL MATERIAIS: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</si>
  <si>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</si>
  <si>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</si>
  <si>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</si>
  <si>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</si>
  <si>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</si>
  <si>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</si>
  <si>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M0014</t>
    </r>
  </si>
  <si>
    <r>
      <rPr>
        <sz val="7"/>
        <rFont val="Arial"/>
      </rPr>
      <t>Aço CA 60 (Caminhão carroceria com capacidade de 15 t - 188 kW)</t>
    </r>
  </si>
  <si>
    <r>
      <rPr>
        <sz val="7"/>
        <rFont val="Arial"/>
      </rPr>
      <t>kg</t>
    </r>
  </si>
  <si>
    <r>
      <rPr>
        <sz val="7"/>
        <rFont val="Arial"/>
      </rPr>
      <t>5914655</t>
    </r>
  </si>
  <si>
    <r>
      <rPr>
        <b/>
        <sz val="6"/>
        <rFont val="Arial"/>
      </rPr>
      <t>TRANSPORTE - TEMPO FIXO:</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</si>
  <si>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</si>
  <si>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</si>
  <si>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</si>
  <si>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</si>
  <si>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0407819 - Armação em aço CA-50 - fornecimento, preparo e colocação (kg)</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</si>
  <si>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</si>
  <si>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</si>
  <si>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</si>
  <si>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</si>
  <si>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</si>
  <si>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P9801</t>
    </r>
  </si>
  <si>
    <r>
      <rPr>
        <sz val="7"/>
        <rFont val="Arial"/>
      </rPr>
      <t>Ajudante</t>
    </r>
  </si>
  <si>
    <r>
      <rPr>
        <sz val="7"/>
        <rFont val="Arial"/>
      </rPr>
      <t>h</t>
    </r>
  </si>
  <si>
    <r>
      <rPr>
        <sz val="7"/>
        <rFont val="Arial"/>
      </rPr>
      <t>P9805</t>
    </r>
  </si>
  <si>
    <r>
      <rPr>
        <sz val="7"/>
        <rFont val="Arial"/>
      </rPr>
      <t>Armador</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</si>
  <si>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</si>
  <si>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</si>
  <si>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</si>
  <si>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</si>
  <si>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</si>
  <si>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MATERIAIS</t>
    </r>
  </si>
  <si>
    <r>
      <rPr>
        <b/>
        <sz val="7"/>
        <rFont val="Arial"/>
      </rPr>
      <t>UNID</t>
    </r>
  </si>
  <si>
    <r>
      <rPr>
        <b/>
        <sz val="7"/>
        <rFont val="Arial"/>
      </rPr>
      <t>CONSUMO</t>
    </r>
  </si>
  <si>
    <r>
      <rPr>
        <b/>
        <sz val="7"/>
        <rFont val="Arial"/>
      </rPr>
      <t>VALOR UNITÁRIO</t>
    </r>
  </si>
  <si>
    <r>
      <rPr>
        <b/>
        <sz val="7"/>
        <rFont val="Arial"/>
      </rPr>
      <t>CUSTO UNITÁRIO</t>
    </r>
  </si>
  <si>
    <r>
      <rPr>
        <sz val="7"/>
        <rFont val="Arial"/>
      </rPr>
      <t>M0004</t>
    </r>
  </si>
  <si>
    <r>
      <rPr>
        <sz val="7"/>
        <rFont val="Arial"/>
      </rPr>
      <t>Aço CA 50</t>
    </r>
  </si>
  <si>
    <r>
      <rPr>
        <sz val="7"/>
        <rFont val="Arial"/>
      </rPr>
      <t>kg</t>
    </r>
  </si>
  <si>
    <r>
      <rPr>
        <sz val="7"/>
        <rFont val="Arial"/>
      </rPr>
      <t>M0075</t>
    </r>
  </si>
  <si>
    <r>
      <rPr>
        <sz val="7"/>
        <rFont val="Arial"/>
      </rPr>
      <t>Arame recozido 18 BWG</t>
    </r>
  </si>
  <si>
    <r>
      <rPr>
        <sz val="7"/>
        <rFont val="Arial"/>
      </rPr>
      <t>kg</t>
    </r>
  </si>
  <si>
    <r>
      <rPr>
        <b/>
        <sz val="6"/>
        <rFont val="Arial"/>
      </rPr>
      <t>TOTAL MATERIAIS: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</si>
  <si>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</si>
  <si>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</si>
  <si>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</si>
  <si>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</si>
  <si>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</si>
  <si>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</si>
  <si>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M0004</t>
    </r>
  </si>
  <si>
    <r>
      <rPr>
        <sz val="7"/>
        <rFont val="Arial"/>
      </rPr>
      <t>Aço CA 50 (Caminhão carroceria com capacidade de 15 t - 188 kW)</t>
    </r>
  </si>
  <si>
    <r>
      <rPr>
        <sz val="7"/>
        <rFont val="Arial"/>
      </rPr>
      <t>kg</t>
    </r>
  </si>
  <si>
    <r>
      <rPr>
        <sz val="7"/>
        <rFont val="Arial"/>
      </rPr>
      <t>5914655</t>
    </r>
  </si>
  <si>
    <r>
      <rPr>
        <b/>
        <sz val="6"/>
        <rFont val="Arial"/>
      </rPr>
      <t>TRANSPORTE - TEMPO FIXO:</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</si>
  <si>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</si>
  <si>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</si>
  <si>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</si>
  <si>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</si>
  <si>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100322 - LASTRO COM MATERIAL GRANULAR (PEDRA BRITADA N.3), APLICADO EM PISOS OU RADIERS, ESPESSURA DE *10 CM*. AF_07/2019 (M3)</t>
    </r>
  </si>
  <si>
    <r>
      <rPr>
        <b/>
        <sz val="6"/>
        <rFont val="Calibri"/>
      </rPr>
      <t>MATERIAL</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</si>
  <si>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</si>
  <si>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</si>
  <si>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</si>
  <si>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</si>
  <si>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</si>
  <si>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00004722</t>
    </r>
  </si>
  <si>
    <r>
      <rPr>
        <sz val="7"/>
        <rFont val="Calibri"/>
      </rPr>
      <t>PEDRA BRITADA N. 3 (38 A 50 MM) POSTO PEDREIRA/FORNECEDOR, SEM FRETE</t>
    </r>
  </si>
  <si>
    <r>
      <rPr>
        <sz val="7"/>
        <rFont val="Calibri"/>
      </rPr>
      <t>SINAPI</t>
    </r>
  </si>
  <si>
    <r>
      <rPr>
        <sz val="7"/>
        <rFont val="Calibri"/>
      </rPr>
      <t>M3</t>
    </r>
  </si>
  <si>
    <r>
      <rPr>
        <b/>
        <sz val="6"/>
        <rFont val="Calibri"/>
      </rPr>
      <t>TOTAL MATERIAL:</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</si>
  <si>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</si>
  <si>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</si>
  <si>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</si>
  <si>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</si>
  <si>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</si>
  <si>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</si>
  <si>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88309</t>
    </r>
  </si>
  <si>
    <r>
      <rPr>
        <sz val="7"/>
        <rFont val="Calibri"/>
      </rPr>
      <t>PEDREIRO COM ENCARGOS COMPLEMENTARES</t>
    </r>
  </si>
  <si>
    <r>
      <rPr>
        <sz val="7"/>
        <rFont val="Calibri"/>
      </rPr>
      <t>SINAPI</t>
    </r>
  </si>
  <si>
    <r>
      <rPr>
        <sz val="7"/>
        <rFont val="Calibri"/>
      </rPr>
      <t>H</t>
    </r>
  </si>
  <si>
    <r>
      <rPr>
        <sz val="7"/>
        <rFont val="Calibri"/>
      </rPr>
      <t>88316</t>
    </r>
  </si>
  <si>
    <r>
      <rPr>
        <sz val="7"/>
        <rFont val="Calibri"/>
      </rPr>
      <t>SERVENTE COM ENCARGOS COMPLEMENTARES</t>
    </r>
  </si>
  <si>
    <r>
      <rPr>
        <sz val="7"/>
        <rFont val="Calibri"/>
      </rPr>
      <t>SINAPI</t>
    </r>
  </si>
  <si>
    <r>
      <rPr>
        <sz val="7"/>
        <rFont val="Calibri"/>
      </rPr>
      <t>H</t>
    </r>
  </si>
  <si>
    <r>
      <rPr>
        <sz val="7"/>
        <rFont val="Calibri"/>
      </rPr>
      <t>91277</t>
    </r>
  </si>
  <si>
    <r>
      <rPr>
        <sz val="7"/>
        <rFont val="Calibri"/>
      </rPr>
      <t>PLACA VIBRATÓRIA REVERSÍVEL COM MOTOR 4 TEMPOS A GASOLINA, FORÇA CENTRÍFUGA DE 25 KN (2500 KGF), POTÊNCIA 5,5 CV - CHP DIURNO. AF_08/2015</t>
    </r>
  </si>
  <si>
    <r>
      <rPr>
        <sz val="7"/>
        <rFont val="Calibri"/>
      </rPr>
      <t>SINAPI</t>
    </r>
  </si>
  <si>
    <r>
      <rPr>
        <sz val="7"/>
        <rFont val="Calibri"/>
      </rPr>
      <t>CHP</t>
    </r>
  </si>
  <si>
    <r>
      <rPr>
        <sz val="7"/>
        <rFont val="Calibri"/>
      </rPr>
      <t>91278</t>
    </r>
  </si>
  <si>
    <r>
      <rPr>
        <sz val="7"/>
        <rFont val="Calibri"/>
      </rPr>
      <t>PLACA VIBRATÓRIA REVERSÍVEL COM MOTOR 4 TEMPOS A GASOLINA, FORÇA CENTRÍFUGA DE 25 KN (2500 KGF), POTÊNCIA 5,5 CV - CHI DIURNO. AF_08/2015</t>
    </r>
  </si>
  <si>
    <r>
      <rPr>
        <sz val="7"/>
        <rFont val="Calibri"/>
      </rPr>
      <t>SINAPI</t>
    </r>
  </si>
  <si>
    <r>
      <rPr>
        <sz val="7"/>
        <rFont val="Calibri"/>
      </rPr>
      <t>CHI</t>
    </r>
  </si>
  <si>
    <r>
      <rPr>
        <b/>
        <sz val="6"/>
        <rFont val="Calibri"/>
      </rPr>
      <t>TOTAL SERVICO:</t>
    </r>
  </si>
  <si>
    <r>
      <rPr>
        <b/>
        <sz val="7"/>
        <rFont val="Arial"/>
      </rPr>
      <t>VALOR:</t>
    </r>
  </si>
  <si>
    <r>
      <rPr>
        <b/>
        <sz val="7"/>
        <rFont val="Arial"/>
      </rPr>
      <t>VALOR BDI (34.58%):</t>
    </r>
  </si>
  <si>
    <r>
      <rPr>
        <b/>
        <sz val="7"/>
        <rFont val="Arial"/>
      </rPr>
      <t>VALOR COM BDI:</t>
    </r>
  </si>
  <si>
    <r>
      <rPr>
        <b/>
        <sz val="8"/>
        <rFont val="Arial"/>
      </rPr>
      <t>CESAN 7050100030 - Escoramento cavas com prancha metalica (M2)</t>
    </r>
  </si>
  <si>
    <r>
      <rPr>
        <b/>
        <sz val="7"/>
        <rFont val="Arial"/>
      </rPr>
      <t>VALOR:</t>
    </r>
  </si>
  <si>
    <r>
      <rPr>
        <b/>
        <sz val="7"/>
        <rFont val="Arial"/>
      </rPr>
      <t>VALOR BDI (34.58%):</t>
    </r>
  </si>
  <si>
    <r>
      <rPr>
        <b/>
        <sz val="7"/>
        <rFont val="Arial"/>
      </rPr>
      <t>VALOR COM BDI:</t>
    </r>
  </si>
  <si>
    <r>
      <rPr>
        <b/>
        <sz val="8"/>
        <rFont val="Arial"/>
      </rPr>
      <t>2003864 - Esgotamento de água com bomba submersa (h)</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</si>
  <si>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</si>
  <si>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</si>
  <si>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</si>
  <si>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</si>
  <si>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</si>
  <si>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</si>
  <si>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</si>
  <si>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</si>
  <si>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</si>
  <si>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E9630</t>
    </r>
  </si>
  <si>
    <r>
      <rPr>
        <sz val="7"/>
        <rFont val="Arial"/>
      </rPr>
      <t>Bomba submersível com capacidade de 75 m³/h - 3,6 kW</t>
    </r>
  </si>
  <si>
    <r>
      <rPr>
        <sz val="7"/>
        <rFont val="Arial"/>
      </rPr>
      <t>E9066</t>
    </r>
  </si>
  <si>
    <r>
      <rPr>
        <sz val="7"/>
        <rFont val="Arial"/>
      </rPr>
      <t>Grupo gerador - 13/14 kVA</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</si>
  <si>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</si>
  <si>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</si>
  <si>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</si>
  <si>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</si>
  <si>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</si>
  <si>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</si>
  <si>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P9807</t>
    </r>
  </si>
  <si>
    <r>
      <rPr>
        <sz val="7"/>
        <rFont val="Arial"/>
      </rPr>
      <t>Bombeiro hidráulico</t>
    </r>
  </si>
  <si>
    <r>
      <rPr>
        <sz val="7"/>
        <rFont val="Arial"/>
      </rPr>
      <t>h</t>
    </r>
  </si>
  <si>
    <r>
      <rPr>
        <sz val="7"/>
        <rFont val="Arial"/>
      </rPr>
      <t>P9810</t>
    </r>
  </si>
  <si>
    <r>
      <rPr>
        <sz val="7"/>
        <rFont val="Arial"/>
      </rPr>
      <t>Eletricista</t>
    </r>
  </si>
  <si>
    <r>
      <rPr>
        <sz val="7"/>
        <rFont val="Arial"/>
      </rPr>
      <t>h</t>
    </r>
  </si>
  <si>
    <r>
      <rPr>
        <b/>
        <sz val="6"/>
        <rFont val="Arial"/>
      </rPr>
      <t>TOTAL MÃO DE OBRA:</t>
    </r>
  </si>
  <si>
    <r>
      <rPr>
        <b/>
        <sz val="7"/>
        <rFont val="Arial"/>
      </rPr>
      <t>Custo Horário da Execução:</t>
    </r>
  </si>
  <si>
    <r>
      <rPr>
        <b/>
        <sz val="7"/>
        <rFont val="Arial"/>
      </rPr>
      <t>Produção da Equipe:</t>
    </r>
  </si>
  <si>
    <r>
      <rPr>
        <b/>
        <sz val="7"/>
        <rFont val="Arial"/>
      </rPr>
      <t>Custo Unitário da Execução:</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</si>
  <si>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</si>
  <si>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</si>
  <si>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</si>
  <si>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</si>
  <si>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CESAN-7060100030 - REBAIXAMENTO DE LENCOL FREATICO C/ PONT FILTRANTES (MÊS)</t>
    </r>
  </si>
  <si>
    <r>
      <rPr>
        <b/>
        <sz val="7"/>
        <rFont val="Arial"/>
      </rPr>
      <t>VALOR:</t>
    </r>
  </si>
  <si>
    <r>
      <rPr>
        <b/>
        <sz val="7"/>
        <rFont val="Arial"/>
      </rPr>
      <t>VALOR BDI (34.58%):</t>
    </r>
  </si>
  <si>
    <r>
      <rPr>
        <b/>
        <sz val="7"/>
        <rFont val="Arial"/>
      </rPr>
      <t>VALOR COM BDI:</t>
    </r>
  </si>
  <si>
    <r>
      <rPr>
        <b/>
        <sz val="8"/>
        <rFont val="Arial"/>
      </rPr>
      <t>COMP-880041 - Rejuntamento de galeria (m)</t>
    </r>
  </si>
  <si>
    <r>
      <rPr>
        <b/>
        <sz val="6"/>
        <rFont val="Calibri"/>
      </rPr>
      <t>MAO DE OBRA</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</si>
  <si>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</si>
  <si>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</si>
  <si>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</si>
  <si>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</si>
  <si>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</si>
  <si>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00006111</t>
    </r>
  </si>
  <si>
    <r>
      <rPr>
        <sz val="7"/>
        <rFont val="Calibri"/>
      </rPr>
      <t>SERVENTE DE OBRAS</t>
    </r>
  </si>
  <si>
    <r>
      <rPr>
        <sz val="7"/>
        <rFont val="Calibri"/>
      </rPr>
      <t>SINAPI</t>
    </r>
  </si>
  <si>
    <r>
      <rPr>
        <sz val="7"/>
        <rFont val="Calibri"/>
      </rPr>
      <t>H</t>
    </r>
  </si>
  <si>
    <r>
      <rPr>
        <b/>
        <sz val="6"/>
        <rFont val="Calibri"/>
      </rPr>
      <t>TOTAL MAO DE OBRA:</t>
    </r>
  </si>
  <si>
    <r>
      <rPr>
        <b/>
        <sz val="6"/>
        <rFont val="Calibri"/>
      </rPr>
      <t>SERVICO</t>
    </r>
  </si>
  <si>
    <r>
      <rPr>
        <b/>
        <sz val="6"/>
        <rFont val="Arial"/>
      </rPr>
      <t>FONTE</t>
    </r>
  </si>
  <si>
    <r>
      <rPr>
        <b/>
        <sz val="6"/>
        <rFont val="Arial"/>
      </rPr>
      <t>UNID</t>
    </r>
  </si>
  <si>
    <r>
      <rPr>
        <b/>
        <sz val="6"/>
        <rFont val="Arial"/>
      </rPr>
      <t>COEFICIENTE</t>
    </r>
  </si>
  <si>
    <r>
      <rPr>
        <b/>
        <sz val="6"/>
        <rFont val="Arial"/>
      </rPr>
      <t>PREÇO UNITÁRIO</t>
    </r>
  </si>
  <si>
    <r>
      <rPr>
        <b/>
        <sz val="6"/>
        <rFont val="Arial"/>
      </rPr>
      <t>TOTAL</t>
    </r>
  </si>
  <si>
    <r>
      <rPr>
        <sz val="7"/>
        <rFont val="Calibri"/>
      </rPr>
      <t>1109669</t>
    </r>
  </si>
  <si>
    <r>
      <rPr>
        <sz val="7"/>
        <rFont val="Calibri"/>
      </rPr>
      <t>Argamassa de cimento e areia 1:3 - areia comercial</t>
    </r>
  </si>
  <si>
    <r>
      <rPr>
        <sz val="7"/>
        <rFont val="Calibri"/>
      </rPr>
      <t>SICRO NOVO</t>
    </r>
  </si>
  <si>
    <r>
      <rPr>
        <sz val="7"/>
        <rFont val="Calibri"/>
      </rPr>
      <t>m³</t>
    </r>
  </si>
  <si>
    <r>
      <rPr>
        <b/>
        <sz val="6"/>
        <rFont val="Calibri"/>
      </rPr>
      <t>TOTAL SERVICO:</t>
    </r>
  </si>
  <si>
    <r>
      <rPr>
        <b/>
        <sz val="7"/>
        <rFont val="Arial"/>
      </rPr>
      <t>VALOR:</t>
    </r>
  </si>
  <si>
    <r>
      <rPr>
        <b/>
        <sz val="7"/>
        <rFont val="Arial"/>
      </rPr>
      <t>VALOR BDI (34.58%):</t>
    </r>
  </si>
  <si>
    <r>
      <rPr>
        <b/>
        <sz val="7"/>
        <rFont val="Arial"/>
      </rPr>
      <t>VALOR COM BDI:</t>
    </r>
  </si>
  <si>
    <r>
      <rPr>
        <b/>
        <sz val="8"/>
        <rFont val="Arial"/>
      </rPr>
      <t>GUARANHUNS34F-6817777 - Confecção de galeria de concreto pré moldado 2,5 x 1,5 fechada (tampa fixa)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</si>
  <si>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</si>
  <si>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</si>
  <si>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</si>
  <si>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</si>
  <si>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</si>
  <si>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</si>
  <si>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</si>
  <si>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</si>
  <si>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</si>
  <si>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E9052</t>
    </r>
  </si>
  <si>
    <r>
      <rPr>
        <sz val="7"/>
        <rFont val="Arial"/>
      </rPr>
      <t>Empilhadeira a diesel com capacidade de 10 t - 100 kW</t>
    </r>
  </si>
  <si>
    <r>
      <rPr>
        <sz val="7"/>
        <rFont val="Arial"/>
      </rPr>
      <t>E9763</t>
    </r>
  </si>
  <si>
    <r>
      <rPr>
        <sz val="7"/>
        <rFont val="Arial"/>
      </rPr>
      <t>Grupo gerador - 36/40 kVA</t>
    </r>
  </si>
  <si>
    <r>
      <rPr>
        <sz val="7"/>
        <rFont val="Arial"/>
      </rPr>
      <t>E9022</t>
    </r>
  </si>
  <si>
    <r>
      <rPr>
        <sz val="7"/>
        <rFont val="Arial"/>
      </rPr>
      <t>Pórtico rolante com capacidade de 25 t - 30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</si>
  <si>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</si>
  <si>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</si>
  <si>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</si>
  <si>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</si>
  <si>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</si>
  <si>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</si>
  <si>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</si>
  <si>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</si>
  <si>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</si>
  <si>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</si>
  <si>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</si>
  <si>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</si>
  <si>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</si>
  <si>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</si>
  <si>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</si>
  <si>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</si>
  <si>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</si>
  <si>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</si>
  <si>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</si>
  <si>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0407819</t>
    </r>
  </si>
  <si>
    <r>
      <rPr>
        <sz val="7"/>
        <rFont val="Arial"/>
      </rPr>
      <t>Armação em aço CA-50 - fornecimento, preparo e colocação</t>
    </r>
  </si>
  <si>
    <r>
      <rPr>
        <sz val="7"/>
        <rFont val="Arial"/>
      </rPr>
      <t>kg</t>
    </r>
  </si>
  <si>
    <r>
      <rPr>
        <sz val="7"/>
        <rFont val="Arial"/>
      </rPr>
      <t>1106282</t>
    </r>
  </si>
  <si>
    <r>
      <rPr>
        <sz val="7"/>
        <rFont val="Arial"/>
      </rPr>
      <t>Concreto para bombeamento fck = 40 MPa - confecção em central dosadora de 30 m³/h - areia e brita comerciais</t>
    </r>
  </si>
  <si>
    <r>
      <rPr>
        <sz val="7"/>
        <rFont val="Arial"/>
      </rPr>
      <t>m³</t>
    </r>
  </si>
  <si>
    <r>
      <rPr>
        <sz val="7"/>
        <rFont val="Arial"/>
      </rPr>
      <t>3117750</t>
    </r>
  </si>
  <si>
    <r>
      <rPr>
        <sz val="7"/>
        <rFont val="Arial"/>
      </rPr>
      <t>Fôrma metálica para aduelas de bueiros celulares de concreto pré-moldados - utilização de 100 vezes</t>
    </r>
  </si>
  <si>
    <r>
      <rPr>
        <sz val="7"/>
        <rFont val="Arial"/>
      </rPr>
      <t>m²</t>
    </r>
  </si>
  <si>
    <r>
      <rPr>
        <sz val="7"/>
        <rFont val="Arial"/>
      </rPr>
      <t>0407820</t>
    </r>
  </si>
  <si>
    <r>
      <rPr>
        <sz val="7"/>
        <rFont val="Arial"/>
      </rPr>
      <t>Armação em aço CA-60 - fornecimento, preparo e colocação</t>
    </r>
  </si>
  <si>
    <r>
      <rPr>
        <sz val="7"/>
        <rFont val="Arial"/>
      </rPr>
      <t>kg</t>
    </r>
  </si>
  <si>
    <r>
      <rPr>
        <b/>
        <sz val="6"/>
        <rFont val="Arial"/>
      </rPr>
      <t>TOTAL SERVIÇOS: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</si>
  <si>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</si>
  <si>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</si>
  <si>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</si>
  <si>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</si>
  <si>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</si>
  <si>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</si>
  <si>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1106282</t>
    </r>
  </si>
  <si>
    <r>
      <rPr>
        <sz val="7"/>
        <rFont val="Arial"/>
      </rPr>
      <t>Concreto para bombeamento fck = 40 MPa - confecção em central dosadora de 30 m³/h - areia e brita comerciais (Caminhão betoneira com capacidade de 8 m³ - 188 kW)</t>
    </r>
  </si>
  <si>
    <r>
      <rPr>
        <sz val="7"/>
        <rFont val="Arial"/>
      </rPr>
      <t>m³</t>
    </r>
  </si>
  <si>
    <r>
      <rPr>
        <sz val="7"/>
        <rFont val="Arial"/>
      </rPr>
      <t>5909007</t>
    </r>
  </si>
  <si>
    <r>
      <rPr>
        <b/>
        <sz val="6"/>
        <rFont val="Arial"/>
      </rPr>
      <t>TRANSPORTE - TEMPO FIXO:</t>
    </r>
  </si>
  <si>
    <r>
      <rPr>
        <b/>
        <sz val="7"/>
        <rFont val="Arial"/>
      </rPr>
      <t>Custo Direto Total:</t>
    </r>
  </si>
  <si>
    <r>
      <rPr>
        <b/>
        <sz val="7"/>
        <rFont val="Arial"/>
      </rPr>
      <t>VALOR:</t>
    </r>
  </si>
  <si>
    <r>
      <rPr>
        <b/>
        <sz val="7"/>
        <rFont val="Arial"/>
      </rPr>
      <t>VALOR BDI (34.58%):</t>
    </r>
  </si>
  <si>
    <r>
      <rPr>
        <b/>
        <sz val="7"/>
        <rFont val="Arial"/>
      </rPr>
      <t>VALOR COM BDI:</t>
    </r>
  </si>
  <si>
    <r>
      <rPr>
        <b/>
        <sz val="8"/>
        <rFont val="Arial"/>
      </rPr>
      <t>GUARANHUNS34A-6817777 - Confecção de galeria de concreto pré moldado 2,5 x 1,5 aberta (tampa removível) (m)</t>
    </r>
  </si>
  <si>
    <r>
      <rPr>
        <b/>
        <sz val="7"/>
        <rFont val="Arial"/>
      </rPr>
      <t>EQUIPAMENTOS</t>
    </r>
  </si>
  <si>
    <r>
      <rPr>
        <b/>
        <sz val="6"/>
        <rFont val="Arial"/>
      </rPr>
      <t>QUANT</t>
    </r>
  </si>
  <si>
    <r>
      <rPr>
        <b/>
        <sz val="7"/>
        <rFont val="Arial"/>
      </rPr>
      <t>UTILIZAÇÃO</t>
    </r>
  </si>
  <si>
    <r>
      <rPr>
        <b/>
        <sz val="7"/>
        <rFont val="Arial"/>
      </rPr>
      <t>CUSTO OPERACIONAL</t>
    </r>
  </si>
  <si>
    <r>
      <rPr>
        <b/>
        <sz val="7"/>
        <rFont val="Arial"/>
      </rPr>
      <t>CUSTO HORÁRIO</t>
    </r>
  </si>
  <si>
    <r>
      <rPr>
        <b/>
        <sz val="6"/>
        <rFont val="Arial"/>
      </rPr>
      <t>PROD</t>
    </r>
  </si>
  <si>
    <r>
      <rPr>
        <b/>
        <sz val="6"/>
        <rFont val="Arial"/>
      </rPr>
      <t>IMPR</t>
    </r>
  </si>
  <si>
    <r>
      <rPr>
        <b/>
        <sz val="6"/>
        <rFont val="Arial"/>
      </rPr>
      <t>PROD</t>
    </r>
  </si>
  <si>
    <r>
      <rPr>
        <b/>
        <sz val="6"/>
        <rFont val="Arial"/>
      </rPr>
      <t>IMPR</t>
    </r>
  </si>
  <si>
    <r>
      <rPr>
        <sz val="7"/>
        <rFont val="Arial"/>
      </rPr>
      <t>E9052</t>
    </r>
  </si>
  <si>
    <r>
      <rPr>
        <sz val="7"/>
        <rFont val="Arial"/>
      </rPr>
      <t>Empilhadeira a diesel com capacidade de 10 t - 100 kW</t>
    </r>
  </si>
  <si>
    <r>
      <rPr>
        <sz val="7"/>
        <rFont val="Arial"/>
      </rPr>
      <t>E9763</t>
    </r>
  </si>
  <si>
    <r>
      <rPr>
        <sz val="7"/>
        <rFont val="Arial"/>
      </rPr>
      <t>Grupo gerador - 36/40 kVA</t>
    </r>
  </si>
  <si>
    <r>
      <rPr>
        <sz val="7"/>
        <rFont val="Arial"/>
      </rPr>
      <t>E9022</t>
    </r>
  </si>
  <si>
    <r>
      <rPr>
        <sz val="7"/>
        <rFont val="Arial"/>
      </rPr>
      <t>Pórtico rolante com capacidade de 25 t - 30 kW</t>
    </r>
  </si>
  <si>
    <r>
      <rPr>
        <b/>
        <sz val="6"/>
        <rFont val="Arial"/>
      </rPr>
      <t>TOTAL EQUIPAMENTOS:</t>
    </r>
  </si>
  <si>
    <r>
      <rPr>
        <b/>
        <sz val="7"/>
        <rFont val="Arial"/>
      </rPr>
      <t>MÃO DE OBRA</t>
    </r>
  </si>
  <si>
    <r>
      <rPr>
        <b/>
        <sz val="7"/>
        <rFont val="Arial"/>
      </rPr>
      <t>UNID</t>
    </r>
  </si>
  <si>
    <r>
      <rPr>
        <b/>
        <sz val="7"/>
        <rFont val="Arial"/>
      </rPr>
      <t>CONSUMO</t>
    </r>
  </si>
  <si>
    <r>
      <rPr>
        <b/>
        <sz val="7"/>
        <rFont val="Arial"/>
      </rPr>
      <t>SALÁRIO HORA</t>
    </r>
  </si>
  <si>
    <r>
      <rPr>
        <b/>
        <sz val="7"/>
        <rFont val="Arial"/>
      </rPr>
      <t>CUSTO HORÁRIO</t>
    </r>
  </si>
  <si>
    <r>
      <rPr>
        <sz val="7"/>
        <rFont val="Arial"/>
      </rPr>
      <t>P9824</t>
    </r>
  </si>
  <si>
    <r>
      <rPr>
        <sz val="7"/>
        <rFont val="Arial"/>
      </rPr>
      <t>Servente</t>
    </r>
  </si>
  <si>
    <r>
      <rPr>
        <sz val="7"/>
        <rFont val="Arial"/>
      </rPr>
      <t>h</t>
    </r>
  </si>
  <si>
    <r>
      <rPr>
        <b/>
        <sz val="6"/>
        <rFont val="Arial"/>
      </rPr>
      <t>TOTAL MÃO DE OBRA:</t>
    </r>
  </si>
  <si>
    <r>
      <rPr>
        <b/>
        <sz val="6"/>
        <rFont val="Arial"/>
      </rPr>
      <t>Adicional M.O. - FERRAMENTAS (0,0 %):</t>
    </r>
  </si>
  <si>
    <r>
      <rPr>
        <b/>
        <sz val="7"/>
        <rFont val="Arial"/>
      </rPr>
      <t>Custo Horário da Execução:</t>
    </r>
  </si>
  <si>
    <r>
      <rPr>
        <b/>
        <sz val="7"/>
        <rFont val="Arial"/>
      </rPr>
      <t>Produção da Equipe:</t>
    </r>
  </si>
  <si>
    <r>
      <rPr>
        <b/>
        <sz val="7"/>
        <rFont val="Arial"/>
      </rPr>
      <t>Custo Unitário da Execução:</t>
    </r>
  </si>
  <si>
    <r>
      <rPr>
        <b/>
        <sz val="7"/>
        <rFont val="Arial"/>
      </rPr>
      <t>SERVIÇOS</t>
    </r>
  </si>
  <si>
    <r>
      <rPr>
        <b/>
        <sz val="7"/>
        <rFont val="Arial"/>
      </rPr>
      <t>UNID</t>
    </r>
  </si>
  <si>
    <r>
      <rPr>
        <b/>
        <sz val="7"/>
        <rFont val="Arial"/>
      </rPr>
      <t>CONSUMO</t>
    </r>
  </si>
  <si>
    <r>
      <rPr>
        <b/>
        <sz val="7"/>
        <rFont val="Arial"/>
      </rPr>
      <t>PREÇO UNITÁRIO</t>
    </r>
  </si>
  <si>
    <r>
      <rPr>
        <b/>
        <sz val="7"/>
        <rFont val="Arial"/>
      </rPr>
      <t>CUSTO UNITÁRIO</t>
    </r>
  </si>
  <si>
    <r>
      <rPr>
        <sz val="7"/>
        <rFont val="Arial"/>
      </rPr>
      <t>0407819</t>
    </r>
  </si>
  <si>
    <r>
      <rPr>
        <sz val="7"/>
        <rFont val="Arial"/>
      </rPr>
      <t>Armação em aço CA-50 - fornecimento, preparo e colocação</t>
    </r>
  </si>
  <si>
    <r>
      <rPr>
        <sz val="7"/>
        <rFont val="Arial"/>
      </rPr>
      <t>kg</t>
    </r>
  </si>
  <si>
    <r>
      <rPr>
        <sz val="7"/>
        <rFont val="Arial"/>
      </rPr>
      <t>1106282</t>
    </r>
  </si>
  <si>
    <r>
      <rPr>
        <sz val="7"/>
        <rFont val="Arial"/>
      </rPr>
      <t>Concreto para bombeamento fck = 40 MPa - confecção em central dosadora de 30 m³/h - areia e brita comerciais</t>
    </r>
  </si>
  <si>
    <r>
      <rPr>
        <sz val="7"/>
        <rFont val="Arial"/>
      </rPr>
      <t>m³</t>
    </r>
  </si>
  <si>
    <r>
      <rPr>
        <sz val="7"/>
        <rFont val="Arial"/>
      </rPr>
      <t>3117750</t>
    </r>
  </si>
  <si>
    <r>
      <rPr>
        <sz val="7"/>
        <rFont val="Arial"/>
      </rPr>
      <t>Fôrma metálica para aduelas de bueiros celulares de concreto pré-moldados - utilização de 100 vezes</t>
    </r>
  </si>
  <si>
    <r>
      <rPr>
        <sz val="7"/>
        <rFont val="Arial"/>
      </rPr>
      <t>m²</t>
    </r>
  </si>
  <si>
    <r>
      <rPr>
        <sz val="7"/>
        <rFont val="Arial"/>
      </rPr>
      <t>0407820</t>
    </r>
  </si>
  <si>
    <r>
      <rPr>
        <sz val="7"/>
        <rFont val="Arial"/>
      </rPr>
      <t>Armação em aço CA-60 - fornecimento, preparo e colocação</t>
    </r>
  </si>
  <si>
    <r>
      <rPr>
        <sz val="7"/>
        <rFont val="Arial"/>
      </rPr>
      <t>kg</t>
    </r>
  </si>
  <si>
    <r>
      <rPr>
        <b/>
        <sz val="6"/>
        <rFont val="Arial"/>
      </rPr>
      <t>TOTAL SERVIÇOS:</t>
    </r>
  </si>
  <si>
    <r>
      <rPr>
        <b/>
        <sz val="7"/>
        <rFont val="Arial"/>
      </rPr>
      <t>TRANSPORTE - TEMPO FIXO</t>
    </r>
  </si>
  <si>
    <r>
      <rPr>
        <b/>
        <sz val="6"/>
        <rFont val="Arial"/>
      </rPr>
      <t>UNIDADE</t>
    </r>
  </si>
  <si>
    <r>
      <rPr>
        <b/>
        <sz val="6"/>
        <rFont val="Arial"/>
      </rPr>
      <t>CODIGO</t>
    </r>
  </si>
  <si>
    <r>
      <rPr>
        <b/>
        <sz val="6"/>
        <rFont val="Arial"/>
      </rPr>
      <t>CONSUMO</t>
    </r>
  </si>
  <si>
    <r>
      <rPr>
        <b/>
        <sz val="6"/>
        <rFont val="Arial"/>
      </rPr>
      <t>PREÇO UNITÁRIO</t>
    </r>
  </si>
  <si>
    <r>
      <rPr>
        <b/>
        <sz val="6"/>
        <rFont val="Arial"/>
      </rPr>
      <t>CUSTO UNITÁRIO</t>
    </r>
  </si>
  <si>
    <r>
      <rPr>
        <sz val="7"/>
        <rFont val="Arial"/>
      </rPr>
      <t>1106282</t>
    </r>
  </si>
  <si>
    <r>
      <rPr>
        <sz val="7"/>
        <rFont val="Arial"/>
      </rPr>
      <t>Concreto para bombeamento fck = 40 MPa - confecção em central dosadora de 30 m³/h - areia e brita comerciais (Caminhão betoneira com capacidade de 8 m³ - 188 kW)</t>
    </r>
  </si>
  <si>
    <r>
      <rPr>
        <sz val="7"/>
        <rFont val="Arial"/>
      </rPr>
      <t>m³</t>
    </r>
  </si>
  <si>
    <r>
      <rPr>
        <sz val="7"/>
        <rFont val="Arial"/>
      </rPr>
      <t>5909007</t>
    </r>
  </si>
  <si>
    <r>
      <rPr>
        <b/>
        <sz val="6"/>
        <rFont val="Arial"/>
      </rPr>
      <t>TRANSPORTE - TEMPO FIXO:</t>
    </r>
  </si>
  <si>
    <r>
      <rPr>
        <b/>
        <sz val="7"/>
        <rFont val="Arial"/>
      </rPr>
      <t>Custo Direto Total:</t>
    </r>
  </si>
  <si>
    <r>
      <rPr>
        <b/>
        <sz val="7"/>
        <rFont val="Arial"/>
      </rPr>
      <t>VALOR:</t>
    </r>
  </si>
  <si>
    <r>
      <rPr>
        <b/>
        <sz val="7"/>
        <rFont val="Arial"/>
      </rPr>
      <t>VALOR BDI (34.58%):</t>
    </r>
  </si>
  <si>
    <r>
      <rPr>
        <b/>
        <sz val="7"/>
        <rFont val="Arial"/>
      </rPr>
      <t>VALOR COM BDI: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</si>
</sst>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0.00\'\ %\'"/>
    <numFmt numFmtId="166" formatCode="#,##0.00000000"/>
    <numFmt numFmtId="167" formatCode="#,##0.0000"/>
  </numFmts>
  <fonts count="46">
    <font>
      <sz val="11"/>
      <color rgb="FF000000"/>
      <name val="Calibri"/>
    </font>
    <font>
      <b/>
      <sz val="14"/>
      <color theme="1"/>
      <name val="Calibri"/>
    </font>
    <font>
      <sz val="11"/>
      <name val="Calibri"/>
    </font>
    <font>
      <sz val="10"/>
      <color theme="1"/>
      <name val="Calibri"/>
    </font>
    <font>
      <b/>
      <sz val="10"/>
      <color rgb="FF000000"/>
      <name val="Calibri"/>
    </font>
    <font>
      <sz val="10"/>
      <color rgb="FF000000"/>
      <name val="Calibri"/>
    </font>
    <font>
      <b/>
      <sz val="10"/>
      <color theme="1"/>
      <name val="Times New Roman"/>
    </font>
    <font>
      <b/>
      <sz val="10"/>
      <color rgb="FF0000FF"/>
      <name val="Times New Roman"/>
    </font>
    <font>
      <b/>
      <u/>
      <sz val="10"/>
      <color theme="1"/>
      <name val="Arial"/>
    </font>
    <font>
      <sz val="10"/>
      <color rgb="FF000000"/>
      <name val="Times New Roman"/>
    </font>
    <font>
      <sz val="10"/>
      <color theme="1"/>
      <name val="Times New Roman"/>
    </font>
    <font>
      <b/>
      <sz val="10"/>
      <color rgb="FF666699"/>
      <name val="Times New Roman"/>
    </font>
    <font>
      <sz val="10"/>
      <color rgb="FF000000"/>
      <name val="Arial"/>
    </font>
    <font>
      <b/>
      <sz val="10"/>
      <color rgb="FF000000"/>
      <name val="Times New Roman"/>
    </font>
    <font>
      <vertAlign val="superscript"/>
      <sz val="10"/>
      <color rgb="FF000000"/>
      <name val="Times New Roman"/>
    </font>
    <font>
      <b/>
      <u/>
      <sz val="10"/>
      <color theme="1"/>
      <name val="Calibri"/>
    </font>
    <font>
      <b/>
      <sz val="10"/>
      <color theme="1"/>
      <name val="Calibri"/>
    </font>
    <font>
      <sz val="11"/>
      <color theme="1"/>
      <name val="Calibri"/>
    </font>
    <font>
      <sz val="9"/>
      <color rgb="FF000000"/>
      <name val="Sansserif"/>
    </font>
    <font>
      <sz val="7"/>
      <color rgb="FF000000"/>
      <name val="Sansserif"/>
    </font>
    <font>
      <sz val="7"/>
      <color rgb="FF000000"/>
      <name val="Arial"/>
    </font>
    <font>
      <sz val="5"/>
      <color rgb="FF000000"/>
      <name val="Arial"/>
    </font>
    <font>
      <b/>
      <sz val="5"/>
      <color rgb="FF000000"/>
      <name val="Arial"/>
    </font>
    <font>
      <b/>
      <sz val="7"/>
      <color rgb="FF000000"/>
      <name val="Arial"/>
    </font>
    <font>
      <sz val="6"/>
      <color rgb="FF000000"/>
      <name val="Sansserif"/>
    </font>
    <font>
      <b/>
      <sz val="6"/>
      <color rgb="FF000000"/>
      <name val="Arial"/>
    </font>
    <font>
      <sz val="6"/>
      <color rgb="FF000000"/>
      <name val="Arial"/>
    </font>
    <font>
      <b/>
      <sz val="5"/>
      <color rgb="FF000000"/>
      <name val="Sansserif"/>
    </font>
    <font>
      <sz val="9"/>
      <color rgb="FF000000"/>
      <name val="Arial"/>
    </font>
    <font>
      <b/>
      <sz val="3"/>
      <color rgb="FF000000"/>
      <name val="Arial"/>
    </font>
    <font>
      <sz val="11"/>
      <color theme="1"/>
      <name val="Calibri"/>
    </font>
    <font>
      <b/>
      <sz val="8"/>
      <color rgb="FF000000"/>
      <name val="Arial"/>
    </font>
    <font>
      <b/>
      <u/>
      <sz val="10"/>
      <name val="Times New Roman"/>
    </font>
    <font>
      <b/>
      <sz val="10"/>
      <name val="Times New Roman"/>
    </font>
    <font>
      <sz val="10"/>
      <name val="Calibri"/>
    </font>
    <font>
      <sz val="8"/>
      <name val="Calibri"/>
    </font>
    <font>
      <sz val="8"/>
      <name val="Arial"/>
    </font>
    <font>
      <b/>
      <sz val="8"/>
      <name val="Arial"/>
    </font>
    <font>
      <b/>
      <sz val="7"/>
      <name val="Arial"/>
    </font>
    <font>
      <sz val="7"/>
      <name val="Arial"/>
    </font>
    <font>
      <b/>
      <sz val="6"/>
      <name val="Arial"/>
    </font>
    <font>
      <sz val="6"/>
      <name val="Arial"/>
    </font>
    <font>
      <b/>
      <sz val="6"/>
      <name val="Calibri"/>
    </font>
    <font>
      <sz val="7"/>
      <name val="Calibri"/>
    </font>
    <font>
      <sz val="10"/>
      <name val="Arial"/>
    </font>
    <font>
      <b/>
      <sz val="4"/>
      <name val="Arial"/>
    </font>
  </fonts>
  <fills count="9">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DFDFDF"/>
        <bgColor rgb="FFDFDFDF"/>
      </patternFill>
    </fill>
    <fill>
      <patternFill patternType="solid">
        <fgColor rgb="FFC0C0C0"/>
        <bgColor rgb="FFC0C0C0"/>
      </patternFill>
    </fill>
    <fill>
      <patternFill patternType="solid">
        <fgColor rgb="FFFAFFE9"/>
        <bgColor rgb="FFFAFFE9"/>
      </patternFill>
    </fill>
    <fill>
      <patternFill patternType="solid">
        <fgColor rgb="FFFEDEE3"/>
        <bgColor rgb="FFFEDEE3"/>
      </patternFill>
    </fill>
    <fill>
      <patternFill patternType="solid">
        <fgColor rgb="FFCCCCCC"/>
        <bgColor rgb="FFCCCCCC"/>
      </patternFill>
    </fill>
  </fills>
  <borders count="49">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top/>
      <bottom/>
      <diagonal/>
    </border>
    <border>
      <left/>
      <right style="medium">
        <color rgb="FF000000"/>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right style="thin">
        <color rgb="FF000000"/>
      </right>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s>
  <cellStyleXfs count="1">
    <xf numFmtId="0" fontId="0" fillId="0" borderId="0"/>
  </cellStyleXfs>
  <cellXfs count="193">
    <xf numFmtId="0" fontId="0" fillId="0" borderId="0" xfId="0" applyFont="1" applyAlignment="1"/>
    <xf numFmtId="0" fontId="3" fillId="0" borderId="0" xfId="0" applyFont="1"/>
    <xf numFmtId="0" fontId="3" fillId="0" borderId="4" xfId="0" applyFont="1" applyBorder="1" applyAlignment="1">
      <alignment vertical="center" wrapText="1"/>
    </xf>
    <xf numFmtId="0" fontId="3" fillId="0" borderId="0" xfId="0" applyFont="1" applyAlignment="1">
      <alignment vertical="center" wrapText="1"/>
    </xf>
    <xf numFmtId="0" fontId="3" fillId="0" borderId="7" xfId="0" applyFont="1" applyBorder="1" applyAlignment="1">
      <alignment vertical="center" wrapText="1"/>
    </xf>
    <xf numFmtId="0" fontId="3" fillId="2" borderId="8" xfId="0" applyFont="1" applyFill="1" applyBorder="1"/>
    <xf numFmtId="0" fontId="3" fillId="2" borderId="8" xfId="0" applyFont="1" applyFill="1" applyBorder="1" applyAlignment="1">
      <alignment vertical="center" wrapText="1"/>
    </xf>
    <xf numFmtId="0" fontId="0" fillId="0" borderId="0" xfId="0" applyFont="1"/>
    <xf numFmtId="0" fontId="3" fillId="0" borderId="12" xfId="0" applyFont="1" applyBorder="1"/>
    <xf numFmtId="0" fontId="3" fillId="0" borderId="13" xfId="0" applyFont="1" applyBorder="1"/>
    <xf numFmtId="0" fontId="3" fillId="0" borderId="14" xfId="0" applyFont="1" applyBorder="1"/>
    <xf numFmtId="0" fontId="5" fillId="0" borderId="15" xfId="0" applyFont="1" applyBorder="1"/>
    <xf numFmtId="0" fontId="3" fillId="0" borderId="16" xfId="0" applyFont="1" applyBorder="1"/>
    <xf numFmtId="0" fontId="8" fillId="0" borderId="16" xfId="0" applyFont="1" applyBorder="1" applyAlignment="1">
      <alignment horizontal="center" vertical="center"/>
    </xf>
    <xf numFmtId="0" fontId="9" fillId="0" borderId="15" xfId="0" applyFont="1" applyBorder="1" applyAlignment="1">
      <alignment vertical="center"/>
    </xf>
    <xf numFmtId="0" fontId="10" fillId="0" borderId="0" xfId="0" applyFont="1" applyAlignment="1">
      <alignment vertical="center"/>
    </xf>
    <xf numFmtId="0" fontId="11" fillId="0" borderId="0" xfId="0" applyFont="1" applyAlignment="1">
      <alignment vertical="center" wrapText="1"/>
    </xf>
    <xf numFmtId="0" fontId="9" fillId="0" borderId="0" xfId="0" applyFont="1" applyAlignment="1">
      <alignment vertical="center"/>
    </xf>
    <xf numFmtId="0" fontId="12" fillId="0" borderId="16" xfId="0" applyFont="1" applyBorder="1" applyAlignment="1">
      <alignment vertical="center"/>
    </xf>
    <xf numFmtId="0" fontId="13" fillId="0" borderId="0" xfId="0" applyFont="1" applyAlignment="1">
      <alignment horizontal="right" vertical="center"/>
    </xf>
    <xf numFmtId="0" fontId="13" fillId="0" borderId="18" xfId="0" applyFont="1" applyBorder="1" applyAlignment="1">
      <alignment horizontal="center" vertical="center"/>
    </xf>
    <xf numFmtId="0" fontId="6" fillId="0" borderId="0" xfId="0" applyFont="1" applyAlignment="1">
      <alignment horizontal="center" vertical="center" wrapText="1"/>
    </xf>
    <xf numFmtId="0" fontId="9" fillId="0" borderId="15" xfId="0" applyFont="1" applyBorder="1" applyAlignment="1">
      <alignment horizontal="right" vertical="center"/>
    </xf>
    <xf numFmtId="0" fontId="10" fillId="0" borderId="0" xfId="0" quotePrefix="1" applyFont="1" applyAlignment="1">
      <alignment horizontal="left" vertical="center"/>
    </xf>
    <xf numFmtId="0" fontId="10" fillId="0" borderId="0" xfId="0" applyFont="1" applyAlignment="1">
      <alignment horizontal="left" vertical="center"/>
    </xf>
    <xf numFmtId="10" fontId="10" fillId="0" borderId="23" xfId="0" applyNumberFormat="1" applyFont="1" applyBorder="1" applyAlignment="1">
      <alignment horizontal="center" vertical="center" wrapText="1"/>
    </xf>
    <xf numFmtId="0" fontId="12" fillId="0" borderId="16" xfId="0" applyFont="1" applyBorder="1" applyAlignment="1">
      <alignment horizontal="left" vertical="center"/>
    </xf>
    <xf numFmtId="0" fontId="10" fillId="0" borderId="0" xfId="0" applyFont="1" applyAlignment="1">
      <alignment horizontal="left" vertical="center" wrapText="1"/>
    </xf>
    <xf numFmtId="10" fontId="10" fillId="0" borderId="0" xfId="0" applyNumberFormat="1" applyFont="1" applyAlignment="1">
      <alignment horizontal="center" vertical="center" wrapText="1"/>
    </xf>
    <xf numFmtId="0" fontId="10" fillId="0" borderId="0" xfId="0" applyFont="1" applyAlignment="1">
      <alignment horizontal="right" vertical="center" wrapText="1"/>
    </xf>
    <xf numFmtId="9" fontId="10" fillId="0" borderId="0" xfId="0" applyNumberFormat="1" applyFont="1" applyAlignment="1">
      <alignment horizontal="center" vertical="center" wrapText="1"/>
    </xf>
    <xf numFmtId="10" fontId="10" fillId="0" borderId="0" xfId="0" applyNumberFormat="1" applyFont="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14" fillId="0" borderId="15" xfId="0" applyFont="1" applyBorder="1" applyAlignment="1">
      <alignment horizontal="right" vertical="center"/>
    </xf>
    <xf numFmtId="10" fontId="6" fillId="3" borderId="24" xfId="0" applyNumberFormat="1" applyFont="1" applyFill="1" applyBorder="1" applyAlignment="1">
      <alignment horizontal="center" vertical="center"/>
    </xf>
    <xf numFmtId="0" fontId="9" fillId="0" borderId="17" xfId="0" applyFont="1" applyBorder="1" applyAlignment="1">
      <alignment vertical="center"/>
    </xf>
    <xf numFmtId="0" fontId="10" fillId="0" borderId="18" xfId="0" applyFont="1" applyBorder="1" applyAlignment="1">
      <alignment horizontal="right" vertical="center"/>
    </xf>
    <xf numFmtId="0" fontId="10" fillId="0" borderId="18" xfId="0" applyFont="1" applyBorder="1" applyAlignment="1">
      <alignment horizontal="left" vertical="center"/>
    </xf>
    <xf numFmtId="10" fontId="10" fillId="0" borderId="18" xfId="0" applyNumberFormat="1" applyFont="1" applyBorder="1" applyAlignment="1">
      <alignment vertical="center"/>
    </xf>
    <xf numFmtId="0" fontId="10" fillId="0" borderId="18" xfId="0" applyFont="1" applyBorder="1" applyAlignment="1">
      <alignment vertical="center"/>
    </xf>
    <xf numFmtId="0" fontId="12" fillId="0" borderId="19" xfId="0" applyFont="1" applyBorder="1" applyAlignment="1">
      <alignment vertical="center"/>
    </xf>
    <xf numFmtId="0" fontId="3" fillId="0" borderId="15" xfId="0" applyFont="1" applyBorder="1"/>
    <xf numFmtId="0" fontId="16" fillId="0" borderId="0" xfId="0" applyFont="1"/>
    <xf numFmtId="0" fontId="17" fillId="0" borderId="0" xfId="0" applyFont="1" applyAlignment="1">
      <alignment wrapText="1"/>
    </xf>
    <xf numFmtId="0" fontId="18" fillId="4" borderId="23" xfId="0" applyFont="1" applyFill="1" applyBorder="1" applyAlignment="1">
      <alignment horizontal="center" vertical="center" wrapText="1"/>
    </xf>
    <xf numFmtId="0" fontId="19" fillId="4" borderId="23" xfId="0" applyFont="1" applyFill="1" applyBorder="1" applyAlignment="1">
      <alignment horizontal="center" vertical="center" wrapText="1"/>
    </xf>
    <xf numFmtId="164" fontId="21" fillId="0" borderId="25" xfId="0" applyNumberFormat="1" applyFont="1" applyBorder="1" applyAlignment="1">
      <alignment horizontal="right" vertical="center" wrapText="1"/>
    </xf>
    <xf numFmtId="165" fontId="22" fillId="0" borderId="25" xfId="0" applyNumberFormat="1" applyFont="1" applyBorder="1" applyAlignment="1">
      <alignment horizontal="right" vertical="center" wrapText="1"/>
    </xf>
    <xf numFmtId="4" fontId="20" fillId="4" borderId="23" xfId="0" applyNumberFormat="1" applyFont="1" applyFill="1" applyBorder="1" applyAlignment="1">
      <alignment horizontal="right" vertical="center" wrapText="1"/>
    </xf>
    <xf numFmtId="0" fontId="17" fillId="0" borderId="26" xfId="0" applyFont="1" applyBorder="1" applyAlignment="1">
      <alignment wrapText="1"/>
    </xf>
    <xf numFmtId="0" fontId="17" fillId="0" borderId="17" xfId="0" applyFont="1" applyBorder="1" applyAlignment="1">
      <alignment wrapText="1"/>
    </xf>
    <xf numFmtId="0" fontId="17" fillId="0" borderId="19" xfId="0" applyFont="1" applyBorder="1" applyAlignment="1">
      <alignment wrapText="1"/>
    </xf>
    <xf numFmtId="4" fontId="23" fillId="0" borderId="23" xfId="0" applyNumberFormat="1" applyFont="1" applyBorder="1" applyAlignment="1">
      <alignment horizontal="right" vertical="center" wrapText="1"/>
    </xf>
    <xf numFmtId="0" fontId="17" fillId="0" borderId="25" xfId="0" applyFont="1" applyBorder="1" applyAlignment="1">
      <alignment wrapText="1"/>
    </xf>
    <xf numFmtId="0" fontId="17" fillId="0" borderId="12" xfId="0" applyFont="1" applyBorder="1" applyAlignment="1">
      <alignment wrapText="1"/>
    </xf>
    <xf numFmtId="0" fontId="17" fillId="0" borderId="14" xfId="0" applyFont="1" applyBorder="1" applyAlignment="1">
      <alignment wrapText="1"/>
    </xf>
    <xf numFmtId="0" fontId="17" fillId="4" borderId="27" xfId="0" applyFont="1" applyFill="1" applyBorder="1" applyAlignment="1">
      <alignment wrapText="1"/>
    </xf>
    <xf numFmtId="0" fontId="17" fillId="4" borderId="28" xfId="0" applyFont="1" applyFill="1" applyBorder="1" applyAlignment="1">
      <alignment wrapText="1"/>
    </xf>
    <xf numFmtId="4" fontId="20" fillId="4" borderId="30" xfId="0" applyNumberFormat="1" applyFont="1" applyFill="1" applyBorder="1" applyAlignment="1">
      <alignment horizontal="right" vertical="center" wrapText="1"/>
    </xf>
    <xf numFmtId="0" fontId="17" fillId="4" borderId="33" xfId="0" applyFont="1" applyFill="1" applyBorder="1" applyAlignment="1">
      <alignment wrapText="1"/>
    </xf>
    <xf numFmtId="0" fontId="17" fillId="4" borderId="34" xfId="0" applyFont="1" applyFill="1" applyBorder="1" applyAlignment="1">
      <alignment wrapText="1"/>
    </xf>
    <xf numFmtId="0" fontId="25" fillId="5" borderId="23" xfId="0" applyFont="1" applyFill="1" applyBorder="1" applyAlignment="1">
      <alignment horizontal="center" vertical="center" wrapText="1"/>
    </xf>
    <xf numFmtId="0" fontId="25" fillId="5" borderId="23" xfId="0" applyFont="1" applyFill="1" applyBorder="1" applyAlignment="1">
      <alignment horizontal="left" vertical="center" wrapText="1"/>
    </xf>
    <xf numFmtId="0" fontId="26" fillId="6" borderId="8" xfId="0" applyFont="1" applyFill="1" applyBorder="1" applyAlignment="1">
      <alignment horizontal="center" vertical="top" wrapText="1"/>
    </xf>
    <xf numFmtId="0" fontId="26" fillId="6" borderId="8" xfId="0" applyFont="1" applyFill="1" applyBorder="1" applyAlignment="1">
      <alignment horizontal="left" vertical="top" wrapText="1"/>
    </xf>
    <xf numFmtId="4" fontId="26" fillId="6" borderId="8" xfId="0" applyNumberFormat="1" applyFont="1" applyFill="1" applyBorder="1" applyAlignment="1">
      <alignment horizontal="right" vertical="top" wrapText="1"/>
    </xf>
    <xf numFmtId="4" fontId="26" fillId="6" borderId="8" xfId="0" applyNumberFormat="1" applyFont="1" applyFill="1" applyBorder="1" applyAlignment="1">
      <alignment horizontal="center" vertical="top" wrapText="1"/>
    </xf>
    <xf numFmtId="0" fontId="26" fillId="7" borderId="8" xfId="0" applyFont="1" applyFill="1" applyBorder="1" applyAlignment="1">
      <alignment horizontal="center" vertical="top" wrapText="1"/>
    </xf>
    <xf numFmtId="0" fontId="26" fillId="7" borderId="8" xfId="0" applyFont="1" applyFill="1" applyBorder="1" applyAlignment="1">
      <alignment horizontal="left" vertical="top" wrapText="1"/>
    </xf>
    <xf numFmtId="4" fontId="26" fillId="7" borderId="8" xfId="0" applyNumberFormat="1" applyFont="1" applyFill="1" applyBorder="1" applyAlignment="1">
      <alignment horizontal="right" vertical="top" wrapText="1"/>
    </xf>
    <xf numFmtId="4" fontId="26" fillId="7" borderId="8" xfId="0" applyNumberFormat="1" applyFont="1" applyFill="1" applyBorder="1" applyAlignment="1">
      <alignment horizontal="center" vertical="top" wrapText="1"/>
    </xf>
    <xf numFmtId="10" fontId="9" fillId="0" borderId="23" xfId="0" applyNumberFormat="1" applyFont="1" applyBorder="1" applyAlignment="1">
      <alignment horizontal="center" vertical="center" wrapText="1"/>
    </xf>
    <xf numFmtId="10" fontId="9" fillId="0" borderId="23" xfId="0" applyNumberFormat="1" applyFont="1" applyBorder="1" applyAlignment="1">
      <alignment horizontal="center" vertical="center" wrapText="1"/>
    </xf>
    <xf numFmtId="10" fontId="3" fillId="0" borderId="0" xfId="0" applyNumberFormat="1" applyFont="1"/>
    <xf numFmtId="0" fontId="25" fillId="8" borderId="23" xfId="0" applyFont="1" applyFill="1" applyBorder="1" applyAlignment="1">
      <alignment horizontal="center" vertical="center" wrapText="1"/>
    </xf>
    <xf numFmtId="0" fontId="25" fillId="0" borderId="23" xfId="0" applyFont="1" applyBorder="1" applyAlignment="1">
      <alignment horizontal="left" vertical="center" wrapText="1"/>
    </xf>
    <xf numFmtId="4" fontId="25" fillId="0" borderId="23" xfId="0" applyNumberFormat="1" applyFont="1" applyBorder="1" applyAlignment="1">
      <alignment horizontal="right" vertical="center" wrapText="1"/>
    </xf>
    <xf numFmtId="0" fontId="26" fillId="0" borderId="23" xfId="0" applyFont="1" applyBorder="1" applyAlignment="1">
      <alignment horizontal="left" vertical="center" wrapText="1"/>
    </xf>
    <xf numFmtId="0" fontId="26" fillId="0" borderId="23" xfId="0" applyFont="1" applyBorder="1" applyAlignment="1">
      <alignment horizontal="center" vertical="center" wrapText="1"/>
    </xf>
    <xf numFmtId="4" fontId="26" fillId="0" borderId="23" xfId="0" applyNumberFormat="1" applyFont="1" applyBorder="1" applyAlignment="1">
      <alignment horizontal="right" vertical="center" wrapText="1"/>
    </xf>
    <xf numFmtId="167" fontId="26" fillId="0" borderId="23" xfId="0" applyNumberFormat="1" applyFont="1" applyBorder="1" applyAlignment="1">
      <alignment horizontal="right" vertical="center" wrapText="1"/>
    </xf>
    <xf numFmtId="0" fontId="26" fillId="0" borderId="23" xfId="0" applyFont="1" applyBorder="1" applyAlignment="1">
      <alignment horizontal="right" vertical="center" wrapText="1"/>
    </xf>
    <xf numFmtId="0" fontId="22" fillId="8" borderId="23" xfId="0" applyFont="1" applyFill="1" applyBorder="1" applyAlignment="1">
      <alignment horizontal="center" vertical="center" wrapText="1"/>
    </xf>
    <xf numFmtId="167" fontId="26" fillId="0" borderId="23" xfId="0" applyNumberFormat="1" applyFont="1" applyBorder="1" applyAlignment="1">
      <alignment horizontal="center" vertical="center" wrapText="1"/>
    </xf>
    <xf numFmtId="167" fontId="25" fillId="0" borderId="23" xfId="0" applyNumberFormat="1" applyFont="1" applyBorder="1" applyAlignment="1">
      <alignment horizontal="right" vertical="center" wrapText="1"/>
    </xf>
    <xf numFmtId="0" fontId="21" fillId="0" borderId="44" xfId="0" applyFont="1" applyBorder="1" applyAlignment="1">
      <alignment horizontal="right" vertical="center" wrapText="1"/>
    </xf>
    <xf numFmtId="166" fontId="26" fillId="0" borderId="23" xfId="0" applyNumberFormat="1" applyFont="1" applyBorder="1" applyAlignment="1">
      <alignment horizontal="right" vertical="center" wrapText="1"/>
    </xf>
    <xf numFmtId="0" fontId="26" fillId="0" borderId="23" xfId="0" applyFont="1" applyBorder="1" applyAlignment="1">
      <alignment horizontal="center" vertical="top" wrapText="1"/>
    </xf>
    <xf numFmtId="4" fontId="26" fillId="0" borderId="23" xfId="0" applyNumberFormat="1" applyFont="1" applyBorder="1" applyAlignment="1">
      <alignment horizontal="right" vertical="top" wrapText="1"/>
    </xf>
    <xf numFmtId="0" fontId="26" fillId="0" borderId="23" xfId="0" applyFont="1" applyBorder="1" applyAlignment="1">
      <alignment horizontal="left" vertical="top" wrapText="1"/>
    </xf>
    <xf numFmtId="0" fontId="24" fillId="0" borderId="23" xfId="0" applyFont="1" applyBorder="1" applyAlignment="1">
      <alignment horizontal="center" vertical="top" wrapText="1"/>
    </xf>
    <xf numFmtId="4" fontId="24" fillId="0" borderId="23" xfId="0" applyNumberFormat="1" applyFont="1" applyBorder="1" applyAlignment="1">
      <alignment horizontal="right" vertical="top" wrapText="1"/>
    </xf>
    <xf numFmtId="4" fontId="27" fillId="0" borderId="23" xfId="0" applyNumberFormat="1" applyFont="1" applyBorder="1" applyAlignment="1">
      <alignment horizontal="right" vertical="top" wrapText="1"/>
    </xf>
    <xf numFmtId="4" fontId="26" fillId="0" borderId="23" xfId="0" applyNumberFormat="1" applyFont="1" applyBorder="1" applyAlignment="1">
      <alignment horizontal="center" vertical="center" wrapText="1"/>
    </xf>
    <xf numFmtId="0" fontId="29" fillId="8" borderId="23" xfId="0" applyFont="1" applyFill="1" applyBorder="1" applyAlignment="1">
      <alignment horizontal="center" vertical="center" wrapText="1"/>
    </xf>
    <xf numFmtId="4" fontId="21" fillId="0" borderId="23" xfId="0" applyNumberFormat="1" applyFont="1" applyBorder="1" applyAlignment="1">
      <alignment horizontal="center" vertical="top" wrapText="1"/>
    </xf>
    <xf numFmtId="0" fontId="21" fillId="0" borderId="23" xfId="0" applyFont="1" applyBorder="1" applyAlignment="1">
      <alignment horizontal="center" vertical="top" wrapText="1"/>
    </xf>
    <xf numFmtId="167" fontId="26" fillId="0" borderId="48" xfId="0" applyNumberFormat="1" applyFont="1" applyBorder="1" applyAlignment="1">
      <alignment horizontal="right" vertical="center" wrapText="1"/>
    </xf>
    <xf numFmtId="166" fontId="24" fillId="0" borderId="23" xfId="0" applyNumberFormat="1" applyFont="1" applyBorder="1" applyAlignment="1">
      <alignment horizontal="right" vertical="top" wrapText="1"/>
    </xf>
    <xf numFmtId="0" fontId="30" fillId="0" borderId="0" xfId="0" applyFont="1"/>
    <xf numFmtId="166" fontId="26" fillId="0" borderId="23" xfId="0" applyNumberFormat="1" applyFont="1" applyBorder="1" applyAlignment="1">
      <alignment horizontal="center" vertical="center" wrapText="1"/>
    </xf>
    <xf numFmtId="166" fontId="26" fillId="0" borderId="23" xfId="0" applyNumberFormat="1" applyFont="1" applyBorder="1" applyAlignment="1">
      <alignment horizontal="center" vertical="top" wrapText="1"/>
    </xf>
    <xf numFmtId="0" fontId="10" fillId="0" borderId="16" xfId="0" applyFont="1" applyBorder="1" applyAlignment="1">
      <alignment horizontal="left" vertical="center"/>
    </xf>
    <xf numFmtId="0" fontId="15" fillId="0" borderId="15" xfId="0" applyFont="1" applyBorder="1" applyAlignment="1">
      <alignment horizontal="left" vertical="top"/>
    </xf>
    <xf numFmtId="0" fontId="0" fillId="0" borderId="0" xfId="0" applyFont="1" applyAlignment="1"/>
    <xf numFmtId="0" fontId="3" fillId="0" borderId="15" xfId="0" applyFont="1" applyBorder="1" applyAlignment="1">
      <alignment horizontal="left" vertical="top" wrapText="1"/>
    </xf>
    <xf numFmtId="0" fontId="2" fillId="0" borderId="16" xfId="0" applyFont="1" applyBorder="1"/>
    <xf numFmtId="0" fontId="2" fillId="0" borderId="15" xfId="0" applyFont="1" applyBorder="1"/>
    <xf numFmtId="0" fontId="2" fillId="0" borderId="17" xfId="0" applyFont="1" applyBorder="1"/>
    <xf numFmtId="0" fontId="2" fillId="0" borderId="18" xfId="0" applyFont="1" applyBorder="1"/>
    <xf numFmtId="0" fontId="2" fillId="0" borderId="19" xfId="0" applyFont="1" applyBorder="1"/>
    <xf numFmtId="0" fontId="1" fillId="0" borderId="1" xfId="0" applyFont="1" applyBorder="1" applyAlignment="1">
      <alignment horizontal="center" vertical="center"/>
    </xf>
    <xf numFmtId="0" fontId="2" fillId="0" borderId="2" xfId="0" applyFont="1" applyBorder="1"/>
    <xf numFmtId="0" fontId="2" fillId="0" borderId="3" xfId="0" applyFont="1" applyBorder="1"/>
    <xf numFmtId="0" fontId="4" fillId="2" borderId="5" xfId="0" applyFont="1" applyFill="1" applyBorder="1" applyAlignment="1">
      <alignment horizontal="left" vertical="center" wrapText="1"/>
    </xf>
    <xf numFmtId="0" fontId="2" fillId="0" borderId="6" xfId="0" applyFont="1" applyBorder="1"/>
    <xf numFmtId="1" fontId="3" fillId="0" borderId="4" xfId="0" applyNumberFormat="1" applyFont="1" applyBorder="1" applyAlignment="1">
      <alignment horizontal="left" vertical="center" wrapText="1"/>
    </xf>
    <xf numFmtId="0" fontId="2" fillId="0" borderId="7" xfId="0" applyFont="1" applyBorder="1"/>
    <xf numFmtId="0" fontId="2" fillId="0" borderId="9" xfId="0" applyFont="1" applyBorder="1"/>
    <xf numFmtId="0" fontId="2" fillId="0" borderId="10" xfId="0" applyFont="1" applyBorder="1"/>
    <xf numFmtId="0" fontId="2" fillId="0" borderId="11" xfId="0" applyFont="1" applyBorder="1"/>
    <xf numFmtId="0" fontId="3" fillId="0" borderId="12" xfId="0" applyFont="1" applyBorder="1" applyAlignment="1">
      <alignment horizontal="center"/>
    </xf>
    <xf numFmtId="0" fontId="2" fillId="0" borderId="13" xfId="0" applyFont="1" applyBorder="1"/>
    <xf numFmtId="0" fontId="2" fillId="0" borderId="14" xfId="0" applyFont="1" applyBorder="1"/>
    <xf numFmtId="0" fontId="6" fillId="3" borderId="20" xfId="0" applyFont="1" applyFill="1" applyBorder="1" applyAlignment="1">
      <alignment horizontal="center" vertical="center" wrapText="1"/>
    </xf>
    <xf numFmtId="0" fontId="2" fillId="0" borderId="21" xfId="0" applyFont="1" applyBorder="1"/>
    <xf numFmtId="0" fontId="2" fillId="0" borderId="22" xfId="0" applyFont="1" applyBorder="1"/>
    <xf numFmtId="0" fontId="7" fillId="0" borderId="15" xfId="0" applyFont="1" applyBorder="1" applyAlignment="1">
      <alignment horizontal="center" vertical="center"/>
    </xf>
    <xf numFmtId="0" fontId="10" fillId="0" borderId="0" xfId="0" quotePrefix="1" applyFont="1" applyAlignment="1">
      <alignment horizontal="left" vertical="center"/>
    </xf>
    <xf numFmtId="0" fontId="6" fillId="0" borderId="0" xfId="0" applyFont="1" applyAlignment="1">
      <alignment horizontal="left" vertical="center"/>
    </xf>
    <xf numFmtId="0" fontId="17" fillId="0" borderId="0" xfId="0" applyFont="1" applyAlignment="1">
      <alignment horizontal="left" vertical="top" wrapText="1"/>
    </xf>
    <xf numFmtId="0" fontId="18" fillId="4" borderId="20" xfId="0" applyFont="1" applyFill="1" applyBorder="1" applyAlignment="1">
      <alignment horizontal="center" vertical="center" wrapText="1"/>
    </xf>
    <xf numFmtId="0" fontId="19" fillId="0" borderId="25" xfId="0" applyFont="1" applyBorder="1" applyAlignment="1">
      <alignment horizontal="left" vertical="center" wrapText="1"/>
    </xf>
    <xf numFmtId="0" fontId="2" fillId="0" borderId="26" xfId="0" applyFont="1" applyBorder="1"/>
    <xf numFmtId="0" fontId="20" fillId="0" borderId="25" xfId="0" applyFont="1" applyBorder="1" applyAlignment="1">
      <alignment horizontal="left" vertical="center" wrapText="1"/>
    </xf>
    <xf numFmtId="4" fontId="20" fillId="0" borderId="25" xfId="0" applyNumberFormat="1" applyFont="1" applyBorder="1" applyAlignment="1">
      <alignment horizontal="right" vertical="center" wrapText="1"/>
    </xf>
    <xf numFmtId="164" fontId="21" fillId="0" borderId="12" xfId="0" applyNumberFormat="1" applyFont="1" applyBorder="1" applyAlignment="1">
      <alignment horizontal="right" vertical="center" wrapText="1"/>
    </xf>
    <xf numFmtId="4" fontId="24" fillId="4" borderId="29" xfId="0" applyNumberFormat="1" applyFont="1" applyFill="1" applyBorder="1" applyAlignment="1">
      <alignment horizontal="right" vertical="center" wrapText="1"/>
    </xf>
    <xf numFmtId="0" fontId="2" fillId="0" borderId="35" xfId="0" applyFont="1" applyBorder="1"/>
    <xf numFmtId="4" fontId="20" fillId="4" borderId="20" xfId="0" applyNumberFormat="1" applyFont="1" applyFill="1" applyBorder="1" applyAlignment="1">
      <alignment horizontal="right" vertical="center" wrapText="1"/>
    </xf>
    <xf numFmtId="4" fontId="20" fillId="4" borderId="31" xfId="0" applyNumberFormat="1" applyFont="1" applyFill="1" applyBorder="1" applyAlignment="1">
      <alignment horizontal="right" vertical="center" wrapText="1"/>
    </xf>
    <xf numFmtId="0" fontId="2" fillId="0" borderId="32" xfId="0" applyFont="1" applyBorder="1"/>
    <xf numFmtId="4" fontId="20" fillId="4" borderId="25" xfId="0" applyNumberFormat="1" applyFont="1" applyFill="1" applyBorder="1" applyAlignment="1">
      <alignment horizontal="right" vertical="center" wrapText="1"/>
    </xf>
    <xf numFmtId="0" fontId="23" fillId="0" borderId="0" xfId="0" applyFont="1" applyAlignment="1">
      <alignment horizontal="right" vertical="center" wrapText="1"/>
    </xf>
    <xf numFmtId="4" fontId="20" fillId="0" borderId="0" xfId="0" applyNumberFormat="1" applyFont="1" applyAlignment="1">
      <alignment horizontal="right" vertical="center" wrapText="1"/>
    </xf>
    <xf numFmtId="0" fontId="16" fillId="2" borderId="5" xfId="0" applyFont="1" applyFill="1" applyBorder="1" applyAlignment="1">
      <alignment horizontal="left" vertical="center" wrapText="1"/>
    </xf>
    <xf numFmtId="0" fontId="7" fillId="0" borderId="12" xfId="0" applyFont="1" applyBorder="1" applyAlignment="1">
      <alignment horizontal="center" vertical="center"/>
    </xf>
    <xf numFmtId="0" fontId="3" fillId="0" borderId="17" xfId="0" applyFont="1" applyBorder="1" applyAlignment="1">
      <alignment horizontal="left" vertical="top" wrapText="1"/>
    </xf>
    <xf numFmtId="0" fontId="25" fillId="0" borderId="20" xfId="0" applyFont="1" applyBorder="1" applyAlignment="1">
      <alignment horizontal="left" vertical="center" wrapText="1"/>
    </xf>
    <xf numFmtId="0" fontId="22" fillId="0" borderId="20" xfId="0" applyFont="1" applyBorder="1" applyAlignment="1">
      <alignment horizontal="right" vertical="center" wrapText="1"/>
    </xf>
    <xf numFmtId="166" fontId="26" fillId="0" borderId="20" xfId="0" applyNumberFormat="1" applyFont="1" applyBorder="1" applyAlignment="1">
      <alignment horizontal="center" vertical="center" wrapText="1"/>
    </xf>
    <xf numFmtId="4" fontId="26" fillId="0" borderId="20" xfId="0" applyNumberFormat="1" applyFont="1" applyBorder="1" applyAlignment="1">
      <alignment horizontal="right" vertical="center" wrapText="1"/>
    </xf>
    <xf numFmtId="0" fontId="26" fillId="0" borderId="20" xfId="0" applyFont="1" applyBorder="1" applyAlignment="1">
      <alignment horizontal="left" vertical="center" wrapText="1"/>
    </xf>
    <xf numFmtId="0" fontId="18" fillId="0" borderId="0" xfId="0" applyFont="1" applyAlignment="1">
      <alignment horizontal="left" vertical="top" wrapText="1"/>
    </xf>
    <xf numFmtId="0" fontId="23" fillId="0" borderId="20" xfId="0" applyFont="1" applyBorder="1" applyAlignment="1">
      <alignment horizontal="left" vertical="center" wrapText="1"/>
    </xf>
    <xf numFmtId="0" fontId="25" fillId="8" borderId="20" xfId="0" applyFont="1" applyFill="1" applyBorder="1" applyAlignment="1">
      <alignment horizontal="left" vertical="center" wrapText="1"/>
    </xf>
    <xf numFmtId="0" fontId="25" fillId="8" borderId="20" xfId="0" applyFont="1" applyFill="1" applyBorder="1" applyAlignment="1">
      <alignment horizontal="center" vertical="center" wrapText="1"/>
    </xf>
    <xf numFmtId="0" fontId="25" fillId="0" borderId="20" xfId="0" applyFont="1" applyBorder="1" applyAlignment="1">
      <alignment horizontal="right" vertical="center" wrapText="1"/>
    </xf>
    <xf numFmtId="167" fontId="26" fillId="0" borderId="20" xfId="0" applyNumberFormat="1" applyFont="1" applyBorder="1" applyAlignment="1">
      <alignment horizontal="right" vertical="center" wrapText="1"/>
    </xf>
    <xf numFmtId="0" fontId="25" fillId="8" borderId="12" xfId="0" applyFont="1" applyFill="1" applyBorder="1" applyAlignment="1">
      <alignment horizontal="left" vertical="center" wrapText="1"/>
    </xf>
    <xf numFmtId="0" fontId="2" fillId="0" borderId="36" xfId="0" applyFont="1" applyBorder="1"/>
    <xf numFmtId="0" fontId="2" fillId="0" borderId="37" xfId="0" applyFont="1" applyBorder="1"/>
    <xf numFmtId="0" fontId="2" fillId="0" borderId="38" xfId="0" applyFont="1" applyBorder="1"/>
    <xf numFmtId="0" fontId="2" fillId="0" borderId="39" xfId="0" applyFont="1" applyBorder="1"/>
    <xf numFmtId="0" fontId="25" fillId="8" borderId="25" xfId="0" applyFont="1" applyFill="1" applyBorder="1" applyAlignment="1">
      <alignment horizontal="center" vertical="center" wrapText="1"/>
    </xf>
    <xf numFmtId="0" fontId="22" fillId="8" borderId="20" xfId="0" applyFont="1" applyFill="1" applyBorder="1" applyAlignment="1">
      <alignment horizontal="center" vertical="center" wrapText="1"/>
    </xf>
    <xf numFmtId="0" fontId="22" fillId="8" borderId="12" xfId="0" applyFont="1" applyFill="1" applyBorder="1" applyAlignment="1">
      <alignment horizontal="center" vertical="center" wrapText="1"/>
    </xf>
    <xf numFmtId="0" fontId="2" fillId="0" borderId="40" xfId="0" applyFont="1" applyBorder="1"/>
    <xf numFmtId="166" fontId="26" fillId="0" borderId="20" xfId="0" applyNumberFormat="1" applyFont="1" applyBorder="1" applyAlignment="1">
      <alignment horizontal="right" vertical="center" wrapText="1"/>
    </xf>
    <xf numFmtId="0" fontId="26" fillId="0" borderId="20" xfId="0" applyFont="1" applyBorder="1" applyAlignment="1">
      <alignment horizontal="left" vertical="top" wrapText="1"/>
    </xf>
    <xf numFmtId="0" fontId="26" fillId="0" borderId="20" xfId="0" applyFont="1" applyBorder="1" applyAlignment="1">
      <alignment horizontal="center" vertical="top" wrapText="1"/>
    </xf>
    <xf numFmtId="166" fontId="26" fillId="0" borderId="20" xfId="0" applyNumberFormat="1" applyFont="1" applyBorder="1" applyAlignment="1">
      <alignment horizontal="center" vertical="top" wrapText="1"/>
    </xf>
    <xf numFmtId="4" fontId="26" fillId="0" borderId="20" xfId="0" applyNumberFormat="1" applyFont="1" applyBorder="1" applyAlignment="1">
      <alignment horizontal="right" vertical="top" wrapText="1"/>
    </xf>
    <xf numFmtId="0" fontId="22" fillId="0" borderId="41" xfId="0" applyFont="1" applyBorder="1" applyAlignment="1">
      <alignment horizontal="right" vertical="center" wrapText="1"/>
    </xf>
    <xf numFmtId="0" fontId="2" fillId="0" borderId="42" xfId="0" applyFont="1" applyBorder="1"/>
    <xf numFmtId="0" fontId="2" fillId="0" borderId="43" xfId="0" applyFont="1" applyBorder="1"/>
    <xf numFmtId="0" fontId="24" fillId="0" borderId="20" xfId="0" applyFont="1" applyBorder="1" applyAlignment="1">
      <alignment horizontal="center" vertical="top" wrapText="1"/>
    </xf>
    <xf numFmtId="166" fontId="24" fillId="0" borderId="20" xfId="0" applyNumberFormat="1" applyFont="1" applyBorder="1" applyAlignment="1">
      <alignment horizontal="right" vertical="top" wrapText="1"/>
    </xf>
    <xf numFmtId="4" fontId="24" fillId="0" borderId="20" xfId="0" applyNumberFormat="1" applyFont="1" applyBorder="1" applyAlignment="1">
      <alignment horizontal="right" vertical="top" wrapText="1"/>
    </xf>
    <xf numFmtId="0" fontId="27" fillId="0" borderId="20" xfId="0" applyFont="1" applyBorder="1" applyAlignment="1">
      <alignment horizontal="right" vertical="top" wrapText="1"/>
    </xf>
    <xf numFmtId="0" fontId="24" fillId="0" borderId="20" xfId="0" applyFont="1" applyBorder="1" applyAlignment="1">
      <alignment horizontal="left" vertical="top" wrapText="1"/>
    </xf>
    <xf numFmtId="0" fontId="27" fillId="8" borderId="20" xfId="0" applyFont="1" applyFill="1" applyBorder="1" applyAlignment="1">
      <alignment horizontal="left" vertical="center" wrapText="1"/>
    </xf>
    <xf numFmtId="0" fontId="22" fillId="0" borderId="45" xfId="0" applyFont="1" applyBorder="1" applyAlignment="1">
      <alignment horizontal="right" vertical="center" wrapText="1"/>
    </xf>
    <xf numFmtId="0" fontId="2" fillId="0" borderId="46" xfId="0" applyFont="1" applyBorder="1"/>
    <xf numFmtId="0" fontId="2" fillId="0" borderId="47" xfId="0" applyFont="1" applyBorder="1"/>
    <xf numFmtId="0" fontId="21" fillId="0" borderId="0" xfId="0" applyFont="1" applyAlignment="1">
      <alignment horizontal="left" vertical="top" wrapText="1"/>
    </xf>
    <xf numFmtId="0" fontId="17" fillId="0" borderId="0" xfId="0" applyFont="1" applyAlignment="1">
      <alignment wrapText="1"/>
    </xf>
    <xf numFmtId="0" fontId="28" fillId="0" borderId="20" xfId="0" applyFont="1" applyBorder="1" applyAlignment="1">
      <alignment horizontal="center" vertical="center" wrapText="1"/>
    </xf>
    <xf numFmtId="0" fontId="22" fillId="8" borderId="12" xfId="0" applyFont="1" applyFill="1" applyBorder="1" applyAlignment="1">
      <alignment horizontal="left" vertical="center" wrapText="1"/>
    </xf>
    <xf numFmtId="0" fontId="22" fillId="8" borderId="25" xfId="0" applyFont="1" applyFill="1" applyBorder="1" applyAlignment="1">
      <alignment horizontal="center" vertical="center" wrapText="1"/>
    </xf>
    <xf numFmtId="0" fontId="21" fillId="0" borderId="20" xfId="0" applyFont="1" applyBorder="1" applyAlignment="1">
      <alignment horizontal="center" vertical="top" wrapText="1"/>
    </xf>
    <xf numFmtId="0" fontId="31" fillId="0" borderId="20"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1" Type="http://schemas.openxmlformats.org/officeDocument/2006/relationships/image" Target="../media/image8.jp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oneCellAnchor>
    <xdr:from>
      <xdr:col>2</xdr:col>
      <xdr:colOff>466725</xdr:colOff>
      <xdr:row>1</xdr:row>
      <xdr:rowOff>9525</xdr:rowOff>
    </xdr:from>
    <xdr:ext cx="7324725" cy="8763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400050</xdr:colOff>
      <xdr:row>7</xdr:row>
      <xdr:rowOff>57150</xdr:rowOff>
    </xdr:from>
    <xdr:ext cx="7400925" cy="3486150"/>
    <xdr:pic>
      <xdr:nvPicPr>
        <xdr:cNvPr id="3" name="image3.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514350</xdr:colOff>
      <xdr:row>17</xdr:row>
      <xdr:rowOff>123825</xdr:rowOff>
    </xdr:from>
    <xdr:ext cx="2505075" cy="942975"/>
    <xdr:pic>
      <xdr:nvPicPr>
        <xdr:cNvPr id="4" name="image2.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xfrm>
          <a:off x="6276975" y="5495925"/>
          <a:ext cx="2505075" cy="9429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6162675" cy="1295400"/>
    <xdr:pic>
      <xdr:nvPicPr>
        <xdr:cNvPr id="2" name="image10.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6162675" cy="1295400"/>
    <xdr:pic>
      <xdr:nvPicPr>
        <xdr:cNvPr id="2" name="image1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143625" cy="1295400"/>
    <xdr:pic>
      <xdr:nvPicPr>
        <xdr:cNvPr id="2" name="image5.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8896350" cy="1104900"/>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304800</xdr:colOff>
      <xdr:row>0</xdr:row>
      <xdr:rowOff>38100</xdr:rowOff>
    </xdr:from>
    <xdr:ext cx="7381875" cy="9810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8905875" cy="1104900"/>
    <xdr:pic>
      <xdr:nvPicPr>
        <xdr:cNvPr id="2" name="image7.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6162675" cy="1295400"/>
    <xdr:pic>
      <xdr:nvPicPr>
        <xdr:cNvPr id="2" name="image6.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6162675" cy="1295400"/>
    <xdr:pic>
      <xdr:nvPicPr>
        <xdr:cNvPr id="2" name="image8.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390525</xdr:colOff>
      <xdr:row>0</xdr:row>
      <xdr:rowOff>38100</xdr:rowOff>
    </xdr:from>
    <xdr:ext cx="7381875" cy="10001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8905875" cy="1104900"/>
    <xdr:pic>
      <xdr:nvPicPr>
        <xdr:cNvPr id="2" name="image9.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Z1000"/>
  <sheetViews>
    <sheetView workbookViewId="0">
      <selection sqref="A1:J1"/>
    </sheetView>
  </sheetViews>
  <sheetFormatPr defaultColWidth="14.42578125" defaultRowHeight="15" customHeight="1"/>
  <cols>
    <col min="1" max="1" width="3" customWidth="1"/>
    <col min="2" max="4" width="11.5703125" customWidth="1"/>
    <col min="5" max="5" width="37.140625" customWidth="1"/>
    <col min="6" max="9" width="11.5703125" customWidth="1"/>
    <col min="10" max="10" width="11.42578125" customWidth="1"/>
    <col min="11" max="26" width="9.140625" customWidth="1"/>
  </cols>
  <sheetData>
    <row r="1" spans="1:26" ht="19.5" customHeight="1">
      <c r="A1" s="112" t="s">
        <v>0</v>
      </c>
      <c r="B1" s="113"/>
      <c r="C1" s="113"/>
      <c r="D1" s="113"/>
      <c r="E1" s="113"/>
      <c r="F1" s="113"/>
      <c r="G1" s="113"/>
      <c r="H1" s="113"/>
      <c r="I1" s="113"/>
      <c r="J1" s="114"/>
      <c r="K1" s="1"/>
      <c r="L1" s="1"/>
      <c r="M1" s="1"/>
      <c r="N1" s="1"/>
      <c r="O1" s="1"/>
      <c r="P1" s="1"/>
      <c r="Q1" s="1"/>
      <c r="R1" s="1"/>
      <c r="S1" s="1"/>
      <c r="T1" s="1"/>
      <c r="U1" s="1"/>
      <c r="V1" s="1"/>
    </row>
    <row r="2" spans="1:26" ht="41.25" customHeight="1">
      <c r="A2" s="2"/>
      <c r="B2" s="115" t="s">
        <v>1</v>
      </c>
      <c r="C2" s="116"/>
      <c r="D2" s="116"/>
      <c r="E2" s="116"/>
      <c r="F2" s="116"/>
      <c r="G2" s="116"/>
      <c r="H2" s="3"/>
      <c r="I2" s="3"/>
      <c r="J2" s="4"/>
      <c r="K2" s="1"/>
      <c r="L2" s="1"/>
      <c r="M2" s="1"/>
      <c r="N2" s="1"/>
      <c r="O2" s="1"/>
      <c r="P2" s="1"/>
      <c r="Q2" s="1"/>
      <c r="R2" s="1"/>
      <c r="S2" s="1"/>
      <c r="T2" s="1"/>
      <c r="U2" s="1"/>
      <c r="V2" s="1"/>
    </row>
    <row r="3" spans="1:26" ht="19.5" customHeight="1">
      <c r="A3" s="2"/>
      <c r="B3" s="5" t="s">
        <v>2</v>
      </c>
      <c r="C3" s="6"/>
      <c r="D3" s="6"/>
      <c r="E3" s="6"/>
      <c r="F3" s="6"/>
      <c r="G3" s="6"/>
      <c r="H3" s="3"/>
      <c r="I3" s="3"/>
      <c r="J3" s="4"/>
      <c r="K3" s="1"/>
      <c r="L3" s="1"/>
      <c r="M3" s="1"/>
      <c r="N3" s="1"/>
      <c r="O3" s="1"/>
      <c r="P3" s="1"/>
      <c r="Q3" s="1"/>
      <c r="R3" s="1"/>
      <c r="S3" s="1"/>
      <c r="T3" s="1"/>
      <c r="U3" s="1"/>
      <c r="V3" s="1"/>
    </row>
    <row r="4" spans="1:26" ht="15" customHeight="1">
      <c r="A4" s="117"/>
      <c r="B4" s="105"/>
      <c r="C4" s="105"/>
      <c r="D4" s="105"/>
      <c r="E4" s="105"/>
      <c r="F4" s="105"/>
      <c r="G4" s="105"/>
      <c r="H4" s="105"/>
      <c r="I4" s="105"/>
      <c r="J4" s="118"/>
      <c r="K4" s="1"/>
      <c r="L4" s="1"/>
      <c r="M4" s="1"/>
      <c r="N4" s="1"/>
      <c r="O4" s="1"/>
      <c r="P4" s="1"/>
      <c r="Q4" s="1"/>
      <c r="R4" s="1"/>
      <c r="S4" s="1"/>
      <c r="T4" s="1"/>
      <c r="U4" s="1"/>
      <c r="V4" s="1"/>
    </row>
    <row r="5" spans="1:26" ht="6.75" customHeight="1">
      <c r="A5" s="119"/>
      <c r="B5" s="120"/>
      <c r="C5" s="120"/>
      <c r="D5" s="120"/>
      <c r="E5" s="120"/>
      <c r="F5" s="120"/>
      <c r="G5" s="120"/>
      <c r="H5" s="120"/>
      <c r="I5" s="120"/>
      <c r="J5" s="121"/>
      <c r="K5" s="1"/>
      <c r="L5" s="1"/>
      <c r="M5" s="1"/>
      <c r="N5" s="1"/>
      <c r="O5" s="1"/>
      <c r="P5" s="1"/>
      <c r="Q5" s="1"/>
      <c r="R5" s="1"/>
      <c r="S5" s="1"/>
      <c r="T5" s="1"/>
      <c r="U5" s="1"/>
      <c r="V5" s="1"/>
    </row>
    <row r="6" spans="1:26" ht="12.75" customHeight="1">
      <c r="A6" s="1"/>
      <c r="B6" s="1"/>
      <c r="C6" s="1"/>
      <c r="D6" s="1"/>
      <c r="E6" s="1"/>
      <c r="F6" s="1"/>
      <c r="G6" s="1"/>
      <c r="H6" s="1"/>
      <c r="I6" s="1"/>
      <c r="J6" s="1"/>
      <c r="K6" s="1"/>
      <c r="L6" s="1"/>
      <c r="M6" s="1"/>
      <c r="N6" s="1"/>
      <c r="O6" s="1"/>
      <c r="P6" s="1"/>
      <c r="Q6" s="1"/>
      <c r="R6" s="1"/>
      <c r="S6" s="1"/>
      <c r="T6" s="1"/>
      <c r="U6" s="1"/>
      <c r="V6" s="1"/>
    </row>
    <row r="7" spans="1:26" ht="12.75" customHeight="1">
      <c r="A7" s="122"/>
      <c r="B7" s="123"/>
      <c r="C7" s="123"/>
      <c r="D7" s="123"/>
      <c r="E7" s="123"/>
      <c r="F7" s="123"/>
      <c r="G7" s="123"/>
      <c r="H7" s="123"/>
      <c r="I7" s="123"/>
      <c r="J7" s="124"/>
      <c r="K7" s="1"/>
      <c r="L7" s="1"/>
      <c r="M7" s="1"/>
      <c r="N7" s="1"/>
      <c r="O7" s="1"/>
      <c r="P7" s="1"/>
      <c r="Q7" s="1"/>
      <c r="R7" s="1"/>
      <c r="S7" s="1"/>
      <c r="T7" s="1"/>
      <c r="U7" s="1"/>
      <c r="V7" s="1"/>
    </row>
    <row r="8" spans="1:26" ht="12.75" customHeight="1">
      <c r="A8" s="108"/>
      <c r="B8" s="105"/>
      <c r="C8" s="105"/>
      <c r="D8" s="105"/>
      <c r="E8" s="105"/>
      <c r="F8" s="105"/>
      <c r="G8" s="105"/>
      <c r="H8" s="105"/>
      <c r="I8" s="105"/>
      <c r="J8" s="107"/>
      <c r="K8" s="1"/>
      <c r="L8" s="1"/>
      <c r="M8" s="1"/>
      <c r="N8" s="1"/>
      <c r="O8" s="1"/>
      <c r="P8" s="1"/>
      <c r="Q8" s="1"/>
      <c r="R8" s="1"/>
      <c r="S8" s="1"/>
      <c r="T8" s="1"/>
      <c r="U8" s="1"/>
      <c r="V8" s="1"/>
    </row>
    <row r="9" spans="1:26" ht="12.75" customHeight="1">
      <c r="A9" s="108"/>
      <c r="B9" s="105"/>
      <c r="C9" s="105"/>
      <c r="D9" s="105"/>
      <c r="E9" s="105"/>
      <c r="F9" s="105"/>
      <c r="G9" s="105"/>
      <c r="H9" s="105"/>
      <c r="I9" s="105"/>
      <c r="J9" s="107"/>
      <c r="K9" s="1"/>
      <c r="L9" s="1"/>
      <c r="M9" s="1"/>
      <c r="N9" s="1"/>
      <c r="O9" s="1"/>
      <c r="P9" s="1"/>
      <c r="Q9" s="1"/>
      <c r="R9" s="1"/>
      <c r="S9" s="1"/>
      <c r="T9" s="1"/>
      <c r="U9" s="1"/>
      <c r="V9" s="1"/>
    </row>
    <row r="10" spans="1:26" ht="12.75" customHeight="1">
      <c r="A10" s="108"/>
      <c r="B10" s="105"/>
      <c r="C10" s="105"/>
      <c r="D10" s="105"/>
      <c r="E10" s="105"/>
      <c r="F10" s="105"/>
      <c r="G10" s="105"/>
      <c r="H10" s="105"/>
      <c r="I10" s="105"/>
      <c r="J10" s="107"/>
      <c r="K10" s="1"/>
      <c r="L10" s="1"/>
      <c r="M10" s="1"/>
      <c r="N10" s="1"/>
      <c r="O10" s="1"/>
      <c r="P10" s="1"/>
      <c r="Q10" s="1"/>
      <c r="R10" s="1"/>
      <c r="S10" s="1"/>
      <c r="T10" s="1"/>
      <c r="U10" s="1"/>
      <c r="V10" s="1"/>
    </row>
    <row r="11" spans="1:26" ht="12.75" customHeight="1">
      <c r="A11" s="108"/>
      <c r="B11" s="105"/>
      <c r="C11" s="105"/>
      <c r="D11" s="105"/>
      <c r="E11" s="105"/>
      <c r="F11" s="105"/>
      <c r="G11" s="105"/>
      <c r="H11" s="105"/>
      <c r="I11" s="105"/>
      <c r="J11" s="107"/>
      <c r="K11" s="1"/>
      <c r="L11" s="1"/>
      <c r="M11" s="1"/>
      <c r="N11" s="1"/>
      <c r="O11" s="1"/>
      <c r="P11" s="1"/>
      <c r="Q11" s="1"/>
      <c r="R11" s="1"/>
      <c r="S11" s="1"/>
      <c r="T11" s="1"/>
      <c r="U11" s="1"/>
      <c r="V11" s="1"/>
    </row>
    <row r="12" spans="1:26" ht="12.75" customHeight="1">
      <c r="A12" s="108"/>
      <c r="B12" s="105"/>
      <c r="C12" s="105"/>
      <c r="D12" s="105"/>
      <c r="E12" s="105"/>
      <c r="F12" s="105"/>
      <c r="G12" s="105"/>
      <c r="H12" s="105"/>
      <c r="I12" s="105"/>
      <c r="J12" s="107"/>
      <c r="K12" s="1"/>
      <c r="L12" s="1"/>
      <c r="M12" s="1"/>
      <c r="N12" s="1"/>
      <c r="O12" s="1"/>
      <c r="P12" s="1"/>
      <c r="Q12" s="1"/>
      <c r="R12" s="1"/>
      <c r="S12" s="1"/>
      <c r="T12" s="1"/>
      <c r="U12" s="1"/>
      <c r="V12" s="1"/>
      <c r="W12" s="1"/>
      <c r="X12" s="1"/>
      <c r="Y12" s="1"/>
      <c r="Z12" s="1"/>
    </row>
    <row r="13" spans="1:26" ht="12.75" customHeight="1">
      <c r="A13" s="108"/>
      <c r="B13" s="105"/>
      <c r="C13" s="105"/>
      <c r="D13" s="105"/>
      <c r="E13" s="105"/>
      <c r="F13" s="105"/>
      <c r="G13" s="105"/>
      <c r="H13" s="105"/>
      <c r="I13" s="105"/>
      <c r="J13" s="107"/>
      <c r="K13" s="1"/>
      <c r="L13" s="1"/>
      <c r="M13" s="1"/>
      <c r="N13" s="1"/>
      <c r="O13" s="1"/>
      <c r="P13" s="1"/>
      <c r="Q13" s="1"/>
      <c r="R13" s="1"/>
      <c r="S13" s="1"/>
      <c r="T13" s="1"/>
      <c r="U13" s="1"/>
      <c r="V13" s="1"/>
      <c r="W13" s="1"/>
      <c r="X13" s="1"/>
      <c r="Y13" s="1"/>
      <c r="Z13" s="1"/>
    </row>
    <row r="14" spans="1:26" ht="12.75" customHeight="1">
      <c r="A14" s="108"/>
      <c r="B14" s="105"/>
      <c r="C14" s="105"/>
      <c r="D14" s="105"/>
      <c r="E14" s="105"/>
      <c r="F14" s="105"/>
      <c r="G14" s="105"/>
      <c r="H14" s="105"/>
      <c r="I14" s="105"/>
      <c r="J14" s="107"/>
      <c r="K14" s="1"/>
      <c r="L14" s="1"/>
      <c r="M14" s="1"/>
      <c r="N14" s="1"/>
      <c r="O14" s="1"/>
      <c r="P14" s="1"/>
      <c r="Q14" s="1"/>
      <c r="R14" s="1"/>
      <c r="S14" s="1"/>
      <c r="T14" s="1"/>
      <c r="U14" s="1"/>
      <c r="V14" s="1"/>
      <c r="W14" s="1"/>
      <c r="X14" s="1"/>
      <c r="Y14" s="1"/>
      <c r="Z14" s="1"/>
    </row>
    <row r="15" spans="1:26" ht="12.75" customHeight="1">
      <c r="A15" s="108"/>
      <c r="B15" s="105"/>
      <c r="C15" s="105"/>
      <c r="D15" s="105"/>
      <c r="E15" s="105"/>
      <c r="F15" s="105"/>
      <c r="G15" s="105"/>
      <c r="H15" s="105"/>
      <c r="I15" s="105"/>
      <c r="J15" s="107"/>
      <c r="K15" s="1"/>
      <c r="L15" s="1"/>
      <c r="M15" s="1"/>
      <c r="N15" s="1"/>
      <c r="O15" s="1"/>
      <c r="P15" s="1"/>
      <c r="Q15" s="1"/>
      <c r="R15" s="1"/>
      <c r="S15" s="1"/>
      <c r="T15" s="1"/>
      <c r="U15" s="1"/>
      <c r="V15" s="1"/>
      <c r="W15" s="1"/>
      <c r="X15" s="1"/>
      <c r="Y15" s="1"/>
      <c r="Z15" s="1"/>
    </row>
    <row r="16" spans="1:26" ht="12.75" customHeight="1">
      <c r="A16" s="108"/>
      <c r="B16" s="105"/>
      <c r="C16" s="105"/>
      <c r="D16" s="105"/>
      <c r="E16" s="105"/>
      <c r="F16" s="105"/>
      <c r="G16" s="105"/>
      <c r="H16" s="105"/>
      <c r="I16" s="105"/>
      <c r="J16" s="107"/>
      <c r="K16" s="1"/>
      <c r="L16" s="1"/>
      <c r="M16" s="1"/>
      <c r="N16" s="1"/>
      <c r="O16" s="1"/>
      <c r="P16" s="1"/>
      <c r="Q16" s="1"/>
      <c r="R16" s="1"/>
      <c r="S16" s="1"/>
      <c r="T16" s="1"/>
      <c r="U16" s="1"/>
      <c r="V16" s="1"/>
      <c r="W16" s="1"/>
      <c r="X16" s="1"/>
      <c r="Y16" s="1"/>
      <c r="Z16" s="1"/>
    </row>
    <row r="17" spans="1:26" ht="180.75" customHeight="1">
      <c r="A17" s="109"/>
      <c r="B17" s="110"/>
      <c r="C17" s="110"/>
      <c r="D17" s="110"/>
      <c r="E17" s="110"/>
      <c r="F17" s="110"/>
      <c r="G17" s="110"/>
      <c r="H17" s="110"/>
      <c r="I17" s="110"/>
      <c r="J17" s="111"/>
      <c r="K17" s="1"/>
      <c r="L17" s="1"/>
      <c r="M17" s="1"/>
      <c r="N17" s="1"/>
      <c r="O17" s="1"/>
      <c r="P17" s="1"/>
      <c r="Q17" s="1"/>
      <c r="R17" s="1"/>
      <c r="S17" s="1"/>
      <c r="T17" s="1"/>
      <c r="U17" s="1"/>
      <c r="V17" s="1"/>
      <c r="W17" s="1"/>
      <c r="X17" s="1"/>
      <c r="Y17" s="1"/>
      <c r="Z17" s="1"/>
    </row>
    <row r="18" spans="1:26" ht="12.75" customHeight="1">
      <c r="A18" s="7"/>
      <c r="B18" s="7"/>
      <c r="C18" s="7"/>
      <c r="D18" s="7"/>
      <c r="E18" s="7"/>
      <c r="F18" s="7"/>
      <c r="G18" s="7"/>
      <c r="H18" s="7"/>
      <c r="I18" s="7"/>
      <c r="J18" s="7"/>
      <c r="K18" s="1"/>
      <c r="L18" s="1"/>
      <c r="M18" s="1"/>
      <c r="N18" s="1"/>
      <c r="O18" s="1"/>
      <c r="P18" s="1"/>
      <c r="Q18" s="1"/>
      <c r="R18" s="1"/>
      <c r="S18" s="1"/>
      <c r="T18" s="1"/>
      <c r="U18" s="1"/>
      <c r="V18" s="1"/>
      <c r="W18" s="1"/>
      <c r="X18" s="1"/>
      <c r="Y18" s="1"/>
      <c r="Z18" s="1"/>
    </row>
    <row r="19" spans="1:26" ht="12.75" hidden="1" customHeight="1">
      <c r="A19" s="8"/>
      <c r="B19" s="9"/>
      <c r="C19" s="9"/>
      <c r="D19" s="9"/>
      <c r="E19" s="9"/>
      <c r="F19" s="9"/>
      <c r="G19" s="9"/>
      <c r="H19" s="9"/>
      <c r="I19" s="9"/>
      <c r="J19" s="10"/>
      <c r="K19" s="1"/>
      <c r="L19" s="1"/>
      <c r="M19" s="1"/>
      <c r="N19" s="1"/>
      <c r="O19" s="1"/>
      <c r="P19" s="1"/>
      <c r="Q19" s="1"/>
      <c r="R19" s="1"/>
      <c r="S19" s="1"/>
      <c r="T19" s="1"/>
      <c r="U19" s="1"/>
      <c r="V19" s="1"/>
      <c r="W19" s="1"/>
      <c r="X19" s="1"/>
      <c r="Y19" s="1"/>
      <c r="Z19" s="1"/>
    </row>
    <row r="20" spans="1:26" ht="12.75" hidden="1" customHeight="1">
      <c r="A20" s="11"/>
      <c r="B20" s="125" t="s">
        <v>3</v>
      </c>
      <c r="C20" s="126"/>
      <c r="D20" s="126"/>
      <c r="E20" s="126"/>
      <c r="F20" s="126"/>
      <c r="G20" s="126"/>
      <c r="H20" s="126"/>
      <c r="I20" s="127"/>
      <c r="J20" s="12"/>
      <c r="K20" s="1"/>
      <c r="L20" s="1"/>
      <c r="M20" s="1"/>
      <c r="N20" s="1"/>
      <c r="O20" s="1"/>
      <c r="P20" s="1"/>
      <c r="Q20" s="1"/>
      <c r="R20" s="1"/>
      <c r="S20" s="1"/>
      <c r="T20" s="1"/>
      <c r="U20" s="1"/>
      <c r="V20" s="1"/>
      <c r="W20" s="1"/>
      <c r="X20" s="1"/>
      <c r="Y20" s="1"/>
      <c r="Z20" s="1"/>
    </row>
    <row r="21" spans="1:26" ht="12.75" hidden="1" customHeight="1">
      <c r="A21" s="11"/>
      <c r="B21" s="128"/>
      <c r="C21" s="105"/>
      <c r="D21" s="105"/>
      <c r="E21" s="105"/>
      <c r="F21" s="105"/>
      <c r="G21" s="105"/>
      <c r="H21" s="105"/>
      <c r="I21" s="13"/>
      <c r="J21" s="12"/>
      <c r="K21" s="1"/>
      <c r="L21" s="1"/>
      <c r="M21" s="1"/>
      <c r="N21" s="1"/>
      <c r="O21" s="1"/>
      <c r="P21" s="1"/>
      <c r="Q21" s="1"/>
      <c r="R21" s="1"/>
      <c r="S21" s="1"/>
      <c r="T21" s="1"/>
      <c r="U21" s="1"/>
      <c r="V21" s="1"/>
      <c r="W21" s="1"/>
      <c r="X21" s="1"/>
      <c r="Y21" s="1"/>
      <c r="Z21" s="1"/>
    </row>
    <row r="22" spans="1:26" ht="12.75" hidden="1" customHeight="1">
      <c r="A22" s="11"/>
      <c r="B22" s="14"/>
      <c r="C22" s="15"/>
      <c r="D22" s="16"/>
      <c r="E22" s="16"/>
      <c r="F22" s="16"/>
      <c r="G22" s="17"/>
      <c r="H22" s="17"/>
      <c r="I22" s="18"/>
      <c r="J22" s="12"/>
      <c r="K22" s="1"/>
      <c r="L22" s="1"/>
      <c r="M22" s="1"/>
      <c r="N22" s="1"/>
      <c r="O22" s="1"/>
      <c r="P22" s="1"/>
      <c r="Q22" s="1"/>
      <c r="R22" s="1"/>
      <c r="S22" s="1"/>
      <c r="T22" s="1"/>
      <c r="U22" s="1"/>
      <c r="V22" s="1"/>
      <c r="W22" s="1"/>
      <c r="X22" s="1"/>
      <c r="Y22" s="1"/>
      <c r="Z22" s="1"/>
    </row>
    <row r="23" spans="1:26" ht="12.75" hidden="1" customHeight="1">
      <c r="A23" s="11"/>
      <c r="B23" s="14"/>
      <c r="C23" s="15"/>
      <c r="D23" s="1"/>
      <c r="E23" s="1"/>
      <c r="F23" s="16"/>
      <c r="G23" s="17"/>
      <c r="H23" s="17"/>
      <c r="I23" s="18"/>
      <c r="J23" s="12"/>
      <c r="K23" s="1"/>
      <c r="L23" s="1"/>
      <c r="M23" s="1"/>
      <c r="N23" s="1"/>
      <c r="O23" s="1"/>
      <c r="P23" s="1"/>
      <c r="Q23" s="1"/>
      <c r="R23" s="1"/>
      <c r="S23" s="1"/>
      <c r="T23" s="1"/>
      <c r="U23" s="1"/>
      <c r="V23" s="1"/>
      <c r="W23" s="1"/>
      <c r="X23" s="1"/>
      <c r="Y23" s="1"/>
      <c r="Z23" s="1"/>
    </row>
    <row r="24" spans="1:26" ht="12.75" hidden="1" customHeight="1">
      <c r="A24" s="11"/>
      <c r="B24" s="14"/>
      <c r="C24" s="15"/>
      <c r="D24" s="19" t="s">
        <v>4</v>
      </c>
      <c r="E24" s="20" t="s">
        <v>5</v>
      </c>
      <c r="F24" s="16"/>
      <c r="G24" s="17"/>
      <c r="H24" s="17"/>
      <c r="I24" s="18"/>
      <c r="J24" s="12"/>
      <c r="K24" s="1"/>
      <c r="L24" s="1"/>
      <c r="M24" s="1"/>
      <c r="N24" s="1"/>
      <c r="O24" s="1"/>
      <c r="P24" s="1"/>
      <c r="Q24" s="1"/>
      <c r="R24" s="1"/>
      <c r="S24" s="1"/>
      <c r="T24" s="1"/>
      <c r="U24" s="1"/>
      <c r="V24" s="1"/>
      <c r="W24" s="1"/>
      <c r="X24" s="1"/>
      <c r="Y24" s="1"/>
      <c r="Z24" s="1"/>
    </row>
    <row r="25" spans="1:26" ht="12.75" hidden="1" customHeight="1">
      <c r="A25" s="11"/>
      <c r="B25" s="14"/>
      <c r="C25" s="15"/>
      <c r="D25" s="16"/>
      <c r="E25" s="21" t="s">
        <v>6</v>
      </c>
      <c r="F25" s="16"/>
      <c r="G25" s="17"/>
      <c r="H25" s="17"/>
      <c r="I25" s="18"/>
      <c r="J25" s="12"/>
      <c r="K25" s="1"/>
      <c r="L25" s="1"/>
      <c r="M25" s="1"/>
      <c r="N25" s="1"/>
      <c r="O25" s="1"/>
      <c r="P25" s="1"/>
      <c r="Q25" s="1"/>
      <c r="R25" s="1"/>
      <c r="S25" s="1"/>
      <c r="T25" s="1"/>
      <c r="U25" s="1"/>
      <c r="V25" s="1"/>
      <c r="W25" s="1"/>
      <c r="X25" s="1"/>
      <c r="Y25" s="1"/>
      <c r="Z25" s="1"/>
    </row>
    <row r="26" spans="1:26" ht="12.75" hidden="1" customHeight="1">
      <c r="A26" s="11"/>
      <c r="B26" s="14"/>
      <c r="C26" s="17"/>
      <c r="D26" s="17"/>
      <c r="E26" s="17"/>
      <c r="F26" s="17"/>
      <c r="G26" s="17"/>
      <c r="H26" s="17"/>
      <c r="I26" s="18"/>
      <c r="J26" s="12"/>
      <c r="K26" s="1"/>
      <c r="L26" s="1"/>
      <c r="M26" s="1"/>
      <c r="N26" s="1"/>
      <c r="O26" s="1"/>
      <c r="P26" s="1"/>
      <c r="Q26" s="1"/>
      <c r="R26" s="1"/>
      <c r="S26" s="1"/>
      <c r="T26" s="1"/>
      <c r="U26" s="1"/>
      <c r="V26" s="1"/>
      <c r="W26" s="1"/>
      <c r="X26" s="1"/>
      <c r="Y26" s="1"/>
      <c r="Z26" s="1"/>
    </row>
    <row r="27" spans="1:26" ht="12.75" hidden="1" customHeight="1">
      <c r="A27" s="11"/>
      <c r="B27" s="22"/>
      <c r="C27" s="23" t="s">
        <v>7</v>
      </c>
      <c r="D27" s="15"/>
      <c r="E27" s="15"/>
      <c r="F27" s="15"/>
      <c r="G27" s="15"/>
      <c r="H27" s="15"/>
      <c r="I27" s="18"/>
      <c r="J27" s="12"/>
      <c r="K27" s="1"/>
      <c r="L27" s="1"/>
      <c r="M27" s="1"/>
      <c r="N27" s="1"/>
      <c r="O27" s="1"/>
      <c r="P27" s="1"/>
      <c r="Q27" s="1"/>
      <c r="R27" s="1"/>
      <c r="S27" s="1"/>
      <c r="T27" s="1"/>
      <c r="U27" s="1"/>
      <c r="V27" s="1"/>
      <c r="W27" s="1"/>
      <c r="X27" s="1"/>
      <c r="Y27" s="1"/>
      <c r="Z27" s="1"/>
    </row>
    <row r="28" spans="1:26" ht="12.75" hidden="1" customHeight="1">
      <c r="A28" s="11"/>
      <c r="B28" s="14"/>
      <c r="C28" s="15"/>
      <c r="D28" s="15"/>
      <c r="E28" s="15"/>
      <c r="F28" s="15"/>
      <c r="G28" s="15"/>
      <c r="H28" s="15"/>
      <c r="I28" s="18"/>
      <c r="J28" s="12"/>
      <c r="K28" s="1"/>
      <c r="L28" s="1"/>
      <c r="M28" s="1"/>
      <c r="N28" s="1"/>
      <c r="O28" s="1"/>
      <c r="P28" s="1"/>
      <c r="Q28" s="1"/>
      <c r="R28" s="1"/>
      <c r="S28" s="1"/>
      <c r="T28" s="1"/>
      <c r="U28" s="1"/>
      <c r="V28" s="1"/>
      <c r="W28" s="1"/>
      <c r="X28" s="1"/>
      <c r="Y28" s="1"/>
      <c r="Z28" s="1"/>
    </row>
    <row r="29" spans="1:26" ht="12.75" hidden="1" customHeight="1">
      <c r="A29" s="11"/>
      <c r="B29" s="22"/>
      <c r="C29" s="24" t="s">
        <v>8</v>
      </c>
      <c r="D29" s="129" t="s">
        <v>9</v>
      </c>
      <c r="E29" s="105"/>
      <c r="F29" s="107"/>
      <c r="G29" s="25" t="s">
        <v>10</v>
      </c>
      <c r="H29" s="24"/>
      <c r="I29" s="26"/>
      <c r="J29" s="12"/>
      <c r="K29" s="1"/>
      <c r="L29" s="1"/>
      <c r="M29" s="1"/>
      <c r="N29" s="1"/>
      <c r="O29" s="1"/>
      <c r="P29" s="1"/>
      <c r="Q29" s="1"/>
      <c r="R29" s="1"/>
      <c r="S29" s="1"/>
      <c r="T29" s="1"/>
      <c r="U29" s="1"/>
      <c r="V29" s="1"/>
      <c r="W29" s="1"/>
      <c r="X29" s="1"/>
      <c r="Y29" s="1"/>
      <c r="Z29" s="1"/>
    </row>
    <row r="30" spans="1:26" ht="12.75" hidden="1" customHeight="1">
      <c r="A30" s="11"/>
      <c r="B30" s="14"/>
      <c r="C30" s="24"/>
      <c r="D30" s="27"/>
      <c r="E30" s="27"/>
      <c r="F30" s="27"/>
      <c r="G30" s="28"/>
      <c r="H30" s="15"/>
      <c r="I30" s="18"/>
      <c r="J30" s="12"/>
      <c r="K30" s="1"/>
      <c r="L30" s="1"/>
      <c r="M30" s="1"/>
      <c r="N30" s="1"/>
      <c r="O30" s="1"/>
      <c r="P30" s="1"/>
      <c r="Q30" s="1"/>
      <c r="R30" s="1"/>
      <c r="S30" s="1"/>
      <c r="T30" s="1"/>
      <c r="U30" s="1"/>
      <c r="V30" s="1"/>
      <c r="W30" s="1"/>
      <c r="X30" s="1"/>
      <c r="Y30" s="1"/>
      <c r="Z30" s="1"/>
    </row>
    <row r="31" spans="1:26" ht="12.75" hidden="1" customHeight="1">
      <c r="A31" s="11"/>
      <c r="B31" s="14"/>
      <c r="C31" s="24" t="s">
        <v>11</v>
      </c>
      <c r="D31" s="129" t="s">
        <v>12</v>
      </c>
      <c r="E31" s="105"/>
      <c r="F31" s="107"/>
      <c r="G31" s="25" t="s">
        <v>10</v>
      </c>
      <c r="H31" s="15"/>
      <c r="I31" s="18"/>
      <c r="J31" s="12"/>
      <c r="K31" s="1"/>
      <c r="L31" s="1"/>
      <c r="M31" s="1"/>
      <c r="N31" s="1"/>
      <c r="O31" s="1"/>
      <c r="P31" s="1"/>
      <c r="Q31" s="1"/>
      <c r="R31" s="1"/>
      <c r="S31" s="1"/>
      <c r="T31" s="1"/>
      <c r="U31" s="1"/>
      <c r="V31" s="1"/>
      <c r="W31" s="1"/>
      <c r="X31" s="1"/>
      <c r="Y31" s="1"/>
      <c r="Z31" s="1"/>
    </row>
    <row r="32" spans="1:26" ht="12.75" hidden="1" customHeight="1">
      <c r="A32" s="11"/>
      <c r="B32" s="14"/>
      <c r="C32" s="24"/>
      <c r="D32" s="29"/>
      <c r="E32" s="29"/>
      <c r="F32" s="15"/>
      <c r="G32" s="30"/>
      <c r="H32" s="15"/>
      <c r="I32" s="18"/>
      <c r="J32" s="12"/>
      <c r="K32" s="1"/>
      <c r="L32" s="1"/>
      <c r="M32" s="1"/>
      <c r="N32" s="1"/>
      <c r="O32" s="1"/>
      <c r="P32" s="1"/>
      <c r="Q32" s="1"/>
      <c r="R32" s="1"/>
      <c r="S32" s="1"/>
      <c r="T32" s="1"/>
      <c r="U32" s="1"/>
      <c r="V32" s="1"/>
      <c r="W32" s="1"/>
      <c r="X32" s="1"/>
      <c r="Y32" s="1"/>
      <c r="Z32" s="1"/>
    </row>
    <row r="33" spans="1:26" ht="12.75" hidden="1" customHeight="1">
      <c r="A33" s="11"/>
      <c r="B33" s="14"/>
      <c r="C33" s="24" t="s">
        <v>13</v>
      </c>
      <c r="D33" s="129" t="s">
        <v>14</v>
      </c>
      <c r="E33" s="105"/>
      <c r="F33" s="107"/>
      <c r="G33" s="25" t="e">
        <f>F34+F35</f>
        <v>#VALUE!</v>
      </c>
      <c r="H33" s="15"/>
      <c r="I33" s="18"/>
      <c r="J33" s="12"/>
      <c r="K33" s="1"/>
      <c r="L33" s="1"/>
      <c r="M33" s="1"/>
      <c r="N33" s="1"/>
      <c r="O33" s="1"/>
      <c r="P33" s="1"/>
      <c r="Q33" s="1"/>
      <c r="R33" s="1"/>
      <c r="S33" s="1"/>
      <c r="T33" s="1"/>
      <c r="U33" s="1"/>
      <c r="V33" s="1"/>
      <c r="W33" s="1"/>
      <c r="X33" s="1"/>
      <c r="Y33" s="1"/>
      <c r="Z33" s="1"/>
    </row>
    <row r="34" spans="1:26" ht="12.75" hidden="1" customHeight="1">
      <c r="A34" s="11"/>
      <c r="B34" s="14"/>
      <c r="C34" s="23" t="s">
        <v>15</v>
      </c>
      <c r="D34" s="15"/>
      <c r="E34" s="23" t="s">
        <v>16</v>
      </c>
      <c r="F34" s="31" t="s">
        <v>10</v>
      </c>
      <c r="G34" s="28"/>
      <c r="H34" s="15"/>
      <c r="I34" s="18"/>
      <c r="J34" s="12"/>
      <c r="K34" s="1"/>
      <c r="L34" s="1"/>
      <c r="M34" s="1"/>
      <c r="N34" s="1"/>
      <c r="O34" s="1"/>
      <c r="P34" s="1"/>
      <c r="Q34" s="1"/>
      <c r="R34" s="1"/>
      <c r="S34" s="1"/>
      <c r="T34" s="1"/>
      <c r="U34" s="1"/>
      <c r="V34" s="1"/>
      <c r="W34" s="1"/>
      <c r="X34" s="1"/>
      <c r="Y34" s="1"/>
      <c r="Z34" s="1"/>
    </row>
    <row r="35" spans="1:26" ht="12.75" hidden="1" customHeight="1">
      <c r="A35" s="11"/>
      <c r="B35" s="14"/>
      <c r="C35" s="23" t="s">
        <v>17</v>
      </c>
      <c r="D35" s="15"/>
      <c r="E35" s="23" t="s">
        <v>18</v>
      </c>
      <c r="F35" s="31" t="s">
        <v>10</v>
      </c>
      <c r="G35" s="28"/>
      <c r="H35" s="15"/>
      <c r="I35" s="18"/>
      <c r="J35" s="12"/>
      <c r="K35" s="1"/>
      <c r="L35" s="1"/>
      <c r="M35" s="1"/>
      <c r="N35" s="1"/>
      <c r="O35" s="1"/>
      <c r="P35" s="1"/>
      <c r="Q35" s="1"/>
      <c r="R35" s="1"/>
      <c r="S35" s="1"/>
      <c r="T35" s="1"/>
      <c r="U35" s="1"/>
      <c r="V35" s="1"/>
      <c r="W35" s="1"/>
      <c r="X35" s="1"/>
      <c r="Y35" s="1"/>
      <c r="Z35" s="1"/>
    </row>
    <row r="36" spans="1:26" ht="12.75" hidden="1" customHeight="1">
      <c r="A36" s="11"/>
      <c r="B36" s="14"/>
      <c r="C36" s="24"/>
      <c r="D36" s="27"/>
      <c r="E36" s="27"/>
      <c r="F36" s="32"/>
      <c r="G36" s="28"/>
      <c r="H36" s="15"/>
      <c r="I36" s="18"/>
      <c r="J36" s="12"/>
      <c r="K36" s="1"/>
      <c r="L36" s="1"/>
      <c r="M36" s="1"/>
      <c r="N36" s="1"/>
      <c r="O36" s="1"/>
      <c r="P36" s="1"/>
      <c r="Q36" s="1"/>
      <c r="R36" s="1"/>
      <c r="S36" s="1"/>
      <c r="T36" s="1"/>
      <c r="U36" s="1"/>
      <c r="V36" s="1"/>
      <c r="W36" s="1"/>
      <c r="X36" s="1"/>
      <c r="Y36" s="1"/>
      <c r="Z36" s="1"/>
    </row>
    <row r="37" spans="1:26" ht="12.75" hidden="1" customHeight="1">
      <c r="A37" s="11"/>
      <c r="B37" s="14"/>
      <c r="C37" s="23" t="s">
        <v>19</v>
      </c>
      <c r="D37" s="129" t="s">
        <v>20</v>
      </c>
      <c r="E37" s="105"/>
      <c r="F37" s="107"/>
      <c r="G37" s="25" t="s">
        <v>10</v>
      </c>
      <c r="H37" s="15"/>
      <c r="I37" s="18"/>
      <c r="J37" s="12"/>
      <c r="K37" s="1"/>
      <c r="L37" s="1"/>
      <c r="M37" s="1"/>
      <c r="N37" s="1"/>
      <c r="O37" s="1"/>
      <c r="P37" s="1"/>
      <c r="Q37" s="1"/>
      <c r="R37" s="1"/>
      <c r="S37" s="1"/>
      <c r="T37" s="1"/>
      <c r="U37" s="1"/>
      <c r="V37" s="1"/>
      <c r="W37" s="1"/>
      <c r="X37" s="1"/>
      <c r="Y37" s="1"/>
      <c r="Z37" s="1"/>
    </row>
    <row r="38" spans="1:26" ht="12.75" hidden="1" customHeight="1">
      <c r="A38" s="11"/>
      <c r="B38" s="14"/>
      <c r="C38" s="24"/>
      <c r="D38" s="24"/>
      <c r="E38" s="24"/>
      <c r="F38" s="24"/>
      <c r="G38" s="28"/>
      <c r="H38" s="15"/>
      <c r="I38" s="18"/>
      <c r="J38" s="12"/>
      <c r="K38" s="1"/>
      <c r="L38" s="1"/>
      <c r="M38" s="1"/>
      <c r="N38" s="1"/>
      <c r="O38" s="1"/>
      <c r="P38" s="1"/>
      <c r="Q38" s="1"/>
      <c r="R38" s="1"/>
      <c r="S38" s="1"/>
      <c r="T38" s="1"/>
      <c r="U38" s="1"/>
      <c r="V38" s="1"/>
      <c r="W38" s="1"/>
      <c r="X38" s="1"/>
      <c r="Y38" s="1"/>
      <c r="Z38" s="1"/>
    </row>
    <row r="39" spans="1:26" ht="12.75" hidden="1" customHeight="1">
      <c r="A39" s="11"/>
      <c r="B39" s="14"/>
      <c r="C39" s="23" t="s">
        <v>21</v>
      </c>
      <c r="D39" s="129" t="s">
        <v>22</v>
      </c>
      <c r="E39" s="105"/>
      <c r="F39" s="107"/>
      <c r="G39" s="25" t="e">
        <f>F40+F41+F42+F43</f>
        <v>#VALUE!</v>
      </c>
      <c r="H39" s="15"/>
      <c r="I39" s="18"/>
      <c r="J39" s="12"/>
      <c r="K39" s="1"/>
      <c r="L39" s="1"/>
      <c r="M39" s="1"/>
      <c r="N39" s="1"/>
      <c r="O39" s="1"/>
      <c r="P39" s="1"/>
      <c r="Q39" s="1"/>
      <c r="R39" s="1"/>
      <c r="S39" s="1"/>
      <c r="T39" s="1"/>
      <c r="U39" s="1"/>
      <c r="V39" s="1"/>
      <c r="W39" s="1"/>
      <c r="X39" s="1"/>
      <c r="Y39" s="1"/>
      <c r="Z39" s="1"/>
    </row>
    <row r="40" spans="1:26" ht="12.75" hidden="1" customHeight="1">
      <c r="A40" s="11"/>
      <c r="B40" s="14"/>
      <c r="C40" s="24"/>
      <c r="D40" s="15"/>
      <c r="E40" s="23" t="s">
        <v>23</v>
      </c>
      <c r="F40" s="31" t="s">
        <v>10</v>
      </c>
      <c r="G40" s="33"/>
      <c r="H40" s="15"/>
      <c r="I40" s="18"/>
      <c r="J40" s="12"/>
      <c r="K40" s="1"/>
      <c r="L40" s="1"/>
      <c r="M40" s="1"/>
      <c r="N40" s="1"/>
      <c r="O40" s="1"/>
      <c r="P40" s="1"/>
      <c r="Q40" s="1"/>
      <c r="R40" s="1"/>
      <c r="S40" s="1"/>
      <c r="T40" s="1"/>
      <c r="U40" s="1"/>
      <c r="V40" s="1"/>
      <c r="W40" s="1"/>
      <c r="X40" s="1"/>
      <c r="Y40" s="1"/>
      <c r="Z40" s="1"/>
    </row>
    <row r="41" spans="1:26" ht="12.75" hidden="1" customHeight="1">
      <c r="A41" s="11"/>
      <c r="B41" s="14"/>
      <c r="C41" s="24"/>
      <c r="D41" s="15"/>
      <c r="E41" s="23" t="s">
        <v>24</v>
      </c>
      <c r="F41" s="31" t="s">
        <v>10</v>
      </c>
      <c r="G41" s="33"/>
      <c r="H41" s="15"/>
      <c r="I41" s="18"/>
      <c r="J41" s="12"/>
      <c r="K41" s="1"/>
      <c r="L41" s="1"/>
      <c r="M41" s="1"/>
      <c r="N41" s="1"/>
      <c r="O41" s="1"/>
      <c r="P41" s="1"/>
      <c r="Q41" s="1"/>
      <c r="R41" s="1"/>
      <c r="S41" s="1"/>
      <c r="T41" s="1"/>
      <c r="U41" s="1"/>
      <c r="V41" s="1"/>
      <c r="W41" s="1"/>
      <c r="X41" s="1"/>
      <c r="Y41" s="1"/>
      <c r="Z41" s="1"/>
    </row>
    <row r="42" spans="1:26" ht="12.75" hidden="1" customHeight="1">
      <c r="A42" s="11"/>
      <c r="B42" s="14"/>
      <c r="C42" s="24"/>
      <c r="D42" s="15"/>
      <c r="E42" s="23" t="s">
        <v>25</v>
      </c>
      <c r="F42" s="31"/>
      <c r="G42" s="23" t="s">
        <v>26</v>
      </c>
      <c r="H42" s="15"/>
      <c r="I42" s="18"/>
      <c r="J42" s="12"/>
      <c r="K42" s="1"/>
      <c r="L42" s="1"/>
      <c r="M42" s="1"/>
      <c r="N42" s="1"/>
      <c r="O42" s="1"/>
      <c r="P42" s="1"/>
      <c r="Q42" s="1"/>
      <c r="R42" s="1"/>
      <c r="S42" s="1"/>
      <c r="T42" s="1"/>
      <c r="U42" s="1"/>
      <c r="V42" s="1"/>
      <c r="W42" s="1"/>
      <c r="X42" s="1"/>
      <c r="Y42" s="1"/>
      <c r="Z42" s="1"/>
    </row>
    <row r="43" spans="1:26" ht="12.75" hidden="1" customHeight="1">
      <c r="A43" s="11"/>
      <c r="B43" s="34"/>
      <c r="C43" s="24"/>
      <c r="D43" s="15"/>
      <c r="E43" s="23" t="s">
        <v>27</v>
      </c>
      <c r="F43" s="31"/>
      <c r="G43" s="24"/>
      <c r="H43" s="15"/>
      <c r="I43" s="18"/>
      <c r="J43" s="12"/>
      <c r="K43" s="1"/>
      <c r="L43" s="1"/>
      <c r="M43" s="1"/>
      <c r="N43" s="1"/>
      <c r="O43" s="1"/>
      <c r="P43" s="1"/>
      <c r="Q43" s="1"/>
      <c r="R43" s="1"/>
      <c r="S43" s="1"/>
      <c r="T43" s="1"/>
      <c r="U43" s="1"/>
      <c r="V43" s="1"/>
      <c r="W43" s="1"/>
      <c r="X43" s="1"/>
      <c r="Y43" s="1"/>
      <c r="Z43" s="1"/>
    </row>
    <row r="44" spans="1:26" ht="12.75" hidden="1" customHeight="1">
      <c r="A44" s="11"/>
      <c r="B44" s="14"/>
      <c r="C44" s="24"/>
      <c r="D44" s="15"/>
      <c r="E44" s="15"/>
      <c r="F44" s="15"/>
      <c r="G44" s="33"/>
      <c r="H44" s="15"/>
      <c r="I44" s="18"/>
      <c r="J44" s="12"/>
      <c r="K44" s="1"/>
      <c r="L44" s="1"/>
      <c r="M44" s="1"/>
      <c r="N44" s="1"/>
      <c r="O44" s="1"/>
      <c r="P44" s="1"/>
      <c r="Q44" s="1"/>
      <c r="R44" s="1"/>
      <c r="S44" s="1"/>
      <c r="T44" s="1"/>
      <c r="U44" s="1"/>
      <c r="V44" s="1"/>
      <c r="W44" s="1"/>
      <c r="X44" s="1"/>
      <c r="Y44" s="1"/>
      <c r="Z44" s="1"/>
    </row>
    <row r="45" spans="1:26" ht="12.75" hidden="1" customHeight="1">
      <c r="A45" s="11"/>
      <c r="B45" s="14"/>
      <c r="C45" s="23" t="s">
        <v>28</v>
      </c>
      <c r="D45" s="130" t="s">
        <v>29</v>
      </c>
      <c r="E45" s="105"/>
      <c r="F45" s="118"/>
      <c r="G45" s="35" t="e">
        <f>(1+G29+G31+G33+G37)/(1-G39)-1</f>
        <v>#VALUE!</v>
      </c>
      <c r="H45" s="15"/>
      <c r="I45" s="18"/>
      <c r="J45" s="12"/>
      <c r="K45" s="1"/>
      <c r="L45" s="1"/>
      <c r="M45" s="1"/>
      <c r="N45" s="1"/>
      <c r="O45" s="1"/>
      <c r="P45" s="1"/>
      <c r="Q45" s="1"/>
      <c r="R45" s="1"/>
      <c r="S45" s="1"/>
      <c r="T45" s="1"/>
      <c r="U45" s="1"/>
      <c r="V45" s="1"/>
      <c r="W45" s="1"/>
      <c r="X45" s="1"/>
      <c r="Y45" s="1"/>
      <c r="Z45" s="1"/>
    </row>
    <row r="46" spans="1:26" ht="12.75" hidden="1" customHeight="1">
      <c r="A46" s="11"/>
      <c r="B46" s="36"/>
      <c r="C46" s="37"/>
      <c r="D46" s="38"/>
      <c r="E46" s="38"/>
      <c r="F46" s="38"/>
      <c r="G46" s="39"/>
      <c r="H46" s="40"/>
      <c r="I46" s="41"/>
      <c r="J46" s="12"/>
      <c r="K46" s="1"/>
      <c r="L46" s="1"/>
      <c r="M46" s="1"/>
      <c r="N46" s="1"/>
      <c r="O46" s="1"/>
      <c r="P46" s="1"/>
      <c r="Q46" s="1"/>
      <c r="R46" s="1"/>
      <c r="S46" s="1"/>
      <c r="T46" s="1"/>
      <c r="U46" s="1"/>
      <c r="V46" s="1"/>
      <c r="W46" s="1"/>
      <c r="X46" s="1"/>
      <c r="Y46" s="1"/>
      <c r="Z46" s="1"/>
    </row>
    <row r="47" spans="1:26" ht="12.75" hidden="1" customHeight="1">
      <c r="A47" s="42"/>
      <c r="B47" s="1"/>
      <c r="C47" s="1"/>
      <c r="D47" s="1"/>
      <c r="E47" s="1"/>
      <c r="F47" s="1"/>
      <c r="G47" s="1"/>
      <c r="H47" s="1"/>
      <c r="I47" s="1"/>
      <c r="J47" s="12"/>
      <c r="K47" s="1"/>
      <c r="L47" s="1"/>
      <c r="M47" s="1"/>
      <c r="N47" s="1"/>
      <c r="O47" s="1"/>
      <c r="P47" s="1"/>
      <c r="Q47" s="1"/>
      <c r="R47" s="1"/>
      <c r="S47" s="1"/>
      <c r="T47" s="1"/>
      <c r="U47" s="1"/>
      <c r="V47" s="1"/>
      <c r="W47" s="1"/>
      <c r="X47" s="1"/>
      <c r="Y47" s="1"/>
      <c r="Z47" s="1"/>
    </row>
    <row r="48" spans="1:26" ht="12.75" hidden="1" customHeight="1">
      <c r="A48" s="104" t="s">
        <v>30</v>
      </c>
      <c r="B48" s="105"/>
      <c r="C48" s="1"/>
      <c r="D48" s="1"/>
      <c r="E48" s="1"/>
      <c r="F48" s="1"/>
      <c r="G48" s="1"/>
      <c r="H48" s="1"/>
      <c r="I48" s="1"/>
      <c r="J48" s="12"/>
      <c r="K48" s="1"/>
      <c r="L48" s="1"/>
      <c r="M48" s="1"/>
      <c r="N48" s="1"/>
      <c r="O48" s="1"/>
      <c r="P48" s="1"/>
      <c r="Q48" s="1"/>
      <c r="R48" s="1"/>
      <c r="S48" s="1"/>
      <c r="T48" s="1"/>
      <c r="U48" s="1"/>
      <c r="V48" s="1"/>
      <c r="W48" s="1"/>
      <c r="X48" s="1"/>
      <c r="Y48" s="1"/>
      <c r="Z48" s="1"/>
    </row>
    <row r="49" spans="1:26" ht="12.75" hidden="1" customHeight="1">
      <c r="A49" s="106" t="s">
        <v>31</v>
      </c>
      <c r="B49" s="105"/>
      <c r="C49" s="105"/>
      <c r="D49" s="105"/>
      <c r="E49" s="105"/>
      <c r="F49" s="105"/>
      <c r="G49" s="105"/>
      <c r="H49" s="105"/>
      <c r="I49" s="105"/>
      <c r="J49" s="107"/>
      <c r="K49" s="1"/>
      <c r="L49" s="1"/>
      <c r="M49" s="1"/>
      <c r="N49" s="1"/>
      <c r="O49" s="1"/>
      <c r="P49" s="1"/>
      <c r="Q49" s="1"/>
      <c r="R49" s="1"/>
      <c r="S49" s="1"/>
      <c r="T49" s="1"/>
      <c r="U49" s="1"/>
      <c r="V49" s="1"/>
      <c r="W49" s="1"/>
      <c r="X49" s="1"/>
      <c r="Y49" s="1"/>
      <c r="Z49" s="1"/>
    </row>
    <row r="50" spans="1:26" ht="12.75" hidden="1" customHeight="1">
      <c r="A50" s="108"/>
      <c r="B50" s="105"/>
      <c r="C50" s="105"/>
      <c r="D50" s="105"/>
      <c r="E50" s="105"/>
      <c r="F50" s="105"/>
      <c r="G50" s="105"/>
      <c r="H50" s="105"/>
      <c r="I50" s="105"/>
      <c r="J50" s="107"/>
      <c r="K50" s="1"/>
      <c r="L50" s="1"/>
      <c r="M50" s="1"/>
      <c r="N50" s="1"/>
      <c r="O50" s="1"/>
      <c r="P50" s="1"/>
      <c r="Q50" s="1"/>
      <c r="R50" s="1"/>
      <c r="S50" s="1"/>
      <c r="T50" s="1"/>
      <c r="U50" s="1"/>
      <c r="V50" s="1"/>
      <c r="W50" s="1"/>
      <c r="X50" s="1"/>
      <c r="Y50" s="1"/>
      <c r="Z50" s="1"/>
    </row>
    <row r="51" spans="1:26" ht="12.75" hidden="1" customHeight="1">
      <c r="A51" s="106" t="s">
        <v>32</v>
      </c>
      <c r="B51" s="105"/>
      <c r="C51" s="105"/>
      <c r="D51" s="105"/>
      <c r="E51" s="105"/>
      <c r="F51" s="105"/>
      <c r="G51" s="105"/>
      <c r="H51" s="105"/>
      <c r="I51" s="105"/>
      <c r="J51" s="107"/>
      <c r="K51" s="1"/>
      <c r="L51" s="1"/>
      <c r="M51" s="1"/>
      <c r="N51" s="1"/>
      <c r="O51" s="1"/>
      <c r="P51" s="1"/>
      <c r="Q51" s="1"/>
      <c r="R51" s="1"/>
      <c r="S51" s="1"/>
      <c r="T51" s="1"/>
      <c r="U51" s="1"/>
      <c r="V51" s="1"/>
      <c r="W51" s="1"/>
      <c r="X51" s="1"/>
      <c r="Y51" s="1"/>
      <c r="Z51" s="1"/>
    </row>
    <row r="52" spans="1:26" ht="12.75" hidden="1" customHeight="1">
      <c r="A52" s="108"/>
      <c r="B52" s="105"/>
      <c r="C52" s="105"/>
      <c r="D52" s="105"/>
      <c r="E52" s="105"/>
      <c r="F52" s="105"/>
      <c r="G52" s="105"/>
      <c r="H52" s="105"/>
      <c r="I52" s="105"/>
      <c r="J52" s="107"/>
      <c r="K52" s="1"/>
      <c r="L52" s="1"/>
      <c r="M52" s="1"/>
      <c r="N52" s="1"/>
      <c r="O52" s="1"/>
      <c r="P52" s="1"/>
      <c r="Q52" s="1"/>
      <c r="R52" s="1"/>
      <c r="S52" s="1"/>
      <c r="T52" s="1"/>
      <c r="U52" s="1"/>
      <c r="V52" s="1"/>
      <c r="W52" s="1"/>
      <c r="X52" s="1"/>
      <c r="Y52" s="1"/>
      <c r="Z52" s="1"/>
    </row>
    <row r="53" spans="1:26" ht="12.75" hidden="1" customHeight="1">
      <c r="A53" s="108"/>
      <c r="B53" s="105"/>
      <c r="C53" s="105"/>
      <c r="D53" s="105"/>
      <c r="E53" s="105"/>
      <c r="F53" s="105"/>
      <c r="G53" s="105"/>
      <c r="H53" s="105"/>
      <c r="I53" s="105"/>
      <c r="J53" s="107"/>
      <c r="K53" s="1"/>
      <c r="L53" s="1"/>
      <c r="M53" s="1"/>
      <c r="N53" s="1"/>
      <c r="O53" s="1"/>
      <c r="P53" s="1"/>
      <c r="Q53" s="1"/>
      <c r="R53" s="1"/>
      <c r="S53" s="1"/>
      <c r="T53" s="1"/>
      <c r="U53" s="1"/>
      <c r="V53" s="1"/>
      <c r="W53" s="1"/>
      <c r="X53" s="1"/>
      <c r="Y53" s="1"/>
      <c r="Z53" s="1"/>
    </row>
    <row r="54" spans="1:26" ht="12.75" hidden="1" customHeight="1">
      <c r="A54" s="108"/>
      <c r="B54" s="105"/>
      <c r="C54" s="105"/>
      <c r="D54" s="105"/>
      <c r="E54" s="105"/>
      <c r="F54" s="105"/>
      <c r="G54" s="105"/>
      <c r="H54" s="105"/>
      <c r="I54" s="105"/>
      <c r="J54" s="107"/>
      <c r="K54" s="1"/>
      <c r="L54" s="1"/>
      <c r="M54" s="1"/>
      <c r="N54" s="1"/>
      <c r="O54" s="1"/>
      <c r="P54" s="1"/>
      <c r="Q54" s="1"/>
      <c r="R54" s="1"/>
      <c r="S54" s="1"/>
      <c r="T54" s="1"/>
      <c r="U54" s="1"/>
      <c r="V54" s="1"/>
      <c r="W54" s="1"/>
      <c r="X54" s="1"/>
      <c r="Y54" s="1"/>
      <c r="Z54" s="1"/>
    </row>
    <row r="55" spans="1:26" ht="12.75" hidden="1" customHeight="1">
      <c r="A55" s="108"/>
      <c r="B55" s="105"/>
      <c r="C55" s="105"/>
      <c r="D55" s="105"/>
      <c r="E55" s="105"/>
      <c r="F55" s="105"/>
      <c r="G55" s="105"/>
      <c r="H55" s="105"/>
      <c r="I55" s="105"/>
      <c r="J55" s="107"/>
      <c r="K55" s="1"/>
      <c r="L55" s="1"/>
      <c r="M55" s="1"/>
      <c r="N55" s="1"/>
      <c r="O55" s="1"/>
      <c r="P55" s="1"/>
      <c r="Q55" s="1"/>
      <c r="R55" s="1"/>
      <c r="S55" s="1"/>
      <c r="T55" s="1"/>
      <c r="U55" s="1"/>
      <c r="V55" s="1"/>
      <c r="W55" s="1"/>
      <c r="X55" s="1"/>
      <c r="Y55" s="1"/>
      <c r="Z55" s="1"/>
    </row>
    <row r="56" spans="1:26" ht="12.75" hidden="1" customHeight="1">
      <c r="A56" s="109"/>
      <c r="B56" s="110"/>
      <c r="C56" s="110"/>
      <c r="D56" s="110"/>
      <c r="E56" s="110"/>
      <c r="F56" s="110"/>
      <c r="G56" s="110"/>
      <c r="H56" s="110"/>
      <c r="I56" s="110"/>
      <c r="J56" s="111"/>
      <c r="K56" s="1"/>
      <c r="L56" s="1"/>
      <c r="M56" s="1"/>
      <c r="N56" s="1"/>
      <c r="O56" s="1"/>
      <c r="P56" s="1"/>
      <c r="Q56" s="1"/>
      <c r="R56" s="1"/>
      <c r="S56" s="1"/>
      <c r="T56" s="1"/>
      <c r="U56" s="1"/>
      <c r="V56" s="1"/>
      <c r="W56" s="1"/>
      <c r="X56" s="1"/>
      <c r="Y56" s="1"/>
      <c r="Z56" s="1"/>
    </row>
    <row r="57" spans="1:26" ht="12.75" hidden="1"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hidden="1"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hidden="1"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hidden="1"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hidden="1" customHeight="1">
      <c r="A64" s="43"/>
      <c r="B64" s="43"/>
      <c r="C64" s="43"/>
      <c r="D64" s="43"/>
      <c r="E64" s="43"/>
      <c r="F64" s="43"/>
      <c r="G64" s="43"/>
      <c r="H64" s="43"/>
      <c r="I64" s="43"/>
      <c r="J64" s="43"/>
      <c r="K64" s="1"/>
      <c r="L64" s="1"/>
      <c r="M64" s="1"/>
      <c r="N64" s="1"/>
      <c r="O64" s="1"/>
      <c r="P64" s="1"/>
      <c r="Q64" s="1"/>
      <c r="R64" s="1"/>
      <c r="S64" s="1"/>
      <c r="T64" s="1"/>
      <c r="U64" s="1"/>
      <c r="V64" s="1"/>
      <c r="W64" s="1"/>
      <c r="X64" s="1"/>
      <c r="Y64" s="1"/>
      <c r="Z64" s="1"/>
    </row>
    <row r="65" spans="1:26" ht="12.75" hidden="1" customHeight="1">
      <c r="A65" s="43"/>
      <c r="B65" s="43"/>
      <c r="C65" s="43"/>
      <c r="D65" s="43"/>
      <c r="E65" s="43"/>
      <c r="F65" s="43"/>
      <c r="G65" s="43"/>
      <c r="H65" s="43"/>
      <c r="I65" s="43"/>
      <c r="J65" s="43"/>
      <c r="K65" s="1"/>
      <c r="L65" s="1"/>
      <c r="M65" s="1"/>
      <c r="N65" s="1"/>
      <c r="O65" s="1"/>
      <c r="P65" s="1"/>
      <c r="Q65" s="1"/>
      <c r="R65" s="1"/>
      <c r="S65" s="1"/>
      <c r="T65" s="1"/>
      <c r="U65" s="1"/>
      <c r="V65" s="1"/>
      <c r="W65" s="1"/>
      <c r="X65" s="1"/>
      <c r="Y65" s="1"/>
      <c r="Z65" s="1"/>
    </row>
    <row r="66" spans="1:26" ht="12.75" hidden="1" customHeight="1">
      <c r="A66" s="43"/>
      <c r="B66" s="43"/>
      <c r="C66" s="43"/>
      <c r="D66" s="43"/>
      <c r="E66" s="43"/>
      <c r="F66" s="43"/>
      <c r="G66" s="43"/>
      <c r="H66" s="43"/>
      <c r="I66" s="43"/>
      <c r="J66" s="43"/>
      <c r="K66" s="1"/>
      <c r="L66" s="1"/>
      <c r="M66" s="1"/>
      <c r="N66" s="1"/>
      <c r="O66" s="1"/>
      <c r="P66" s="1"/>
      <c r="Q66" s="1"/>
      <c r="R66" s="1"/>
      <c r="S66" s="1"/>
      <c r="T66" s="1"/>
      <c r="U66" s="1"/>
      <c r="V66" s="1"/>
      <c r="W66" s="1"/>
      <c r="X66" s="1"/>
      <c r="Y66" s="1"/>
      <c r="Z66" s="1"/>
    </row>
    <row r="67" spans="1:26" ht="12.75" hidden="1" customHeight="1">
      <c r="A67" s="43"/>
      <c r="B67" s="43"/>
      <c r="C67" s="43"/>
      <c r="D67" s="43"/>
      <c r="E67" s="43"/>
      <c r="F67" s="43"/>
      <c r="G67" s="43"/>
      <c r="H67" s="43"/>
      <c r="I67" s="43"/>
      <c r="J67" s="43"/>
      <c r="K67" s="1"/>
      <c r="L67" s="1"/>
      <c r="M67" s="1"/>
      <c r="N67" s="1"/>
      <c r="O67" s="1"/>
      <c r="P67" s="1"/>
      <c r="Q67" s="1"/>
      <c r="R67" s="1"/>
      <c r="S67" s="1"/>
      <c r="T67" s="1"/>
      <c r="U67" s="1"/>
      <c r="V67" s="1"/>
      <c r="W67" s="1"/>
      <c r="X67" s="1"/>
      <c r="Y67" s="1"/>
      <c r="Z67" s="1"/>
    </row>
    <row r="68" spans="1:26" ht="12.75" hidden="1" customHeight="1">
      <c r="A68" s="43"/>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43"/>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43"/>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43"/>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43"/>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43"/>
      <c r="B73" s="43"/>
      <c r="C73" s="43"/>
      <c r="D73" s="43"/>
      <c r="E73" s="43"/>
      <c r="F73" s="43"/>
      <c r="G73" s="43"/>
      <c r="H73" s="43"/>
      <c r="I73" s="43"/>
      <c r="J73" s="43"/>
      <c r="K73" s="1"/>
      <c r="L73" s="1"/>
      <c r="M73" s="1"/>
      <c r="N73" s="1"/>
      <c r="O73" s="1"/>
      <c r="P73" s="1"/>
      <c r="Q73" s="1"/>
      <c r="R73" s="1"/>
      <c r="S73" s="1"/>
      <c r="T73" s="1"/>
      <c r="U73" s="1"/>
      <c r="V73" s="1"/>
      <c r="W73" s="1"/>
      <c r="X73" s="1"/>
      <c r="Y73" s="1"/>
      <c r="Z73" s="1"/>
    </row>
    <row r="74" spans="1:26" ht="12.75" customHeight="1">
      <c r="A74" s="43"/>
      <c r="B74" s="43"/>
      <c r="C74" s="43"/>
      <c r="D74" s="43"/>
      <c r="E74" s="43"/>
      <c r="F74" s="43"/>
      <c r="G74" s="43"/>
      <c r="H74" s="43"/>
      <c r="I74" s="43"/>
      <c r="J74" s="43"/>
      <c r="K74" s="1"/>
      <c r="L74" s="1"/>
      <c r="M74" s="1"/>
      <c r="N74" s="1"/>
      <c r="O74" s="1"/>
      <c r="P74" s="1"/>
      <c r="Q74" s="1"/>
      <c r="R74" s="1"/>
      <c r="S74" s="1"/>
      <c r="T74" s="1"/>
      <c r="U74" s="1"/>
      <c r="V74" s="1"/>
      <c r="W74" s="1"/>
      <c r="X74" s="1"/>
      <c r="Y74" s="1"/>
      <c r="Z74" s="1"/>
    </row>
    <row r="75" spans="1:26" ht="12.75" customHeight="1">
      <c r="A75" s="43"/>
      <c r="B75" s="43"/>
      <c r="C75" s="43"/>
      <c r="D75" s="43"/>
      <c r="E75" s="43"/>
      <c r="F75" s="43"/>
      <c r="G75" s="43"/>
      <c r="H75" s="43"/>
      <c r="I75" s="43"/>
      <c r="J75" s="43"/>
      <c r="K75" s="1"/>
      <c r="L75" s="1"/>
      <c r="M75" s="1"/>
      <c r="N75" s="1"/>
      <c r="O75" s="1"/>
      <c r="P75" s="1"/>
      <c r="Q75" s="1"/>
      <c r="R75" s="1"/>
      <c r="S75" s="1"/>
      <c r="T75" s="1"/>
      <c r="U75" s="1"/>
      <c r="V75" s="1"/>
      <c r="W75" s="1"/>
      <c r="X75" s="1"/>
      <c r="Y75" s="1"/>
      <c r="Z75" s="1"/>
    </row>
    <row r="76" spans="1:2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A48:B48"/>
    <mergeCell ref="A49:J50"/>
    <mergeCell ref="A51:J56"/>
    <mergeCell ref="A1:J1"/>
    <mergeCell ref="B2:G2"/>
    <mergeCell ref="A4:J5"/>
    <mergeCell ref="A7:J17"/>
    <mergeCell ref="B20:I20"/>
    <mergeCell ref="B21:H21"/>
    <mergeCell ref="D29:F29"/>
    <mergeCell ref="D31:F31"/>
    <mergeCell ref="D33:F33"/>
    <mergeCell ref="D37:F37"/>
    <mergeCell ref="D39:F39"/>
    <mergeCell ref="D45:F45"/>
  </mergeCells>
  <printOptions horizontalCentered="1"/>
  <pageMargins left="0.70866141732283472" right="0.19685039370078741" top="0.74803149606299213" bottom="0.74803149606299213" header="0" footer="0"/>
  <pageSetup paperSize="9" fitToHeight="0" orientation="landscape" r:id="rId1"/>
  <headerFooter>
    <oddFooter>&amp;R03+000&amp;P/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heetPr>
  <dimension ref="A1:L1000"/>
  <sheetViews>
    <sheetView workbookViewId="0">
      <selection sqref="A1:J1"/>
    </sheetView>
  </sheetViews>
  <sheetFormatPr defaultColWidth="14.42578125" defaultRowHeight="15" customHeight="1"/>
  <cols>
    <col min="1" max="1" width="8.28515625" customWidth="1"/>
    <col min="2" max="2" width="31.7109375" customWidth="1"/>
    <col min="3" max="3" width="5" customWidth="1"/>
    <col min="4" max="4" width="2.42578125" customWidth="1"/>
    <col min="5" max="11" width="5" customWidth="1"/>
    <col min="12" max="12" width="10" customWidth="1"/>
    <col min="13" max="26" width="8.7109375" customWidth="1"/>
  </cols>
  <sheetData>
    <row r="1" spans="1:12" ht="102" customHeight="1">
      <c r="A1" s="131"/>
      <c r="B1" s="105"/>
      <c r="C1" s="105"/>
      <c r="D1" s="105"/>
      <c r="E1" s="105"/>
      <c r="F1" s="105"/>
      <c r="G1" s="105"/>
      <c r="H1" s="105"/>
      <c r="I1" s="105"/>
      <c r="J1" s="105"/>
      <c r="K1" s="105"/>
      <c r="L1" s="105"/>
    </row>
    <row r="2" spans="1:12" ht="9.75" customHeight="1">
      <c r="A2" s="44"/>
      <c r="B2" s="44"/>
      <c r="C2" s="44"/>
      <c r="D2" s="44"/>
      <c r="E2" s="154"/>
      <c r="F2" s="105"/>
      <c r="G2" s="105"/>
      <c r="H2" s="44"/>
      <c r="I2" s="44"/>
      <c r="J2" s="44"/>
      <c r="K2" s="44"/>
      <c r="L2" s="44"/>
    </row>
    <row r="3" spans="1:12" ht="19.5" customHeight="1">
      <c r="A3" s="155" t="s">
        <v>2942</v>
      </c>
      <c r="B3" s="126"/>
      <c r="C3" s="126"/>
      <c r="D3" s="126"/>
      <c r="E3" s="126"/>
      <c r="F3" s="126"/>
      <c r="G3" s="126"/>
      <c r="H3" s="126"/>
      <c r="I3" s="126"/>
      <c r="J3" s="126"/>
      <c r="K3" s="126"/>
      <c r="L3" s="127"/>
    </row>
    <row r="4" spans="1:12" ht="19.5" customHeight="1">
      <c r="A4" s="156" t="s">
        <v>2943</v>
      </c>
      <c r="B4" s="126"/>
      <c r="C4" s="126"/>
      <c r="D4" s="126"/>
      <c r="E4" s="126"/>
      <c r="F4" s="127"/>
      <c r="G4" s="75" t="s">
        <v>2944</v>
      </c>
      <c r="H4" s="157" t="s">
        <v>2945</v>
      </c>
      <c r="I4" s="127"/>
      <c r="J4" s="157" t="s">
        <v>2946</v>
      </c>
      <c r="K4" s="127"/>
      <c r="L4" s="75" t="s">
        <v>2947</v>
      </c>
    </row>
    <row r="5" spans="1:12" ht="15" customHeight="1">
      <c r="A5" s="79" t="s">
        <v>2948</v>
      </c>
      <c r="B5" s="153" t="s">
        <v>2949</v>
      </c>
      <c r="C5" s="126"/>
      <c r="D5" s="126"/>
      <c r="E5" s="126"/>
      <c r="F5" s="126"/>
      <c r="G5" s="79" t="s">
        <v>2950</v>
      </c>
      <c r="H5" s="151">
        <v>0.48399999999999999</v>
      </c>
      <c r="I5" s="127"/>
      <c r="J5" s="152">
        <v>12.43</v>
      </c>
      <c r="K5" s="127"/>
      <c r="L5" s="80">
        <v>6.02</v>
      </c>
    </row>
    <row r="6" spans="1:12" ht="15" customHeight="1">
      <c r="A6" s="79" t="s">
        <v>2951</v>
      </c>
      <c r="B6" s="153" t="s">
        <v>2952</v>
      </c>
      <c r="C6" s="126"/>
      <c r="D6" s="126"/>
      <c r="E6" s="126"/>
      <c r="F6" s="126"/>
      <c r="G6" s="79" t="s">
        <v>2953</v>
      </c>
      <c r="H6" s="151">
        <v>0.48399999999999999</v>
      </c>
      <c r="I6" s="127"/>
      <c r="J6" s="152">
        <v>9.14</v>
      </c>
      <c r="K6" s="127"/>
      <c r="L6" s="80">
        <v>4.42</v>
      </c>
    </row>
    <row r="7" spans="1:12" ht="15" customHeight="1">
      <c r="A7" s="44"/>
      <c r="B7" s="44"/>
      <c r="C7" s="44"/>
      <c r="D7" s="44"/>
      <c r="E7" s="44"/>
      <c r="F7" s="44"/>
      <c r="G7" s="44"/>
      <c r="H7" s="150" t="s">
        <v>2954</v>
      </c>
      <c r="I7" s="126"/>
      <c r="J7" s="126"/>
      <c r="K7" s="127"/>
      <c r="L7" s="77">
        <v>10.4399</v>
      </c>
    </row>
    <row r="8" spans="1:12" ht="15" customHeight="1">
      <c r="A8" s="44"/>
      <c r="B8" s="44"/>
      <c r="C8" s="44"/>
      <c r="D8" s="44"/>
      <c r="E8" s="44"/>
      <c r="F8" s="44"/>
      <c r="G8" s="44"/>
      <c r="H8" s="158" t="s">
        <v>2955</v>
      </c>
      <c r="I8" s="126"/>
      <c r="J8" s="126"/>
      <c r="K8" s="127"/>
      <c r="L8" s="81">
        <v>10.4399</v>
      </c>
    </row>
    <row r="9" spans="1:12" ht="15" customHeight="1">
      <c r="A9" s="44"/>
      <c r="B9" s="44"/>
      <c r="C9" s="44"/>
      <c r="D9" s="44"/>
      <c r="E9" s="44"/>
      <c r="F9" s="44"/>
      <c r="G9" s="44"/>
      <c r="H9" s="158" t="s">
        <v>2956</v>
      </c>
      <c r="I9" s="126"/>
      <c r="J9" s="126"/>
      <c r="K9" s="127"/>
      <c r="L9" s="81">
        <v>1</v>
      </c>
    </row>
    <row r="10" spans="1:12" ht="15" customHeight="1">
      <c r="A10" s="44"/>
      <c r="B10" s="44"/>
      <c r="C10" s="44"/>
      <c r="D10" s="44"/>
      <c r="E10" s="44"/>
      <c r="F10" s="44"/>
      <c r="G10" s="44"/>
      <c r="H10" s="158" t="s">
        <v>2957</v>
      </c>
      <c r="I10" s="126"/>
      <c r="J10" s="126"/>
      <c r="K10" s="127"/>
      <c r="L10" s="81">
        <v>10.4399</v>
      </c>
    </row>
    <row r="11" spans="1:12" ht="19.5" customHeight="1">
      <c r="A11" s="156" t="s">
        <v>2958</v>
      </c>
      <c r="B11" s="126"/>
      <c r="C11" s="126"/>
      <c r="D11" s="126"/>
      <c r="E11" s="126"/>
      <c r="F11" s="127"/>
      <c r="G11" s="75" t="s">
        <v>2959</v>
      </c>
      <c r="H11" s="157" t="s">
        <v>2960</v>
      </c>
      <c r="I11" s="127"/>
      <c r="J11" s="157" t="s">
        <v>2961</v>
      </c>
      <c r="K11" s="127"/>
      <c r="L11" s="75" t="s">
        <v>2962</v>
      </c>
    </row>
    <row r="12" spans="1:12" ht="15" customHeight="1">
      <c r="A12" s="79" t="s">
        <v>2963</v>
      </c>
      <c r="B12" s="153" t="s">
        <v>2964</v>
      </c>
      <c r="C12" s="126"/>
      <c r="D12" s="126"/>
      <c r="E12" s="126"/>
      <c r="F12" s="127"/>
      <c r="G12" s="79" t="s">
        <v>2965</v>
      </c>
      <c r="H12" s="151">
        <v>0.04</v>
      </c>
      <c r="I12" s="127"/>
      <c r="J12" s="152">
        <v>10.43</v>
      </c>
      <c r="K12" s="127"/>
      <c r="L12" s="80">
        <v>0.42</v>
      </c>
    </row>
    <row r="13" spans="1:12" ht="15" customHeight="1">
      <c r="A13" s="79" t="s">
        <v>2966</v>
      </c>
      <c r="B13" s="153" t="s">
        <v>2967</v>
      </c>
      <c r="C13" s="126"/>
      <c r="D13" s="126"/>
      <c r="E13" s="126"/>
      <c r="F13" s="127"/>
      <c r="G13" s="79" t="s">
        <v>2968</v>
      </c>
      <c r="H13" s="151">
        <v>0.12</v>
      </c>
      <c r="I13" s="127"/>
      <c r="J13" s="152">
        <v>13.94</v>
      </c>
      <c r="K13" s="127"/>
      <c r="L13" s="80">
        <v>1.67</v>
      </c>
    </row>
    <row r="14" spans="1:12" ht="15" customHeight="1">
      <c r="A14" s="79" t="s">
        <v>2969</v>
      </c>
      <c r="B14" s="153" t="s">
        <v>2970</v>
      </c>
      <c r="C14" s="126"/>
      <c r="D14" s="126"/>
      <c r="E14" s="126"/>
      <c r="F14" s="127"/>
      <c r="G14" s="79" t="s">
        <v>2971</v>
      </c>
      <c r="H14" s="151">
        <v>0.16</v>
      </c>
      <c r="I14" s="127"/>
      <c r="J14" s="152">
        <v>1.3</v>
      </c>
      <c r="K14" s="127"/>
      <c r="L14" s="80">
        <v>0.21</v>
      </c>
    </row>
    <row r="15" spans="1:12" ht="15" customHeight="1">
      <c r="A15" s="79" t="s">
        <v>2972</v>
      </c>
      <c r="B15" s="153" t="s">
        <v>2973</v>
      </c>
      <c r="C15" s="126"/>
      <c r="D15" s="126"/>
      <c r="E15" s="126"/>
      <c r="F15" s="127"/>
      <c r="G15" s="79" t="s">
        <v>2974</v>
      </c>
      <c r="H15" s="151">
        <v>1.01</v>
      </c>
      <c r="I15" s="127"/>
      <c r="J15" s="152">
        <v>2.8</v>
      </c>
      <c r="K15" s="127"/>
      <c r="L15" s="80">
        <v>2.83</v>
      </c>
    </row>
    <row r="16" spans="1:12" ht="15" customHeight="1">
      <c r="A16" s="79" t="s">
        <v>2975</v>
      </c>
      <c r="B16" s="153" t="s">
        <v>2976</v>
      </c>
      <c r="C16" s="126"/>
      <c r="D16" s="126"/>
      <c r="E16" s="126"/>
      <c r="F16" s="127"/>
      <c r="G16" s="79" t="s">
        <v>2977</v>
      </c>
      <c r="H16" s="151">
        <v>0.2424</v>
      </c>
      <c r="I16" s="127"/>
      <c r="J16" s="152">
        <v>6.47</v>
      </c>
      <c r="K16" s="127"/>
      <c r="L16" s="80">
        <v>1.57</v>
      </c>
    </row>
    <row r="17" spans="1:12" ht="15" customHeight="1">
      <c r="A17" s="79" t="s">
        <v>2978</v>
      </c>
      <c r="B17" s="153" t="s">
        <v>2979</v>
      </c>
      <c r="C17" s="126"/>
      <c r="D17" s="126"/>
      <c r="E17" s="126"/>
      <c r="F17" s="127"/>
      <c r="G17" s="79" t="s">
        <v>2980</v>
      </c>
      <c r="H17" s="151">
        <v>0.12</v>
      </c>
      <c r="I17" s="127"/>
      <c r="J17" s="152">
        <v>0.68</v>
      </c>
      <c r="K17" s="127"/>
      <c r="L17" s="80">
        <v>0.08</v>
      </c>
    </row>
    <row r="18" spans="1:12" ht="15" customHeight="1">
      <c r="A18" s="79" t="s">
        <v>2981</v>
      </c>
      <c r="B18" s="153" t="s">
        <v>2982</v>
      </c>
      <c r="C18" s="126"/>
      <c r="D18" s="126"/>
      <c r="E18" s="126"/>
      <c r="F18" s="127"/>
      <c r="G18" s="79" t="s">
        <v>2983</v>
      </c>
      <c r="H18" s="151">
        <v>0.04</v>
      </c>
      <c r="I18" s="127"/>
      <c r="J18" s="152">
        <v>1.81</v>
      </c>
      <c r="K18" s="127"/>
      <c r="L18" s="80">
        <v>7.0000000000000007E-2</v>
      </c>
    </row>
    <row r="19" spans="1:12" ht="15" customHeight="1">
      <c r="A19" s="79" t="s">
        <v>2984</v>
      </c>
      <c r="B19" s="153" t="s">
        <v>2985</v>
      </c>
      <c r="C19" s="126"/>
      <c r="D19" s="126"/>
      <c r="E19" s="126"/>
      <c r="F19" s="127"/>
      <c r="G19" s="79" t="s">
        <v>2986</v>
      </c>
      <c r="H19" s="151">
        <v>0.04</v>
      </c>
      <c r="I19" s="127"/>
      <c r="J19" s="152">
        <v>2.88</v>
      </c>
      <c r="K19" s="127"/>
      <c r="L19" s="80">
        <v>0.12</v>
      </c>
    </row>
    <row r="20" spans="1:12" ht="15" customHeight="1">
      <c r="A20" s="79" t="s">
        <v>2987</v>
      </c>
      <c r="B20" s="153" t="s">
        <v>2988</v>
      </c>
      <c r="C20" s="126"/>
      <c r="D20" s="126"/>
      <c r="E20" s="126"/>
      <c r="F20" s="127"/>
      <c r="G20" s="79" t="s">
        <v>2989</v>
      </c>
      <c r="H20" s="151">
        <v>0.04</v>
      </c>
      <c r="I20" s="127"/>
      <c r="J20" s="152">
        <v>0.65</v>
      </c>
      <c r="K20" s="127"/>
      <c r="L20" s="80">
        <v>0.03</v>
      </c>
    </row>
    <row r="21" spans="1:12" ht="15" customHeight="1">
      <c r="A21" s="79" t="s">
        <v>2990</v>
      </c>
      <c r="B21" s="153" t="s">
        <v>2991</v>
      </c>
      <c r="C21" s="126"/>
      <c r="D21" s="126"/>
      <c r="E21" s="126"/>
      <c r="F21" s="127"/>
      <c r="G21" s="79" t="s">
        <v>2992</v>
      </c>
      <c r="H21" s="151">
        <v>0.08</v>
      </c>
      <c r="I21" s="127"/>
      <c r="J21" s="152">
        <v>30.52</v>
      </c>
      <c r="K21" s="127"/>
      <c r="L21" s="80">
        <v>2.44</v>
      </c>
    </row>
    <row r="22" spans="1:12" ht="15" customHeight="1">
      <c r="A22" s="79" t="s">
        <v>2993</v>
      </c>
      <c r="B22" s="153" t="s">
        <v>2994</v>
      </c>
      <c r="C22" s="126"/>
      <c r="D22" s="126"/>
      <c r="E22" s="126"/>
      <c r="F22" s="127"/>
      <c r="G22" s="79" t="s">
        <v>2995</v>
      </c>
      <c r="H22" s="151">
        <v>0.04</v>
      </c>
      <c r="I22" s="127"/>
      <c r="J22" s="152">
        <v>71.930000000000007</v>
      </c>
      <c r="K22" s="127"/>
      <c r="L22" s="80">
        <v>2.88</v>
      </c>
    </row>
    <row r="23" spans="1:12" ht="15" customHeight="1">
      <c r="A23" s="79" t="s">
        <v>2996</v>
      </c>
      <c r="B23" s="153" t="s">
        <v>2997</v>
      </c>
      <c r="C23" s="126"/>
      <c r="D23" s="126"/>
      <c r="E23" s="126"/>
      <c r="F23" s="127"/>
      <c r="G23" s="79" t="s">
        <v>2998</v>
      </c>
      <c r="H23" s="151">
        <v>0.3468</v>
      </c>
      <c r="I23" s="127"/>
      <c r="J23" s="152">
        <v>0.19</v>
      </c>
      <c r="K23" s="127"/>
      <c r="L23" s="80">
        <v>7.0000000000000007E-2</v>
      </c>
    </row>
    <row r="24" spans="1:12" ht="15" customHeight="1">
      <c r="A24" s="79" t="s">
        <v>2999</v>
      </c>
      <c r="B24" s="153" t="s">
        <v>3000</v>
      </c>
      <c r="C24" s="126"/>
      <c r="D24" s="126"/>
      <c r="E24" s="126"/>
      <c r="F24" s="127"/>
      <c r="G24" s="79" t="s">
        <v>3001</v>
      </c>
      <c r="H24" s="151">
        <v>3.5479999999999999E-3</v>
      </c>
      <c r="I24" s="127"/>
      <c r="J24" s="152">
        <v>42.35</v>
      </c>
      <c r="K24" s="127"/>
      <c r="L24" s="80">
        <v>0.15</v>
      </c>
    </row>
    <row r="25" spans="1:12" ht="15" customHeight="1">
      <c r="A25" s="79" t="s">
        <v>3002</v>
      </c>
      <c r="B25" s="153" t="s">
        <v>3003</v>
      </c>
      <c r="C25" s="126"/>
      <c r="D25" s="126"/>
      <c r="E25" s="126"/>
      <c r="F25" s="127"/>
      <c r="G25" s="79" t="s">
        <v>3004</v>
      </c>
      <c r="H25" s="151">
        <v>2.2399999999999998E-3</v>
      </c>
      <c r="I25" s="127"/>
      <c r="J25" s="152">
        <v>33.93</v>
      </c>
      <c r="K25" s="127"/>
      <c r="L25" s="80">
        <v>0.08</v>
      </c>
    </row>
    <row r="26" spans="1:12" ht="15" customHeight="1">
      <c r="A26" s="79" t="s">
        <v>3005</v>
      </c>
      <c r="B26" s="153" t="s">
        <v>3006</v>
      </c>
      <c r="C26" s="126"/>
      <c r="D26" s="126"/>
      <c r="E26" s="126"/>
      <c r="F26" s="127"/>
      <c r="G26" s="79" t="s">
        <v>3007</v>
      </c>
      <c r="H26" s="151">
        <v>0.04</v>
      </c>
      <c r="I26" s="127"/>
      <c r="J26" s="152">
        <v>66.290000000000006</v>
      </c>
      <c r="K26" s="127"/>
      <c r="L26" s="80">
        <v>2.65</v>
      </c>
    </row>
    <row r="27" spans="1:12" ht="15" customHeight="1">
      <c r="A27" s="79" t="s">
        <v>3008</v>
      </c>
      <c r="B27" s="153" t="s">
        <v>3009</v>
      </c>
      <c r="C27" s="126"/>
      <c r="D27" s="126"/>
      <c r="E27" s="126"/>
      <c r="F27" s="127"/>
      <c r="G27" s="79" t="s">
        <v>3010</v>
      </c>
      <c r="H27" s="151">
        <v>0.04</v>
      </c>
      <c r="I27" s="127"/>
      <c r="J27" s="152">
        <v>61.79</v>
      </c>
      <c r="K27" s="127"/>
      <c r="L27" s="80">
        <v>2.4700000000000002</v>
      </c>
    </row>
    <row r="28" spans="1:12" ht="15" customHeight="1">
      <c r="A28" s="44"/>
      <c r="B28" s="44"/>
      <c r="C28" s="44"/>
      <c r="D28" s="44"/>
      <c r="E28" s="44"/>
      <c r="F28" s="44"/>
      <c r="G28" s="44"/>
      <c r="H28" s="150" t="s">
        <v>3011</v>
      </c>
      <c r="I28" s="126"/>
      <c r="J28" s="126"/>
      <c r="K28" s="127"/>
      <c r="L28" s="77">
        <v>17.723700000000001</v>
      </c>
    </row>
    <row r="29" spans="1:12" ht="15" customHeight="1">
      <c r="A29" s="44"/>
      <c r="B29" s="44"/>
      <c r="C29" s="44"/>
      <c r="D29" s="44"/>
      <c r="E29" s="44"/>
      <c r="F29" s="44"/>
      <c r="G29" s="44"/>
      <c r="H29" s="158" t="s">
        <v>3012</v>
      </c>
      <c r="I29" s="126"/>
      <c r="J29" s="126"/>
      <c r="K29" s="127"/>
      <c r="L29" s="82">
        <v>28.163599999999999</v>
      </c>
    </row>
    <row r="30" spans="1:12" ht="15" customHeight="1">
      <c r="A30" s="44"/>
      <c r="B30" s="44"/>
      <c r="C30" s="44"/>
      <c r="D30" s="44"/>
      <c r="E30" s="44"/>
      <c r="F30" s="44"/>
      <c r="G30" s="44"/>
      <c r="H30" s="158" t="s">
        <v>3013</v>
      </c>
      <c r="I30" s="126"/>
      <c r="J30" s="126"/>
      <c r="K30" s="127"/>
      <c r="L30" s="77">
        <v>28.16</v>
      </c>
    </row>
    <row r="31" spans="1:12" ht="15" customHeight="1">
      <c r="A31" s="44"/>
      <c r="B31" s="44"/>
      <c r="C31" s="44"/>
      <c r="D31" s="44"/>
      <c r="E31" s="44"/>
      <c r="F31" s="44"/>
      <c r="G31" s="44"/>
      <c r="H31" s="158" t="s">
        <v>3014</v>
      </c>
      <c r="I31" s="126"/>
      <c r="J31" s="126"/>
      <c r="K31" s="127"/>
      <c r="L31" s="77">
        <v>9.7377000000000002</v>
      </c>
    </row>
    <row r="32" spans="1:12" ht="15" customHeight="1">
      <c r="A32" s="44"/>
      <c r="B32" s="44"/>
      <c r="C32" s="44"/>
      <c r="D32" s="44"/>
      <c r="E32" s="44"/>
      <c r="F32" s="44"/>
      <c r="G32" s="44"/>
      <c r="H32" s="158" t="s">
        <v>3015</v>
      </c>
      <c r="I32" s="126"/>
      <c r="J32" s="126"/>
      <c r="K32" s="127"/>
      <c r="L32" s="77">
        <v>37.9</v>
      </c>
    </row>
    <row r="33" spans="1:12" ht="9.75" customHeight="1">
      <c r="A33" s="44"/>
      <c r="B33" s="44"/>
      <c r="C33" s="44"/>
      <c r="D33" s="44"/>
      <c r="E33" s="154"/>
      <c r="F33" s="105"/>
      <c r="G33" s="105"/>
      <c r="H33" s="44"/>
      <c r="I33" s="44"/>
      <c r="J33" s="44"/>
      <c r="K33" s="44"/>
      <c r="L33" s="44"/>
    </row>
    <row r="34" spans="1:12" ht="19.5" customHeight="1">
      <c r="A34" s="155" t="s">
        <v>3016</v>
      </c>
      <c r="B34" s="126"/>
      <c r="C34" s="126"/>
      <c r="D34" s="126"/>
      <c r="E34" s="126"/>
      <c r="F34" s="126"/>
      <c r="G34" s="126"/>
      <c r="H34" s="126"/>
      <c r="I34" s="126"/>
      <c r="J34" s="126"/>
      <c r="K34" s="126"/>
      <c r="L34" s="127"/>
    </row>
    <row r="35" spans="1:12" ht="12.75" customHeight="1">
      <c r="A35" s="160" t="s">
        <v>3017</v>
      </c>
      <c r="B35" s="123"/>
      <c r="C35" s="161"/>
      <c r="D35" s="167" t="s">
        <v>3018</v>
      </c>
      <c r="E35" s="124"/>
      <c r="F35" s="157" t="s">
        <v>3019</v>
      </c>
      <c r="G35" s="127"/>
      <c r="H35" s="157" t="s">
        <v>3020</v>
      </c>
      <c r="I35" s="126"/>
      <c r="J35" s="126"/>
      <c r="K35" s="127"/>
      <c r="L35" s="165" t="s">
        <v>3021</v>
      </c>
    </row>
    <row r="36" spans="1:12" ht="12" customHeight="1">
      <c r="A36" s="162"/>
      <c r="B36" s="163"/>
      <c r="C36" s="164"/>
      <c r="D36" s="162"/>
      <c r="E36" s="168"/>
      <c r="F36" s="83" t="s">
        <v>3022</v>
      </c>
      <c r="G36" s="83" t="s">
        <v>3023</v>
      </c>
      <c r="H36" s="166" t="s">
        <v>3024</v>
      </c>
      <c r="I36" s="127"/>
      <c r="J36" s="166" t="s">
        <v>3025</v>
      </c>
      <c r="K36" s="127"/>
      <c r="L36" s="134"/>
    </row>
    <row r="37" spans="1:12" ht="15" customHeight="1">
      <c r="A37" s="79" t="s">
        <v>3026</v>
      </c>
      <c r="B37" s="153" t="s">
        <v>3027</v>
      </c>
      <c r="C37" s="127"/>
      <c r="D37" s="151">
        <v>2.2491000000000001E-2</v>
      </c>
      <c r="E37" s="127"/>
      <c r="F37" s="84">
        <v>1</v>
      </c>
      <c r="G37" s="84">
        <v>0</v>
      </c>
      <c r="H37" s="159">
        <v>29.01</v>
      </c>
      <c r="I37" s="127"/>
      <c r="J37" s="159">
        <v>13.54</v>
      </c>
      <c r="K37" s="127"/>
      <c r="L37" s="81">
        <v>0.65246391000000004</v>
      </c>
    </row>
    <row r="38" spans="1:12" ht="15" customHeight="1">
      <c r="A38" s="79" t="s">
        <v>3028</v>
      </c>
      <c r="B38" s="153" t="s">
        <v>3029</v>
      </c>
      <c r="C38" s="127"/>
      <c r="D38" s="151">
        <v>3.2000000000000001E-2</v>
      </c>
      <c r="E38" s="127"/>
      <c r="F38" s="84">
        <v>1</v>
      </c>
      <c r="G38" s="84">
        <v>0</v>
      </c>
      <c r="H38" s="159">
        <v>76.72</v>
      </c>
      <c r="I38" s="127"/>
      <c r="J38" s="159">
        <v>13.54</v>
      </c>
      <c r="K38" s="127"/>
      <c r="L38" s="81">
        <v>2.4550399999999999</v>
      </c>
    </row>
    <row r="39" spans="1:12" ht="15" customHeight="1">
      <c r="A39" s="44"/>
      <c r="B39" s="44"/>
      <c r="C39" s="44"/>
      <c r="D39" s="44"/>
      <c r="E39" s="44"/>
      <c r="F39" s="44"/>
      <c r="G39" s="44"/>
      <c r="H39" s="150" t="s">
        <v>3030</v>
      </c>
      <c r="I39" s="126"/>
      <c r="J39" s="126"/>
      <c r="K39" s="127"/>
      <c r="L39" s="85">
        <v>3.1074999999999999</v>
      </c>
    </row>
    <row r="40" spans="1:12" ht="19.5" customHeight="1">
      <c r="A40" s="156" t="s">
        <v>3031</v>
      </c>
      <c r="B40" s="126"/>
      <c r="C40" s="126"/>
      <c r="D40" s="126"/>
      <c r="E40" s="126"/>
      <c r="F40" s="127"/>
      <c r="G40" s="75" t="s">
        <v>3032</v>
      </c>
      <c r="H40" s="157" t="s">
        <v>3033</v>
      </c>
      <c r="I40" s="127"/>
      <c r="J40" s="157" t="s">
        <v>3034</v>
      </c>
      <c r="K40" s="127"/>
      <c r="L40" s="75" t="s">
        <v>3035</v>
      </c>
    </row>
    <row r="41" spans="1:12" ht="15" customHeight="1">
      <c r="A41" s="79" t="s">
        <v>3036</v>
      </c>
      <c r="B41" s="153" t="s">
        <v>3037</v>
      </c>
      <c r="C41" s="126"/>
      <c r="D41" s="126"/>
      <c r="E41" s="126"/>
      <c r="F41" s="126"/>
      <c r="G41" s="79" t="s">
        <v>3038</v>
      </c>
      <c r="H41" s="151">
        <v>0.4511</v>
      </c>
      <c r="I41" s="127"/>
      <c r="J41" s="152">
        <v>12.43</v>
      </c>
      <c r="K41" s="127"/>
      <c r="L41" s="80">
        <v>5.61</v>
      </c>
    </row>
    <row r="42" spans="1:12" ht="15" customHeight="1">
      <c r="A42" s="79" t="s">
        <v>3039</v>
      </c>
      <c r="B42" s="153" t="s">
        <v>3040</v>
      </c>
      <c r="C42" s="126"/>
      <c r="D42" s="126"/>
      <c r="E42" s="126"/>
      <c r="F42" s="126"/>
      <c r="G42" s="79" t="s">
        <v>3041</v>
      </c>
      <c r="H42" s="151">
        <v>0.69288000000000005</v>
      </c>
      <c r="I42" s="127"/>
      <c r="J42" s="152">
        <v>12.43</v>
      </c>
      <c r="K42" s="127"/>
      <c r="L42" s="80">
        <v>8.61</v>
      </c>
    </row>
    <row r="43" spans="1:12" ht="15" customHeight="1">
      <c r="A43" s="79" t="s">
        <v>3042</v>
      </c>
      <c r="B43" s="153" t="s">
        <v>3043</v>
      </c>
      <c r="C43" s="126"/>
      <c r="D43" s="126"/>
      <c r="E43" s="126"/>
      <c r="F43" s="126"/>
      <c r="G43" s="79" t="s">
        <v>3044</v>
      </c>
      <c r="H43" s="151">
        <v>0.128</v>
      </c>
      <c r="I43" s="127"/>
      <c r="J43" s="152">
        <v>12.43</v>
      </c>
      <c r="K43" s="127"/>
      <c r="L43" s="80">
        <v>1.59</v>
      </c>
    </row>
    <row r="44" spans="1:12" ht="15" customHeight="1">
      <c r="A44" s="79" t="s">
        <v>3045</v>
      </c>
      <c r="B44" s="153" t="s">
        <v>3046</v>
      </c>
      <c r="C44" s="126"/>
      <c r="D44" s="126"/>
      <c r="E44" s="126"/>
      <c r="F44" s="126"/>
      <c r="G44" s="79" t="s">
        <v>3047</v>
      </c>
      <c r="H44" s="151">
        <v>0.35699999999999998</v>
      </c>
      <c r="I44" s="127"/>
      <c r="J44" s="152">
        <v>12.43</v>
      </c>
      <c r="K44" s="127"/>
      <c r="L44" s="80">
        <v>4.4400000000000004</v>
      </c>
    </row>
    <row r="45" spans="1:12" ht="15" customHeight="1">
      <c r="A45" s="79" t="s">
        <v>3048</v>
      </c>
      <c r="B45" s="153" t="s">
        <v>3049</v>
      </c>
      <c r="C45" s="126"/>
      <c r="D45" s="126"/>
      <c r="E45" s="126"/>
      <c r="F45" s="126"/>
      <c r="G45" s="79" t="s">
        <v>3050</v>
      </c>
      <c r="H45" s="151">
        <v>6.92652</v>
      </c>
      <c r="I45" s="127"/>
      <c r="J45" s="152">
        <v>9.14</v>
      </c>
      <c r="K45" s="127"/>
      <c r="L45" s="80">
        <v>63.31</v>
      </c>
    </row>
    <row r="46" spans="1:12" ht="15" customHeight="1">
      <c r="A46" s="44"/>
      <c r="B46" s="44"/>
      <c r="C46" s="44"/>
      <c r="D46" s="44"/>
      <c r="E46" s="44"/>
      <c r="F46" s="44"/>
      <c r="G46" s="44"/>
      <c r="H46" s="150" t="s">
        <v>3051</v>
      </c>
      <c r="I46" s="126"/>
      <c r="J46" s="126"/>
      <c r="K46" s="127"/>
      <c r="L46" s="77">
        <v>83.556600000000003</v>
      </c>
    </row>
    <row r="47" spans="1:12" ht="15" customHeight="1">
      <c r="A47" s="44"/>
      <c r="B47" s="44"/>
      <c r="C47" s="44"/>
      <c r="D47" s="44"/>
      <c r="E47" s="44"/>
      <c r="F47" s="44"/>
      <c r="G47" s="44"/>
      <c r="H47" s="158" t="s">
        <v>3052</v>
      </c>
      <c r="I47" s="126"/>
      <c r="J47" s="126"/>
      <c r="K47" s="127"/>
      <c r="L47" s="81">
        <v>86.664100000000005</v>
      </c>
    </row>
    <row r="48" spans="1:12" ht="15" customHeight="1">
      <c r="A48" s="44"/>
      <c r="B48" s="44"/>
      <c r="C48" s="44"/>
      <c r="D48" s="44"/>
      <c r="E48" s="44"/>
      <c r="F48" s="44"/>
      <c r="G48" s="44"/>
      <c r="H48" s="158" t="s">
        <v>3053</v>
      </c>
      <c r="I48" s="126"/>
      <c r="J48" s="126"/>
      <c r="K48" s="127"/>
      <c r="L48" s="81">
        <v>1</v>
      </c>
    </row>
    <row r="49" spans="1:12" ht="15" customHeight="1">
      <c r="A49" s="44"/>
      <c r="B49" s="44"/>
      <c r="C49" s="44"/>
      <c r="D49" s="44"/>
      <c r="E49" s="44"/>
      <c r="F49" s="44"/>
      <c r="G49" s="44"/>
      <c r="H49" s="158" t="s">
        <v>3054</v>
      </c>
      <c r="I49" s="126"/>
      <c r="J49" s="126"/>
      <c r="K49" s="127"/>
      <c r="L49" s="81">
        <v>86.664100000000005</v>
      </c>
    </row>
    <row r="50" spans="1:12" ht="19.5" customHeight="1">
      <c r="A50" s="156" t="s">
        <v>3055</v>
      </c>
      <c r="B50" s="126"/>
      <c r="C50" s="126"/>
      <c r="D50" s="126"/>
      <c r="E50" s="126"/>
      <c r="F50" s="127"/>
      <c r="G50" s="75" t="s">
        <v>3056</v>
      </c>
      <c r="H50" s="157" t="s">
        <v>3057</v>
      </c>
      <c r="I50" s="127"/>
      <c r="J50" s="157" t="s">
        <v>3058</v>
      </c>
      <c r="K50" s="127"/>
      <c r="L50" s="75" t="s">
        <v>3059</v>
      </c>
    </row>
    <row r="51" spans="1:12" ht="15" customHeight="1">
      <c r="A51" s="79" t="s">
        <v>3060</v>
      </c>
      <c r="B51" s="153" t="s">
        <v>3061</v>
      </c>
      <c r="C51" s="126"/>
      <c r="D51" s="126"/>
      <c r="E51" s="126"/>
      <c r="F51" s="127"/>
      <c r="G51" s="79" t="s">
        <v>3062</v>
      </c>
      <c r="H51" s="151">
        <v>2.5699E-2</v>
      </c>
      <c r="I51" s="127"/>
      <c r="J51" s="152">
        <v>65.599999999999994</v>
      </c>
      <c r="K51" s="127"/>
      <c r="L51" s="80">
        <v>1.69</v>
      </c>
    </row>
    <row r="52" spans="1:12" ht="15" customHeight="1">
      <c r="A52" s="79" t="s">
        <v>3063</v>
      </c>
      <c r="B52" s="153" t="s">
        <v>3064</v>
      </c>
      <c r="C52" s="126"/>
      <c r="D52" s="126"/>
      <c r="E52" s="126"/>
      <c r="F52" s="127"/>
      <c r="G52" s="79" t="s">
        <v>3065</v>
      </c>
      <c r="H52" s="151">
        <v>0.62207999999999997</v>
      </c>
      <c r="I52" s="127"/>
      <c r="J52" s="152">
        <v>0.68</v>
      </c>
      <c r="K52" s="127"/>
      <c r="L52" s="80">
        <v>0.42</v>
      </c>
    </row>
    <row r="53" spans="1:12" ht="15" customHeight="1">
      <c r="A53" s="79" t="s">
        <v>3066</v>
      </c>
      <c r="B53" s="153" t="s">
        <v>3067</v>
      </c>
      <c r="C53" s="126"/>
      <c r="D53" s="126"/>
      <c r="E53" s="126"/>
      <c r="F53" s="127"/>
      <c r="G53" s="79" t="s">
        <v>3068</v>
      </c>
      <c r="H53" s="151">
        <v>9.7885799999999996</v>
      </c>
      <c r="I53" s="127"/>
      <c r="J53" s="152">
        <v>0.33</v>
      </c>
      <c r="K53" s="127"/>
      <c r="L53" s="80">
        <v>3.23</v>
      </c>
    </row>
    <row r="54" spans="1:12" ht="15" customHeight="1">
      <c r="A54" s="79" t="s">
        <v>3069</v>
      </c>
      <c r="B54" s="153" t="s">
        <v>3070</v>
      </c>
      <c r="C54" s="126"/>
      <c r="D54" s="126"/>
      <c r="E54" s="126"/>
      <c r="F54" s="127"/>
      <c r="G54" s="79" t="s">
        <v>3071</v>
      </c>
      <c r="H54" s="151">
        <v>1.2012E-2</v>
      </c>
      <c r="I54" s="127"/>
      <c r="J54" s="152">
        <v>81.900000000000006</v>
      </c>
      <c r="K54" s="127"/>
      <c r="L54" s="80">
        <v>0.98</v>
      </c>
    </row>
    <row r="55" spans="1:12" ht="15" customHeight="1">
      <c r="A55" s="79" t="s">
        <v>3072</v>
      </c>
      <c r="B55" s="153" t="s">
        <v>3073</v>
      </c>
      <c r="C55" s="126"/>
      <c r="D55" s="126"/>
      <c r="E55" s="126"/>
      <c r="F55" s="127"/>
      <c r="G55" s="79" t="s">
        <v>3074</v>
      </c>
      <c r="H55" s="151">
        <v>1.2012E-2</v>
      </c>
      <c r="I55" s="127"/>
      <c r="J55" s="152">
        <v>81.900000000000006</v>
      </c>
      <c r="K55" s="127"/>
      <c r="L55" s="80">
        <v>0.98</v>
      </c>
    </row>
    <row r="56" spans="1:12" ht="15" customHeight="1">
      <c r="A56" s="79" t="s">
        <v>3075</v>
      </c>
      <c r="B56" s="153" t="s">
        <v>3076</v>
      </c>
      <c r="C56" s="126"/>
      <c r="D56" s="126"/>
      <c r="E56" s="126"/>
      <c r="F56" s="127"/>
      <c r="G56" s="79" t="s">
        <v>3077</v>
      </c>
      <c r="H56" s="151">
        <v>4.8000000000000001E-2</v>
      </c>
      <c r="I56" s="127"/>
      <c r="J56" s="152">
        <v>81.900000000000006</v>
      </c>
      <c r="K56" s="127"/>
      <c r="L56" s="80">
        <v>3.93</v>
      </c>
    </row>
    <row r="57" spans="1:12" ht="15" customHeight="1">
      <c r="A57" s="79" t="s">
        <v>3078</v>
      </c>
      <c r="B57" s="153" t="s">
        <v>3079</v>
      </c>
      <c r="C57" s="126"/>
      <c r="D57" s="126"/>
      <c r="E57" s="126"/>
      <c r="F57" s="127"/>
      <c r="G57" s="79" t="s">
        <v>3080</v>
      </c>
      <c r="H57" s="151">
        <v>8.0500000000000002E-2</v>
      </c>
      <c r="I57" s="127"/>
      <c r="J57" s="152">
        <v>50.4</v>
      </c>
      <c r="K57" s="127"/>
      <c r="L57" s="80">
        <v>4.0599999999999996</v>
      </c>
    </row>
    <row r="58" spans="1:12" ht="15" customHeight="1">
      <c r="A58" s="79" t="s">
        <v>3081</v>
      </c>
      <c r="B58" s="153" t="s">
        <v>3082</v>
      </c>
      <c r="C58" s="126"/>
      <c r="D58" s="126"/>
      <c r="E58" s="126"/>
      <c r="F58" s="127"/>
      <c r="G58" s="79" t="s">
        <v>3083</v>
      </c>
      <c r="H58" s="151">
        <v>0.17349999999999999</v>
      </c>
      <c r="I58" s="127"/>
      <c r="J58" s="152">
        <v>5.35</v>
      </c>
      <c r="K58" s="127"/>
      <c r="L58" s="80">
        <v>0.93</v>
      </c>
    </row>
    <row r="59" spans="1:12" ht="15" customHeight="1">
      <c r="A59" s="79" t="s">
        <v>3084</v>
      </c>
      <c r="B59" s="153" t="s">
        <v>3085</v>
      </c>
      <c r="C59" s="126"/>
      <c r="D59" s="126"/>
      <c r="E59" s="126"/>
      <c r="F59" s="127"/>
      <c r="G59" s="79" t="s">
        <v>3086</v>
      </c>
      <c r="H59" s="151">
        <v>0.34699999999999998</v>
      </c>
      <c r="I59" s="127"/>
      <c r="J59" s="152">
        <v>6.72</v>
      </c>
      <c r="K59" s="127"/>
      <c r="L59" s="80">
        <v>2.33</v>
      </c>
    </row>
    <row r="60" spans="1:12" ht="15" customHeight="1">
      <c r="A60" s="79" t="s">
        <v>3087</v>
      </c>
      <c r="B60" s="153" t="s">
        <v>3088</v>
      </c>
      <c r="C60" s="126"/>
      <c r="D60" s="126"/>
      <c r="E60" s="126"/>
      <c r="F60" s="127"/>
      <c r="G60" s="79" t="s">
        <v>3089</v>
      </c>
      <c r="H60" s="151">
        <v>1.84</v>
      </c>
      <c r="I60" s="127"/>
      <c r="J60" s="152">
        <v>3.56</v>
      </c>
      <c r="K60" s="127"/>
      <c r="L60" s="80">
        <v>6.55</v>
      </c>
    </row>
    <row r="61" spans="1:12" ht="15" customHeight="1">
      <c r="A61" s="79" t="s">
        <v>3090</v>
      </c>
      <c r="B61" s="153" t="s">
        <v>3091</v>
      </c>
      <c r="C61" s="126"/>
      <c r="D61" s="126"/>
      <c r="E61" s="126"/>
      <c r="F61" s="127"/>
      <c r="G61" s="79" t="s">
        <v>3092</v>
      </c>
      <c r="H61" s="151">
        <v>5.2049999999999999E-2</v>
      </c>
      <c r="I61" s="127"/>
      <c r="J61" s="152">
        <v>7.35</v>
      </c>
      <c r="K61" s="127"/>
      <c r="L61" s="80">
        <v>0.38</v>
      </c>
    </row>
    <row r="62" spans="1:12" ht="15" customHeight="1">
      <c r="A62" s="79" t="s">
        <v>3093</v>
      </c>
      <c r="B62" s="153" t="s">
        <v>3094</v>
      </c>
      <c r="C62" s="126"/>
      <c r="D62" s="126"/>
      <c r="E62" s="126"/>
      <c r="F62" s="127"/>
      <c r="G62" s="79" t="s">
        <v>3095</v>
      </c>
      <c r="H62" s="151">
        <v>3.2000000000000001E-2</v>
      </c>
      <c r="I62" s="127"/>
      <c r="J62" s="152">
        <v>8.09</v>
      </c>
      <c r="K62" s="127"/>
      <c r="L62" s="80">
        <v>0.26</v>
      </c>
    </row>
    <row r="63" spans="1:12" ht="15" customHeight="1">
      <c r="A63" s="79" t="s">
        <v>3096</v>
      </c>
      <c r="B63" s="153" t="s">
        <v>3097</v>
      </c>
      <c r="C63" s="126"/>
      <c r="D63" s="126"/>
      <c r="E63" s="126"/>
      <c r="F63" s="127"/>
      <c r="G63" s="79" t="s">
        <v>3098</v>
      </c>
      <c r="H63" s="151">
        <v>0.13880000000000001</v>
      </c>
      <c r="I63" s="127"/>
      <c r="J63" s="152">
        <v>11.37</v>
      </c>
      <c r="K63" s="127"/>
      <c r="L63" s="80">
        <v>1.58</v>
      </c>
    </row>
    <row r="64" spans="1:12" ht="15" customHeight="1">
      <c r="A64" s="79" t="s">
        <v>3099</v>
      </c>
      <c r="B64" s="153" t="s">
        <v>3100</v>
      </c>
      <c r="C64" s="126"/>
      <c r="D64" s="126"/>
      <c r="E64" s="126"/>
      <c r="F64" s="127"/>
      <c r="G64" s="79" t="s">
        <v>3101</v>
      </c>
      <c r="H64" s="151">
        <v>0.18987999999999999</v>
      </c>
      <c r="I64" s="127"/>
      <c r="J64" s="152">
        <v>53.28</v>
      </c>
      <c r="K64" s="127"/>
      <c r="L64" s="80">
        <v>10.119999999999999</v>
      </c>
    </row>
    <row r="65" spans="1:12" ht="15" customHeight="1">
      <c r="A65" s="79" t="s">
        <v>3102</v>
      </c>
      <c r="B65" s="153" t="s">
        <v>3103</v>
      </c>
      <c r="C65" s="126"/>
      <c r="D65" s="126"/>
      <c r="E65" s="126"/>
      <c r="F65" s="127"/>
      <c r="G65" s="79" t="s">
        <v>3104</v>
      </c>
      <c r="H65" s="151">
        <v>0.04</v>
      </c>
      <c r="I65" s="127"/>
      <c r="J65" s="152">
        <v>45.78</v>
      </c>
      <c r="K65" s="127"/>
      <c r="L65" s="80">
        <v>1.83</v>
      </c>
    </row>
    <row r="66" spans="1:12" ht="15" customHeight="1">
      <c r="A66" s="79" t="s">
        <v>3105</v>
      </c>
      <c r="B66" s="153" t="s">
        <v>3106</v>
      </c>
      <c r="C66" s="126"/>
      <c r="D66" s="126"/>
      <c r="E66" s="126"/>
      <c r="F66" s="127"/>
      <c r="G66" s="79" t="s">
        <v>3107</v>
      </c>
      <c r="H66" s="151">
        <v>1.01</v>
      </c>
      <c r="I66" s="127"/>
      <c r="J66" s="152">
        <v>10.91</v>
      </c>
      <c r="K66" s="127"/>
      <c r="L66" s="80">
        <v>11.02</v>
      </c>
    </row>
    <row r="67" spans="1:12" ht="15" customHeight="1">
      <c r="A67" s="79" t="s">
        <v>3108</v>
      </c>
      <c r="B67" s="153" t="s">
        <v>3109</v>
      </c>
      <c r="C67" s="126"/>
      <c r="D67" s="126"/>
      <c r="E67" s="126"/>
      <c r="F67" s="127"/>
      <c r="G67" s="79" t="s">
        <v>3110</v>
      </c>
      <c r="H67" s="151">
        <v>0.04</v>
      </c>
      <c r="I67" s="127"/>
      <c r="J67" s="152">
        <v>40.119999999999997</v>
      </c>
      <c r="K67" s="127"/>
      <c r="L67" s="80">
        <v>1.6</v>
      </c>
    </row>
    <row r="68" spans="1:12" ht="15" customHeight="1">
      <c r="A68" s="79" t="s">
        <v>3111</v>
      </c>
      <c r="B68" s="153" t="s">
        <v>3112</v>
      </c>
      <c r="C68" s="126"/>
      <c r="D68" s="126"/>
      <c r="E68" s="126"/>
      <c r="F68" s="127"/>
      <c r="G68" s="79" t="s">
        <v>3113</v>
      </c>
      <c r="H68" s="151">
        <v>0.188</v>
      </c>
      <c r="I68" s="127"/>
      <c r="J68" s="152">
        <v>7.02</v>
      </c>
      <c r="K68" s="127"/>
      <c r="L68" s="80">
        <v>1.32</v>
      </c>
    </row>
    <row r="69" spans="1:12" ht="15" customHeight="1">
      <c r="A69" s="79" t="s">
        <v>3114</v>
      </c>
      <c r="B69" s="153" t="s">
        <v>3115</v>
      </c>
      <c r="C69" s="126"/>
      <c r="D69" s="126"/>
      <c r="E69" s="126"/>
      <c r="F69" s="127"/>
      <c r="G69" s="79" t="s">
        <v>3116</v>
      </c>
      <c r="H69" s="151">
        <v>0.04</v>
      </c>
      <c r="I69" s="127"/>
      <c r="J69" s="152">
        <v>1078.33</v>
      </c>
      <c r="K69" s="127"/>
      <c r="L69" s="80">
        <v>43.13</v>
      </c>
    </row>
    <row r="70" spans="1:12" ht="15" customHeight="1">
      <c r="A70" s="79" t="s">
        <v>3117</v>
      </c>
      <c r="B70" s="153" t="s">
        <v>3118</v>
      </c>
      <c r="C70" s="126"/>
      <c r="D70" s="126"/>
      <c r="E70" s="126"/>
      <c r="F70" s="127"/>
      <c r="G70" s="79" t="s">
        <v>3119</v>
      </c>
      <c r="H70" s="151">
        <v>3.7999999999999999E-2</v>
      </c>
      <c r="I70" s="127"/>
      <c r="J70" s="152">
        <v>42.35</v>
      </c>
      <c r="K70" s="127"/>
      <c r="L70" s="80">
        <v>1.61</v>
      </c>
    </row>
    <row r="71" spans="1:12" ht="15" customHeight="1">
      <c r="A71" s="79" t="s">
        <v>3120</v>
      </c>
      <c r="B71" s="153" t="s">
        <v>3121</v>
      </c>
      <c r="C71" s="126"/>
      <c r="D71" s="126"/>
      <c r="E71" s="126"/>
      <c r="F71" s="127"/>
      <c r="G71" s="79" t="s">
        <v>3122</v>
      </c>
      <c r="H71" s="151">
        <v>5.96E-2</v>
      </c>
      <c r="I71" s="127"/>
      <c r="J71" s="152">
        <v>33.93</v>
      </c>
      <c r="K71" s="127"/>
      <c r="L71" s="80">
        <v>2.02</v>
      </c>
    </row>
    <row r="72" spans="1:12" ht="15" customHeight="1">
      <c r="A72" s="79" t="s">
        <v>3123</v>
      </c>
      <c r="B72" s="153" t="s">
        <v>3124</v>
      </c>
      <c r="C72" s="126"/>
      <c r="D72" s="126"/>
      <c r="E72" s="126"/>
      <c r="F72" s="127"/>
      <c r="G72" s="79" t="s">
        <v>3125</v>
      </c>
      <c r="H72" s="151">
        <v>6.2040000000000003E-3</v>
      </c>
      <c r="I72" s="127"/>
      <c r="J72" s="152">
        <v>41.53</v>
      </c>
      <c r="K72" s="127"/>
      <c r="L72" s="80">
        <v>0.26</v>
      </c>
    </row>
    <row r="73" spans="1:12" ht="15" customHeight="1">
      <c r="A73" s="79" t="s">
        <v>3126</v>
      </c>
      <c r="B73" s="153" t="s">
        <v>3127</v>
      </c>
      <c r="C73" s="126"/>
      <c r="D73" s="126"/>
      <c r="E73" s="126"/>
      <c r="F73" s="127"/>
      <c r="G73" s="79" t="s">
        <v>3128</v>
      </c>
      <c r="H73" s="151">
        <v>0.04</v>
      </c>
      <c r="I73" s="127"/>
      <c r="J73" s="152">
        <v>1190</v>
      </c>
      <c r="K73" s="127"/>
      <c r="L73" s="80">
        <v>47.6</v>
      </c>
    </row>
    <row r="74" spans="1:12" ht="15" customHeight="1">
      <c r="A74" s="44"/>
      <c r="B74" s="44"/>
      <c r="C74" s="44"/>
      <c r="D74" s="44"/>
      <c r="E74" s="44"/>
      <c r="F74" s="44"/>
      <c r="G74" s="44"/>
      <c r="H74" s="150" t="s">
        <v>3129</v>
      </c>
      <c r="I74" s="126"/>
      <c r="J74" s="126"/>
      <c r="K74" s="127"/>
      <c r="L74" s="77">
        <v>147.83930000000001</v>
      </c>
    </row>
    <row r="75" spans="1:12" ht="15" customHeight="1">
      <c r="A75" s="44"/>
      <c r="B75" s="44"/>
      <c r="C75" s="44"/>
      <c r="D75" s="44"/>
      <c r="E75" s="44"/>
      <c r="F75" s="44"/>
      <c r="G75" s="44"/>
      <c r="H75" s="158" t="s">
        <v>3130</v>
      </c>
      <c r="I75" s="126"/>
      <c r="J75" s="126"/>
      <c r="K75" s="127"/>
      <c r="L75" s="82">
        <v>234.5034</v>
      </c>
    </row>
    <row r="76" spans="1:12" ht="15" customHeight="1">
      <c r="A76" s="44"/>
      <c r="B76" s="44"/>
      <c r="C76" s="44"/>
      <c r="D76" s="44"/>
      <c r="E76" s="44"/>
      <c r="F76" s="44"/>
      <c r="G76" s="44"/>
      <c r="H76" s="158" t="s">
        <v>3131</v>
      </c>
      <c r="I76" s="126"/>
      <c r="J76" s="126"/>
      <c r="K76" s="127"/>
      <c r="L76" s="77">
        <v>234.5</v>
      </c>
    </row>
    <row r="77" spans="1:12" ht="15" customHeight="1">
      <c r="A77" s="44"/>
      <c r="B77" s="44"/>
      <c r="C77" s="44"/>
      <c r="D77" s="44"/>
      <c r="E77" s="44"/>
      <c r="F77" s="44"/>
      <c r="G77" s="44"/>
      <c r="H77" s="158" t="s">
        <v>3132</v>
      </c>
      <c r="I77" s="126"/>
      <c r="J77" s="126"/>
      <c r="K77" s="127"/>
      <c r="L77" s="77">
        <v>81.090100000000007</v>
      </c>
    </row>
    <row r="78" spans="1:12" ht="15" customHeight="1">
      <c r="A78" s="44"/>
      <c r="B78" s="44"/>
      <c r="C78" s="44"/>
      <c r="D78" s="44"/>
      <c r="E78" s="44"/>
      <c r="F78" s="44"/>
      <c r="G78" s="44"/>
      <c r="H78" s="158" t="s">
        <v>3133</v>
      </c>
      <c r="I78" s="126"/>
      <c r="J78" s="126"/>
      <c r="K78" s="127"/>
      <c r="L78" s="77">
        <v>315.58999999999997</v>
      </c>
    </row>
    <row r="79" spans="1:12" ht="9.75" customHeight="1">
      <c r="A79" s="44"/>
      <c r="B79" s="44"/>
      <c r="C79" s="44"/>
      <c r="D79" s="44"/>
      <c r="E79" s="154"/>
      <c r="F79" s="105"/>
      <c r="G79" s="105"/>
      <c r="H79" s="44"/>
      <c r="I79" s="44"/>
      <c r="J79" s="44"/>
      <c r="K79" s="44"/>
      <c r="L79" s="44"/>
    </row>
    <row r="80" spans="1:12" ht="19.5" customHeight="1">
      <c r="A80" s="155" t="s">
        <v>3134</v>
      </c>
      <c r="B80" s="126"/>
      <c r="C80" s="126"/>
      <c r="D80" s="126"/>
      <c r="E80" s="126"/>
      <c r="F80" s="126"/>
      <c r="G80" s="126"/>
      <c r="H80" s="126"/>
      <c r="I80" s="126"/>
      <c r="J80" s="126"/>
      <c r="K80" s="126"/>
      <c r="L80" s="127"/>
    </row>
    <row r="81" spans="1:12" ht="12.75" customHeight="1">
      <c r="A81" s="160" t="s">
        <v>3135</v>
      </c>
      <c r="B81" s="123"/>
      <c r="C81" s="161"/>
      <c r="D81" s="167" t="s">
        <v>3136</v>
      </c>
      <c r="E81" s="124"/>
      <c r="F81" s="157" t="s">
        <v>3137</v>
      </c>
      <c r="G81" s="127"/>
      <c r="H81" s="157" t="s">
        <v>3138</v>
      </c>
      <c r="I81" s="126"/>
      <c r="J81" s="126"/>
      <c r="K81" s="127"/>
      <c r="L81" s="165" t="s">
        <v>3139</v>
      </c>
    </row>
    <row r="82" spans="1:12" ht="12" customHeight="1">
      <c r="A82" s="162"/>
      <c r="B82" s="163"/>
      <c r="C82" s="164"/>
      <c r="D82" s="162"/>
      <c r="E82" s="168"/>
      <c r="F82" s="83" t="s">
        <v>3140</v>
      </c>
      <c r="G82" s="83" t="s">
        <v>3141</v>
      </c>
      <c r="H82" s="166" t="s">
        <v>3142</v>
      </c>
      <c r="I82" s="127"/>
      <c r="J82" s="166" t="s">
        <v>3143</v>
      </c>
      <c r="K82" s="127"/>
      <c r="L82" s="134"/>
    </row>
    <row r="83" spans="1:12" ht="15" customHeight="1">
      <c r="A83" s="79" t="s">
        <v>3144</v>
      </c>
      <c r="B83" s="153" t="s">
        <v>3145</v>
      </c>
      <c r="C83" s="127"/>
      <c r="D83" s="151">
        <v>3.7490000000000002E-3</v>
      </c>
      <c r="E83" s="127"/>
      <c r="F83" s="84">
        <v>1</v>
      </c>
      <c r="G83" s="84">
        <v>0</v>
      </c>
      <c r="H83" s="159">
        <v>29.01</v>
      </c>
      <c r="I83" s="127"/>
      <c r="J83" s="159">
        <v>13.54</v>
      </c>
      <c r="K83" s="127"/>
      <c r="L83" s="81">
        <v>0.10875849</v>
      </c>
    </row>
    <row r="84" spans="1:12" ht="15" customHeight="1">
      <c r="A84" s="79" t="s">
        <v>3146</v>
      </c>
      <c r="B84" s="153" t="s">
        <v>3147</v>
      </c>
      <c r="C84" s="127"/>
      <c r="D84" s="151">
        <v>0.05</v>
      </c>
      <c r="E84" s="127"/>
      <c r="F84" s="84">
        <v>1</v>
      </c>
      <c r="G84" s="84">
        <v>0</v>
      </c>
      <c r="H84" s="159">
        <v>132.9</v>
      </c>
      <c r="I84" s="127"/>
      <c r="J84" s="159">
        <v>11.15</v>
      </c>
      <c r="K84" s="127"/>
      <c r="L84" s="81">
        <v>6.6449999999999996</v>
      </c>
    </row>
    <row r="85" spans="1:12" ht="15" customHeight="1">
      <c r="A85" s="44"/>
      <c r="B85" s="44"/>
      <c r="C85" s="44"/>
      <c r="D85" s="44"/>
      <c r="E85" s="44"/>
      <c r="F85" s="44"/>
      <c r="G85" s="44"/>
      <c r="H85" s="150" t="s">
        <v>3148</v>
      </c>
      <c r="I85" s="126"/>
      <c r="J85" s="126"/>
      <c r="K85" s="127"/>
      <c r="L85" s="85">
        <v>6.7538</v>
      </c>
    </row>
    <row r="86" spans="1:12" ht="19.5" customHeight="1">
      <c r="A86" s="156" t="s">
        <v>3149</v>
      </c>
      <c r="B86" s="126"/>
      <c r="C86" s="126"/>
      <c r="D86" s="126"/>
      <c r="E86" s="126"/>
      <c r="F86" s="127"/>
      <c r="G86" s="75" t="s">
        <v>3150</v>
      </c>
      <c r="H86" s="157" t="s">
        <v>3151</v>
      </c>
      <c r="I86" s="127"/>
      <c r="J86" s="157" t="s">
        <v>3152</v>
      </c>
      <c r="K86" s="127"/>
      <c r="L86" s="75" t="s">
        <v>3153</v>
      </c>
    </row>
    <row r="87" spans="1:12" ht="15" customHeight="1">
      <c r="A87" s="79" t="s">
        <v>3154</v>
      </c>
      <c r="B87" s="153" t="s">
        <v>3155</v>
      </c>
      <c r="C87" s="126"/>
      <c r="D87" s="126"/>
      <c r="E87" s="126"/>
      <c r="F87" s="126"/>
      <c r="G87" s="79" t="s">
        <v>3156</v>
      </c>
      <c r="H87" s="151">
        <v>2.9030999999999998</v>
      </c>
      <c r="I87" s="127"/>
      <c r="J87" s="152">
        <v>12.43</v>
      </c>
      <c r="K87" s="127"/>
      <c r="L87" s="80">
        <v>36.090000000000003</v>
      </c>
    </row>
    <row r="88" spans="1:12" ht="15" customHeight="1">
      <c r="A88" s="79" t="s">
        <v>3157</v>
      </c>
      <c r="B88" s="153" t="s">
        <v>3158</v>
      </c>
      <c r="C88" s="126"/>
      <c r="D88" s="126"/>
      <c r="E88" s="126"/>
      <c r="F88" s="126"/>
      <c r="G88" s="79" t="s">
        <v>3159</v>
      </c>
      <c r="H88" s="151">
        <v>1.0500000000000001E-2</v>
      </c>
      <c r="I88" s="127"/>
      <c r="J88" s="152">
        <v>12.43</v>
      </c>
      <c r="K88" s="127"/>
      <c r="L88" s="80">
        <v>0.13</v>
      </c>
    </row>
    <row r="89" spans="1:12" ht="15" customHeight="1">
      <c r="A89" s="79" t="s">
        <v>3160</v>
      </c>
      <c r="B89" s="153" t="s">
        <v>3161</v>
      </c>
      <c r="C89" s="126"/>
      <c r="D89" s="126"/>
      <c r="E89" s="126"/>
      <c r="F89" s="126"/>
      <c r="G89" s="79" t="s">
        <v>3162</v>
      </c>
      <c r="H89" s="151">
        <v>3.2511000000000001</v>
      </c>
      <c r="I89" s="127"/>
      <c r="J89" s="152">
        <v>9.14</v>
      </c>
      <c r="K89" s="127"/>
      <c r="L89" s="80">
        <v>29.72</v>
      </c>
    </row>
    <row r="90" spans="1:12" ht="15" customHeight="1">
      <c r="A90" s="44"/>
      <c r="B90" s="44"/>
      <c r="C90" s="44"/>
      <c r="D90" s="44"/>
      <c r="E90" s="44"/>
      <c r="F90" s="44"/>
      <c r="G90" s="44"/>
      <c r="H90" s="150" t="s">
        <v>3163</v>
      </c>
      <c r="I90" s="126"/>
      <c r="J90" s="126"/>
      <c r="K90" s="127"/>
      <c r="L90" s="77">
        <v>65.931100000000001</v>
      </c>
    </row>
    <row r="91" spans="1:12" ht="15" customHeight="1">
      <c r="A91" s="44"/>
      <c r="B91" s="44"/>
      <c r="C91" s="44"/>
      <c r="D91" s="44"/>
      <c r="E91" s="44"/>
      <c r="F91" s="44"/>
      <c r="G91" s="44"/>
      <c r="H91" s="158" t="s">
        <v>3164</v>
      </c>
      <c r="I91" s="126"/>
      <c r="J91" s="126"/>
      <c r="K91" s="127"/>
      <c r="L91" s="81">
        <v>72.684899999999999</v>
      </c>
    </row>
    <row r="92" spans="1:12" ht="15" customHeight="1">
      <c r="A92" s="44"/>
      <c r="B92" s="44"/>
      <c r="C92" s="44"/>
      <c r="D92" s="44"/>
      <c r="E92" s="44"/>
      <c r="F92" s="44"/>
      <c r="G92" s="44"/>
      <c r="H92" s="158" t="s">
        <v>3165</v>
      </c>
      <c r="I92" s="126"/>
      <c r="J92" s="126"/>
      <c r="K92" s="127"/>
      <c r="L92" s="81">
        <v>1</v>
      </c>
    </row>
    <row r="93" spans="1:12" ht="15" customHeight="1">
      <c r="A93" s="44"/>
      <c r="B93" s="44"/>
      <c r="C93" s="44"/>
      <c r="D93" s="44"/>
      <c r="E93" s="44"/>
      <c r="F93" s="44"/>
      <c r="G93" s="44"/>
      <c r="H93" s="158" t="s">
        <v>3166</v>
      </c>
      <c r="I93" s="126"/>
      <c r="J93" s="126"/>
      <c r="K93" s="127"/>
      <c r="L93" s="81">
        <v>72.684899999999999</v>
      </c>
    </row>
    <row r="94" spans="1:12" ht="19.5" customHeight="1">
      <c r="A94" s="156" t="s">
        <v>3167</v>
      </c>
      <c r="B94" s="126"/>
      <c r="C94" s="126"/>
      <c r="D94" s="126"/>
      <c r="E94" s="126"/>
      <c r="F94" s="127"/>
      <c r="G94" s="75" t="s">
        <v>3168</v>
      </c>
      <c r="H94" s="157" t="s">
        <v>3169</v>
      </c>
      <c r="I94" s="127"/>
      <c r="J94" s="157" t="s">
        <v>3170</v>
      </c>
      <c r="K94" s="127"/>
      <c r="L94" s="75" t="s">
        <v>3171</v>
      </c>
    </row>
    <row r="95" spans="1:12" ht="15" customHeight="1">
      <c r="A95" s="79" t="s">
        <v>3172</v>
      </c>
      <c r="B95" s="153" t="s">
        <v>3173</v>
      </c>
      <c r="C95" s="126"/>
      <c r="D95" s="126"/>
      <c r="E95" s="126"/>
      <c r="F95" s="127"/>
      <c r="G95" s="79" t="s">
        <v>3174</v>
      </c>
      <c r="H95" s="151">
        <v>3.5279999999999999E-3</v>
      </c>
      <c r="I95" s="127"/>
      <c r="J95" s="152">
        <v>65.599999999999994</v>
      </c>
      <c r="K95" s="127"/>
      <c r="L95" s="80">
        <v>0.23</v>
      </c>
    </row>
    <row r="96" spans="1:12" ht="15" customHeight="1">
      <c r="A96" s="79" t="s">
        <v>3175</v>
      </c>
      <c r="B96" s="153" t="s">
        <v>3176</v>
      </c>
      <c r="C96" s="126"/>
      <c r="D96" s="126"/>
      <c r="E96" s="126"/>
      <c r="F96" s="127"/>
      <c r="G96" s="79" t="s">
        <v>3177</v>
      </c>
      <c r="H96" s="151">
        <v>1.8374999999999999</v>
      </c>
      <c r="I96" s="127"/>
      <c r="J96" s="152">
        <v>0.33</v>
      </c>
      <c r="K96" s="127"/>
      <c r="L96" s="80">
        <v>0.61</v>
      </c>
    </row>
    <row r="97" spans="1:12" ht="15" customHeight="1">
      <c r="A97" s="79" t="s">
        <v>3178</v>
      </c>
      <c r="B97" s="153" t="s">
        <v>3179</v>
      </c>
      <c r="C97" s="126"/>
      <c r="D97" s="126"/>
      <c r="E97" s="126"/>
      <c r="F97" s="127"/>
      <c r="G97" s="79" t="s">
        <v>3180</v>
      </c>
      <c r="H97" s="151">
        <v>2E-3</v>
      </c>
      <c r="I97" s="127"/>
      <c r="J97" s="152">
        <v>81.900000000000006</v>
      </c>
      <c r="K97" s="127"/>
      <c r="L97" s="80">
        <v>0.16</v>
      </c>
    </row>
    <row r="98" spans="1:12" ht="15" customHeight="1">
      <c r="A98" s="79" t="s">
        <v>3181</v>
      </c>
      <c r="B98" s="153" t="s">
        <v>3182</v>
      </c>
      <c r="C98" s="126"/>
      <c r="D98" s="126"/>
      <c r="E98" s="126"/>
      <c r="F98" s="127"/>
      <c r="G98" s="79" t="s">
        <v>3183</v>
      </c>
      <c r="H98" s="151">
        <v>2E-3</v>
      </c>
      <c r="I98" s="127"/>
      <c r="J98" s="152">
        <v>81.900000000000006</v>
      </c>
      <c r="K98" s="127"/>
      <c r="L98" s="80">
        <v>0.16</v>
      </c>
    </row>
    <row r="99" spans="1:12" ht="15" customHeight="1">
      <c r="A99" s="79" t="s">
        <v>3184</v>
      </c>
      <c r="B99" s="153" t="s">
        <v>3185</v>
      </c>
      <c r="C99" s="126"/>
      <c r="D99" s="126"/>
      <c r="E99" s="126"/>
      <c r="F99" s="127"/>
      <c r="G99" s="79" t="s">
        <v>3186</v>
      </c>
      <c r="H99" s="151">
        <v>0.06</v>
      </c>
      <c r="I99" s="127"/>
      <c r="J99" s="152">
        <v>19.04</v>
      </c>
      <c r="K99" s="127"/>
      <c r="L99" s="80">
        <v>1.1399999999999999</v>
      </c>
    </row>
    <row r="100" spans="1:12" ht="15" customHeight="1">
      <c r="A100" s="79" t="s">
        <v>3187</v>
      </c>
      <c r="B100" s="153" t="s">
        <v>3188</v>
      </c>
      <c r="C100" s="126"/>
      <c r="D100" s="126"/>
      <c r="E100" s="126"/>
      <c r="F100" s="127"/>
      <c r="G100" s="79" t="s">
        <v>3189</v>
      </c>
      <c r="H100" s="151">
        <v>0.05</v>
      </c>
      <c r="I100" s="127"/>
      <c r="J100" s="152">
        <v>1490.5</v>
      </c>
      <c r="K100" s="127"/>
      <c r="L100" s="80">
        <v>74.53</v>
      </c>
    </row>
    <row r="101" spans="1:12" ht="15" customHeight="1">
      <c r="A101" s="79" t="s">
        <v>3190</v>
      </c>
      <c r="B101" s="153" t="s">
        <v>3191</v>
      </c>
      <c r="C101" s="126"/>
      <c r="D101" s="126"/>
      <c r="E101" s="126"/>
      <c r="F101" s="127"/>
      <c r="G101" s="79" t="s">
        <v>3192</v>
      </c>
      <c r="H101" s="151">
        <v>0.05</v>
      </c>
      <c r="I101" s="127"/>
      <c r="J101" s="152">
        <v>476.72</v>
      </c>
      <c r="K101" s="127"/>
      <c r="L101" s="80">
        <v>23.84</v>
      </c>
    </row>
    <row r="102" spans="1:12" ht="15" customHeight="1">
      <c r="A102" s="79" t="s">
        <v>3193</v>
      </c>
      <c r="B102" s="153" t="s">
        <v>3194</v>
      </c>
      <c r="C102" s="126"/>
      <c r="D102" s="126"/>
      <c r="E102" s="126"/>
      <c r="F102" s="127"/>
      <c r="G102" s="79" t="s">
        <v>3195</v>
      </c>
      <c r="H102" s="151">
        <v>3.2742</v>
      </c>
      <c r="I102" s="127"/>
      <c r="J102" s="152">
        <v>1.65</v>
      </c>
      <c r="K102" s="127"/>
      <c r="L102" s="80">
        <v>5.4</v>
      </c>
    </row>
    <row r="103" spans="1:12" ht="15" customHeight="1">
      <c r="A103" s="79" t="s">
        <v>3196</v>
      </c>
      <c r="B103" s="153" t="s">
        <v>3197</v>
      </c>
      <c r="C103" s="126"/>
      <c r="D103" s="126"/>
      <c r="E103" s="126"/>
      <c r="F103" s="127"/>
      <c r="G103" s="79" t="s">
        <v>3198</v>
      </c>
      <c r="H103" s="151">
        <v>1.0863</v>
      </c>
      <c r="I103" s="127"/>
      <c r="J103" s="152">
        <v>6.6</v>
      </c>
      <c r="K103" s="127"/>
      <c r="L103" s="80">
        <v>7.17</v>
      </c>
    </row>
    <row r="104" spans="1:12" ht="15" customHeight="1">
      <c r="A104" s="79" t="s">
        <v>3199</v>
      </c>
      <c r="B104" s="153" t="s">
        <v>3200</v>
      </c>
      <c r="C104" s="126"/>
      <c r="D104" s="126"/>
      <c r="E104" s="126"/>
      <c r="F104" s="127"/>
      <c r="G104" s="79" t="s">
        <v>3201</v>
      </c>
      <c r="H104" s="151">
        <v>1.1424000000000001</v>
      </c>
      <c r="I104" s="127"/>
      <c r="J104" s="152">
        <v>6.81</v>
      </c>
      <c r="K104" s="127"/>
      <c r="L104" s="80">
        <v>7.78</v>
      </c>
    </row>
    <row r="105" spans="1:12" ht="15" customHeight="1">
      <c r="A105" s="79" t="s">
        <v>3202</v>
      </c>
      <c r="B105" s="153" t="s">
        <v>3203</v>
      </c>
      <c r="C105" s="126"/>
      <c r="D105" s="126"/>
      <c r="E105" s="126"/>
      <c r="F105" s="127"/>
      <c r="G105" s="79" t="s">
        <v>3204</v>
      </c>
      <c r="H105" s="151">
        <v>3.2742</v>
      </c>
      <c r="I105" s="127"/>
      <c r="J105" s="152">
        <v>8.56</v>
      </c>
      <c r="K105" s="127"/>
      <c r="L105" s="80">
        <v>28.03</v>
      </c>
    </row>
    <row r="106" spans="1:12" ht="15" customHeight="1">
      <c r="A106" s="79" t="s">
        <v>3205</v>
      </c>
      <c r="B106" s="153" t="s">
        <v>3206</v>
      </c>
      <c r="C106" s="126"/>
      <c r="D106" s="126"/>
      <c r="E106" s="126"/>
      <c r="F106" s="127"/>
      <c r="G106" s="79" t="s">
        <v>3207</v>
      </c>
      <c r="H106" s="151">
        <v>1.0863</v>
      </c>
      <c r="I106" s="127"/>
      <c r="J106" s="152">
        <v>30.29</v>
      </c>
      <c r="K106" s="127"/>
      <c r="L106" s="80">
        <v>32.9</v>
      </c>
    </row>
    <row r="107" spans="1:12" ht="15" customHeight="1">
      <c r="A107" s="79" t="s">
        <v>3208</v>
      </c>
      <c r="B107" s="153" t="s">
        <v>3209</v>
      </c>
      <c r="C107" s="126"/>
      <c r="D107" s="126"/>
      <c r="E107" s="126"/>
      <c r="F107" s="127"/>
      <c r="G107" s="79" t="s">
        <v>3210</v>
      </c>
      <c r="H107" s="151">
        <v>0.1</v>
      </c>
      <c r="I107" s="127"/>
      <c r="J107" s="152">
        <v>194.99</v>
      </c>
      <c r="K107" s="127"/>
      <c r="L107" s="80">
        <v>19.5</v>
      </c>
    </row>
    <row r="108" spans="1:12" ht="15" customHeight="1">
      <c r="A108" s="79" t="s">
        <v>3211</v>
      </c>
      <c r="B108" s="153" t="s">
        <v>3212</v>
      </c>
      <c r="C108" s="126"/>
      <c r="D108" s="126"/>
      <c r="E108" s="126"/>
      <c r="F108" s="127"/>
      <c r="G108" s="79" t="s">
        <v>3213</v>
      </c>
      <c r="H108" s="151">
        <v>0.05</v>
      </c>
      <c r="I108" s="127"/>
      <c r="J108" s="152">
        <v>13.6</v>
      </c>
      <c r="K108" s="127"/>
      <c r="L108" s="80">
        <v>0.68</v>
      </c>
    </row>
    <row r="109" spans="1:12" ht="15" customHeight="1">
      <c r="A109" s="79" t="s">
        <v>3214</v>
      </c>
      <c r="B109" s="153" t="s">
        <v>3215</v>
      </c>
      <c r="C109" s="126"/>
      <c r="D109" s="126"/>
      <c r="E109" s="126"/>
      <c r="F109" s="127"/>
      <c r="G109" s="79" t="s">
        <v>3216</v>
      </c>
      <c r="H109" s="151">
        <v>0.45</v>
      </c>
      <c r="I109" s="127"/>
      <c r="J109" s="152">
        <v>13.6</v>
      </c>
      <c r="K109" s="127"/>
      <c r="L109" s="80">
        <v>6.12</v>
      </c>
    </row>
    <row r="110" spans="1:12" ht="15" customHeight="1">
      <c r="A110" s="79" t="s">
        <v>3217</v>
      </c>
      <c r="B110" s="153" t="s">
        <v>3218</v>
      </c>
      <c r="C110" s="126"/>
      <c r="D110" s="126"/>
      <c r="E110" s="126"/>
      <c r="F110" s="127"/>
      <c r="G110" s="79" t="s">
        <v>3219</v>
      </c>
      <c r="H110" s="151">
        <v>0.15</v>
      </c>
      <c r="I110" s="127"/>
      <c r="J110" s="152">
        <v>87.77</v>
      </c>
      <c r="K110" s="127"/>
      <c r="L110" s="80">
        <v>13.17</v>
      </c>
    </row>
    <row r="111" spans="1:12" ht="15" customHeight="1">
      <c r="A111" s="79" t="s">
        <v>3220</v>
      </c>
      <c r="B111" s="153" t="s">
        <v>3221</v>
      </c>
      <c r="C111" s="126"/>
      <c r="D111" s="126"/>
      <c r="E111" s="126"/>
      <c r="F111" s="127"/>
      <c r="G111" s="79" t="s">
        <v>3222</v>
      </c>
      <c r="H111" s="151">
        <v>0.2</v>
      </c>
      <c r="I111" s="127"/>
      <c r="J111" s="152">
        <v>87.77</v>
      </c>
      <c r="K111" s="127"/>
      <c r="L111" s="80">
        <v>17.55</v>
      </c>
    </row>
    <row r="112" spans="1:12" ht="15" customHeight="1">
      <c r="A112" s="79" t="s">
        <v>3223</v>
      </c>
      <c r="B112" s="153" t="s">
        <v>3224</v>
      </c>
      <c r="C112" s="126"/>
      <c r="D112" s="126"/>
      <c r="E112" s="126"/>
      <c r="F112" s="127"/>
      <c r="G112" s="79" t="s">
        <v>3225</v>
      </c>
      <c r="H112" s="151">
        <v>0.15</v>
      </c>
      <c r="I112" s="127"/>
      <c r="J112" s="152">
        <v>90.02</v>
      </c>
      <c r="K112" s="127"/>
      <c r="L112" s="80">
        <v>13.5</v>
      </c>
    </row>
    <row r="113" spans="1:12" ht="15" customHeight="1">
      <c r="A113" s="79" t="s">
        <v>3226</v>
      </c>
      <c r="B113" s="153" t="s">
        <v>3227</v>
      </c>
      <c r="C113" s="126"/>
      <c r="D113" s="126"/>
      <c r="E113" s="126"/>
      <c r="F113" s="127"/>
      <c r="G113" s="79" t="s">
        <v>3228</v>
      </c>
      <c r="H113" s="151">
        <v>0.1</v>
      </c>
      <c r="I113" s="127"/>
      <c r="J113" s="152">
        <v>30.32</v>
      </c>
      <c r="K113" s="127"/>
      <c r="L113" s="80">
        <v>3.03</v>
      </c>
    </row>
    <row r="114" spans="1:12" ht="15" customHeight="1">
      <c r="A114" s="79" t="s">
        <v>3229</v>
      </c>
      <c r="B114" s="153" t="s">
        <v>3230</v>
      </c>
      <c r="C114" s="126"/>
      <c r="D114" s="126"/>
      <c r="E114" s="126"/>
      <c r="F114" s="127"/>
      <c r="G114" s="79" t="s">
        <v>3231</v>
      </c>
      <c r="H114" s="151">
        <v>0.2</v>
      </c>
      <c r="I114" s="127"/>
      <c r="J114" s="152">
        <v>35.96</v>
      </c>
      <c r="K114" s="127"/>
      <c r="L114" s="80">
        <v>7.19</v>
      </c>
    </row>
    <row r="115" spans="1:12" ht="15" customHeight="1">
      <c r="A115" s="79" t="s">
        <v>3232</v>
      </c>
      <c r="B115" s="153" t="s">
        <v>3233</v>
      </c>
      <c r="C115" s="126"/>
      <c r="D115" s="126"/>
      <c r="E115" s="126"/>
      <c r="F115" s="127"/>
      <c r="G115" s="79" t="s">
        <v>3234</v>
      </c>
      <c r="H115" s="151">
        <v>0.1</v>
      </c>
      <c r="I115" s="127"/>
      <c r="J115" s="152">
        <v>35.96</v>
      </c>
      <c r="K115" s="127"/>
      <c r="L115" s="80">
        <v>3.6</v>
      </c>
    </row>
    <row r="116" spans="1:12" ht="15" customHeight="1">
      <c r="A116" s="79" t="s">
        <v>3235</v>
      </c>
      <c r="B116" s="153" t="s">
        <v>3236</v>
      </c>
      <c r="C116" s="126"/>
      <c r="D116" s="126"/>
      <c r="E116" s="126"/>
      <c r="F116" s="127"/>
      <c r="G116" s="79" t="s">
        <v>3237</v>
      </c>
      <c r="H116" s="151">
        <v>0.2</v>
      </c>
      <c r="I116" s="127"/>
      <c r="J116" s="152">
        <v>8.07</v>
      </c>
      <c r="K116" s="127"/>
      <c r="L116" s="80">
        <v>1.61</v>
      </c>
    </row>
    <row r="117" spans="1:12" ht="15" customHeight="1">
      <c r="A117" s="79" t="s">
        <v>3238</v>
      </c>
      <c r="B117" s="153" t="s">
        <v>3239</v>
      </c>
      <c r="C117" s="126"/>
      <c r="D117" s="126"/>
      <c r="E117" s="126"/>
      <c r="F117" s="127"/>
      <c r="G117" s="79" t="s">
        <v>3240</v>
      </c>
      <c r="H117" s="151">
        <v>0.2</v>
      </c>
      <c r="I117" s="127"/>
      <c r="J117" s="152">
        <v>5.75</v>
      </c>
      <c r="K117" s="127"/>
      <c r="L117" s="80">
        <v>1.1499999999999999</v>
      </c>
    </row>
    <row r="118" spans="1:12" ht="15" customHeight="1">
      <c r="A118" s="79" t="s">
        <v>3241</v>
      </c>
      <c r="B118" s="153" t="s">
        <v>3242</v>
      </c>
      <c r="C118" s="126"/>
      <c r="D118" s="126"/>
      <c r="E118" s="126"/>
      <c r="F118" s="127"/>
      <c r="G118" s="79" t="s">
        <v>3243</v>
      </c>
      <c r="H118" s="151">
        <v>0.05</v>
      </c>
      <c r="I118" s="127"/>
      <c r="J118" s="152">
        <v>28.54</v>
      </c>
      <c r="K118" s="127"/>
      <c r="L118" s="80">
        <v>1.43</v>
      </c>
    </row>
    <row r="119" spans="1:12" ht="15" customHeight="1">
      <c r="A119" s="44"/>
      <c r="B119" s="44"/>
      <c r="C119" s="44"/>
      <c r="D119" s="44"/>
      <c r="E119" s="44"/>
      <c r="F119" s="44"/>
      <c r="G119" s="44"/>
      <c r="H119" s="150" t="s">
        <v>3244</v>
      </c>
      <c r="I119" s="126"/>
      <c r="J119" s="126"/>
      <c r="K119" s="127"/>
      <c r="L119" s="77">
        <v>270.48419999999999</v>
      </c>
    </row>
    <row r="120" spans="1:12" ht="15" customHeight="1">
      <c r="A120" s="44"/>
      <c r="B120" s="44"/>
      <c r="C120" s="44"/>
      <c r="D120" s="44"/>
      <c r="E120" s="44"/>
      <c r="F120" s="44"/>
      <c r="G120" s="44"/>
      <c r="H120" s="158" t="s">
        <v>3245</v>
      </c>
      <c r="I120" s="126"/>
      <c r="J120" s="126"/>
      <c r="K120" s="127"/>
      <c r="L120" s="82">
        <v>343.16910000000001</v>
      </c>
    </row>
    <row r="121" spans="1:12" ht="15" customHeight="1">
      <c r="A121" s="44"/>
      <c r="B121" s="44"/>
      <c r="C121" s="44"/>
      <c r="D121" s="44"/>
      <c r="E121" s="44"/>
      <c r="F121" s="44"/>
      <c r="G121" s="44"/>
      <c r="H121" s="158" t="s">
        <v>3246</v>
      </c>
      <c r="I121" s="126"/>
      <c r="J121" s="126"/>
      <c r="K121" s="127"/>
      <c r="L121" s="77">
        <v>343.17</v>
      </c>
    </row>
    <row r="122" spans="1:12" ht="15" customHeight="1">
      <c r="A122" s="44"/>
      <c r="B122" s="44"/>
      <c r="C122" s="44"/>
      <c r="D122" s="44"/>
      <c r="E122" s="44"/>
      <c r="F122" s="44"/>
      <c r="G122" s="44"/>
      <c r="H122" s="158" t="s">
        <v>3247</v>
      </c>
      <c r="I122" s="126"/>
      <c r="J122" s="126"/>
      <c r="K122" s="127"/>
      <c r="L122" s="77">
        <v>118.6682</v>
      </c>
    </row>
    <row r="123" spans="1:12" ht="15" customHeight="1">
      <c r="A123" s="44"/>
      <c r="B123" s="44"/>
      <c r="C123" s="44"/>
      <c r="D123" s="44"/>
      <c r="E123" s="44"/>
      <c r="F123" s="44"/>
      <c r="G123" s="44"/>
      <c r="H123" s="158" t="s">
        <v>3248</v>
      </c>
      <c r="I123" s="126"/>
      <c r="J123" s="126"/>
      <c r="K123" s="127"/>
      <c r="L123" s="77">
        <v>461.84</v>
      </c>
    </row>
    <row r="124" spans="1:12" ht="9.75" customHeight="1">
      <c r="A124" s="44"/>
      <c r="B124" s="44"/>
      <c r="C124" s="44"/>
      <c r="D124" s="44"/>
      <c r="E124" s="154"/>
      <c r="F124" s="105"/>
      <c r="G124" s="105"/>
      <c r="H124" s="44"/>
      <c r="I124" s="44"/>
      <c r="J124" s="44"/>
      <c r="K124" s="44"/>
      <c r="L124" s="44"/>
    </row>
    <row r="125" spans="1:12" ht="19.5" customHeight="1">
      <c r="A125" s="155" t="s">
        <v>3249</v>
      </c>
      <c r="B125" s="126"/>
      <c r="C125" s="126"/>
      <c r="D125" s="126"/>
      <c r="E125" s="126"/>
      <c r="F125" s="126"/>
      <c r="G125" s="126"/>
      <c r="H125" s="126"/>
      <c r="I125" s="126"/>
      <c r="J125" s="126"/>
      <c r="K125" s="126"/>
      <c r="L125" s="127"/>
    </row>
    <row r="126" spans="1:12" ht="19.5" customHeight="1">
      <c r="A126" s="156" t="s">
        <v>3250</v>
      </c>
      <c r="B126" s="126"/>
      <c r="C126" s="126"/>
      <c r="D126" s="126"/>
      <c r="E126" s="126"/>
      <c r="F126" s="127"/>
      <c r="G126" s="75" t="s">
        <v>3251</v>
      </c>
      <c r="H126" s="157" t="s">
        <v>3252</v>
      </c>
      <c r="I126" s="127"/>
      <c r="J126" s="157" t="s">
        <v>3253</v>
      </c>
      <c r="K126" s="127"/>
      <c r="L126" s="75" t="s">
        <v>3254</v>
      </c>
    </row>
    <row r="127" spans="1:12" ht="15" customHeight="1">
      <c r="A127" s="79" t="s">
        <v>3255</v>
      </c>
      <c r="B127" s="153" t="s">
        <v>3256</v>
      </c>
      <c r="C127" s="126"/>
      <c r="D127" s="126"/>
      <c r="E127" s="126"/>
      <c r="F127" s="126"/>
      <c r="G127" s="79" t="s">
        <v>3257</v>
      </c>
      <c r="H127" s="151">
        <v>2.6709999999999998</v>
      </c>
      <c r="I127" s="127"/>
      <c r="J127" s="152">
        <v>12.43</v>
      </c>
      <c r="K127" s="127"/>
      <c r="L127" s="80">
        <v>33.200000000000003</v>
      </c>
    </row>
    <row r="128" spans="1:12" ht="15" customHeight="1">
      <c r="A128" s="79" t="s">
        <v>3258</v>
      </c>
      <c r="B128" s="153" t="s">
        <v>3259</v>
      </c>
      <c r="C128" s="126"/>
      <c r="D128" s="126"/>
      <c r="E128" s="126"/>
      <c r="F128" s="126"/>
      <c r="G128" s="79" t="s">
        <v>3260</v>
      </c>
      <c r="H128" s="151">
        <v>8.3324999999999996</v>
      </c>
      <c r="I128" s="127"/>
      <c r="J128" s="152">
        <v>9.14</v>
      </c>
      <c r="K128" s="127"/>
      <c r="L128" s="80">
        <v>76.16</v>
      </c>
    </row>
    <row r="129" spans="1:12" ht="15" customHeight="1">
      <c r="A129" s="44"/>
      <c r="B129" s="44"/>
      <c r="C129" s="44"/>
      <c r="D129" s="44"/>
      <c r="E129" s="44"/>
      <c r="F129" s="44"/>
      <c r="G129" s="44"/>
      <c r="H129" s="150" t="s">
        <v>3261</v>
      </c>
      <c r="I129" s="126"/>
      <c r="J129" s="126"/>
      <c r="K129" s="127"/>
      <c r="L129" s="77">
        <v>109.3596</v>
      </c>
    </row>
    <row r="130" spans="1:12" ht="15" customHeight="1">
      <c r="A130" s="44"/>
      <c r="B130" s="44"/>
      <c r="C130" s="44"/>
      <c r="D130" s="44"/>
      <c r="E130" s="44"/>
      <c r="F130" s="44"/>
      <c r="G130" s="44"/>
      <c r="H130" s="158" t="s">
        <v>3262</v>
      </c>
      <c r="I130" s="126"/>
      <c r="J130" s="126"/>
      <c r="K130" s="127"/>
      <c r="L130" s="81">
        <v>109.3596</v>
      </c>
    </row>
    <row r="131" spans="1:12" ht="15" customHeight="1">
      <c r="A131" s="44"/>
      <c r="B131" s="44"/>
      <c r="C131" s="44"/>
      <c r="D131" s="44"/>
      <c r="E131" s="44"/>
      <c r="F131" s="44"/>
      <c r="G131" s="44"/>
      <c r="H131" s="158" t="s">
        <v>3263</v>
      </c>
      <c r="I131" s="126"/>
      <c r="J131" s="126"/>
      <c r="K131" s="127"/>
      <c r="L131" s="81">
        <v>1</v>
      </c>
    </row>
    <row r="132" spans="1:12" ht="15" customHeight="1">
      <c r="A132" s="44"/>
      <c r="B132" s="44"/>
      <c r="C132" s="44"/>
      <c r="D132" s="44"/>
      <c r="E132" s="44"/>
      <c r="F132" s="44"/>
      <c r="G132" s="44"/>
      <c r="H132" s="158" t="s">
        <v>3264</v>
      </c>
      <c r="I132" s="126"/>
      <c r="J132" s="126"/>
      <c r="K132" s="127"/>
      <c r="L132" s="81">
        <v>109.3596</v>
      </c>
    </row>
    <row r="133" spans="1:12" ht="19.5" customHeight="1">
      <c r="A133" s="156" t="s">
        <v>3265</v>
      </c>
      <c r="B133" s="126"/>
      <c r="C133" s="126"/>
      <c r="D133" s="126"/>
      <c r="E133" s="126"/>
      <c r="F133" s="127"/>
      <c r="G133" s="75" t="s">
        <v>3266</v>
      </c>
      <c r="H133" s="157" t="s">
        <v>3267</v>
      </c>
      <c r="I133" s="127"/>
      <c r="J133" s="157" t="s">
        <v>3268</v>
      </c>
      <c r="K133" s="127"/>
      <c r="L133" s="75" t="s">
        <v>3269</v>
      </c>
    </row>
    <row r="134" spans="1:12" ht="15" customHeight="1">
      <c r="A134" s="79" t="s">
        <v>3270</v>
      </c>
      <c r="B134" s="153" t="s">
        <v>3271</v>
      </c>
      <c r="C134" s="126"/>
      <c r="D134" s="126"/>
      <c r="E134" s="126"/>
      <c r="F134" s="127"/>
      <c r="G134" s="79" t="s">
        <v>3272</v>
      </c>
      <c r="H134" s="151">
        <v>29.6</v>
      </c>
      <c r="I134" s="127"/>
      <c r="J134" s="152">
        <v>30.27</v>
      </c>
      <c r="K134" s="127"/>
      <c r="L134" s="80">
        <v>895.99</v>
      </c>
    </row>
    <row r="135" spans="1:12" ht="15" customHeight="1">
      <c r="A135" s="79" t="s">
        <v>3273</v>
      </c>
      <c r="B135" s="153" t="s">
        <v>3274</v>
      </c>
      <c r="C135" s="126"/>
      <c r="D135" s="126"/>
      <c r="E135" s="126"/>
      <c r="F135" s="127"/>
      <c r="G135" s="79" t="s">
        <v>3275</v>
      </c>
      <c r="H135" s="151">
        <v>11.2</v>
      </c>
      <c r="I135" s="127"/>
      <c r="J135" s="152">
        <v>13.44</v>
      </c>
      <c r="K135" s="127"/>
      <c r="L135" s="80">
        <v>150.53</v>
      </c>
    </row>
    <row r="136" spans="1:12" ht="15" customHeight="1">
      <c r="A136" s="79" t="s">
        <v>3276</v>
      </c>
      <c r="B136" s="153" t="s">
        <v>3277</v>
      </c>
      <c r="C136" s="126"/>
      <c r="D136" s="126"/>
      <c r="E136" s="126"/>
      <c r="F136" s="127"/>
      <c r="G136" s="79" t="s">
        <v>3278</v>
      </c>
      <c r="H136" s="151">
        <v>0.504</v>
      </c>
      <c r="I136" s="127"/>
      <c r="J136" s="152">
        <v>7.88</v>
      </c>
      <c r="K136" s="127"/>
      <c r="L136" s="80">
        <v>3.97</v>
      </c>
    </row>
    <row r="137" spans="1:12" ht="15" customHeight="1">
      <c r="A137" s="79" t="s">
        <v>3279</v>
      </c>
      <c r="B137" s="153" t="s">
        <v>3280</v>
      </c>
      <c r="C137" s="126"/>
      <c r="D137" s="126"/>
      <c r="E137" s="126"/>
      <c r="F137" s="127"/>
      <c r="G137" s="79" t="s">
        <v>3281</v>
      </c>
      <c r="H137" s="151">
        <v>1</v>
      </c>
      <c r="I137" s="127"/>
      <c r="J137" s="152">
        <v>270.45999999999998</v>
      </c>
      <c r="K137" s="127"/>
      <c r="L137" s="80">
        <v>270.45999999999998</v>
      </c>
    </row>
    <row r="138" spans="1:12" ht="15" customHeight="1">
      <c r="A138" s="44"/>
      <c r="B138" s="44"/>
      <c r="C138" s="44"/>
      <c r="D138" s="44"/>
      <c r="E138" s="44"/>
      <c r="F138" s="44"/>
      <c r="G138" s="44"/>
      <c r="H138" s="150" t="s">
        <v>3282</v>
      </c>
      <c r="I138" s="126"/>
      <c r="J138" s="126"/>
      <c r="K138" s="127"/>
      <c r="L138" s="77">
        <v>1320.9514999999999</v>
      </c>
    </row>
    <row r="139" spans="1:12" ht="15" customHeight="1">
      <c r="A139" s="44"/>
      <c r="B139" s="44"/>
      <c r="C139" s="44"/>
      <c r="D139" s="44"/>
      <c r="E139" s="44"/>
      <c r="F139" s="44"/>
      <c r="G139" s="44"/>
      <c r="H139" s="158" t="s">
        <v>3283</v>
      </c>
      <c r="I139" s="126"/>
      <c r="J139" s="126"/>
      <c r="K139" s="127"/>
      <c r="L139" s="82">
        <v>1430.3110999999999</v>
      </c>
    </row>
    <row r="140" spans="1:12" ht="15" customHeight="1">
      <c r="A140" s="44"/>
      <c r="B140" s="44"/>
      <c r="C140" s="44"/>
      <c r="D140" s="44"/>
      <c r="E140" s="44"/>
      <c r="F140" s="44"/>
      <c r="G140" s="44"/>
      <c r="H140" s="158" t="s">
        <v>3284</v>
      </c>
      <c r="I140" s="126"/>
      <c r="J140" s="126"/>
      <c r="K140" s="127"/>
      <c r="L140" s="77">
        <v>1430.31</v>
      </c>
    </row>
    <row r="141" spans="1:12" ht="15" customHeight="1">
      <c r="A141" s="44"/>
      <c r="B141" s="44"/>
      <c r="C141" s="44"/>
      <c r="D141" s="44"/>
      <c r="E141" s="44"/>
      <c r="F141" s="44"/>
      <c r="G141" s="44"/>
      <c r="H141" s="158" t="s">
        <v>3285</v>
      </c>
      <c r="I141" s="126"/>
      <c r="J141" s="126"/>
      <c r="K141" s="127"/>
      <c r="L141" s="77">
        <v>494.60120000000001</v>
      </c>
    </row>
    <row r="142" spans="1:12" ht="15" customHeight="1">
      <c r="A142" s="44"/>
      <c r="B142" s="44"/>
      <c r="C142" s="44"/>
      <c r="D142" s="44"/>
      <c r="E142" s="44"/>
      <c r="F142" s="44"/>
      <c r="G142" s="44"/>
      <c r="H142" s="158" t="s">
        <v>3286</v>
      </c>
      <c r="I142" s="126"/>
      <c r="J142" s="126"/>
      <c r="K142" s="127"/>
      <c r="L142" s="77">
        <v>1924.91</v>
      </c>
    </row>
    <row r="143" spans="1:12" ht="9.75" customHeight="1">
      <c r="A143" s="44"/>
      <c r="B143" s="44"/>
      <c r="C143" s="44"/>
      <c r="D143" s="44"/>
      <c r="E143" s="154"/>
      <c r="F143" s="105"/>
      <c r="G143" s="105"/>
      <c r="H143" s="44"/>
      <c r="I143" s="44"/>
      <c r="J143" s="44"/>
      <c r="K143" s="44"/>
      <c r="L143" s="44"/>
    </row>
    <row r="144" spans="1:12" ht="19.5" customHeight="1">
      <c r="A144" s="155" t="s">
        <v>3287</v>
      </c>
      <c r="B144" s="126"/>
      <c r="C144" s="126"/>
      <c r="D144" s="126"/>
      <c r="E144" s="126"/>
      <c r="F144" s="126"/>
      <c r="G144" s="126"/>
      <c r="H144" s="126"/>
      <c r="I144" s="126"/>
      <c r="J144" s="126"/>
      <c r="K144" s="126"/>
      <c r="L144" s="127"/>
    </row>
    <row r="145" spans="1:12" ht="19.5" customHeight="1">
      <c r="A145" s="156" t="s">
        <v>3288</v>
      </c>
      <c r="B145" s="126"/>
      <c r="C145" s="126"/>
      <c r="D145" s="126"/>
      <c r="E145" s="126"/>
      <c r="F145" s="127"/>
      <c r="G145" s="75" t="s">
        <v>3289</v>
      </c>
      <c r="H145" s="157" t="s">
        <v>3290</v>
      </c>
      <c r="I145" s="127"/>
      <c r="J145" s="157" t="s">
        <v>3291</v>
      </c>
      <c r="K145" s="127"/>
      <c r="L145" s="75" t="s">
        <v>3292</v>
      </c>
    </row>
    <row r="146" spans="1:12" ht="15" customHeight="1">
      <c r="A146" s="79" t="s">
        <v>3293</v>
      </c>
      <c r="B146" s="153" t="s">
        <v>3294</v>
      </c>
      <c r="C146" s="126"/>
      <c r="D146" s="126"/>
      <c r="E146" s="126"/>
      <c r="F146" s="126"/>
      <c r="G146" s="79" t="s">
        <v>3295</v>
      </c>
      <c r="H146" s="151">
        <v>0.08</v>
      </c>
      <c r="I146" s="127"/>
      <c r="J146" s="152">
        <v>10.49</v>
      </c>
      <c r="K146" s="127"/>
      <c r="L146" s="80">
        <v>0.84</v>
      </c>
    </row>
    <row r="147" spans="1:12" ht="15" customHeight="1">
      <c r="A147" s="79" t="s">
        <v>3296</v>
      </c>
      <c r="B147" s="153" t="s">
        <v>3297</v>
      </c>
      <c r="C147" s="126"/>
      <c r="D147" s="126"/>
      <c r="E147" s="126"/>
      <c r="F147" s="126"/>
      <c r="G147" s="79" t="s">
        <v>3298</v>
      </c>
      <c r="H147" s="151">
        <v>1.76</v>
      </c>
      <c r="I147" s="127"/>
      <c r="J147" s="152">
        <v>12.43</v>
      </c>
      <c r="K147" s="127"/>
      <c r="L147" s="80">
        <v>21.88</v>
      </c>
    </row>
    <row r="148" spans="1:12" ht="15" customHeight="1">
      <c r="A148" s="79" t="s">
        <v>3299</v>
      </c>
      <c r="B148" s="153" t="s">
        <v>3300</v>
      </c>
      <c r="C148" s="126"/>
      <c r="D148" s="126"/>
      <c r="E148" s="126"/>
      <c r="F148" s="126"/>
      <c r="G148" s="79" t="s">
        <v>3301</v>
      </c>
      <c r="H148" s="151">
        <v>0.08</v>
      </c>
      <c r="I148" s="127"/>
      <c r="J148" s="152">
        <v>12.43</v>
      </c>
      <c r="K148" s="127"/>
      <c r="L148" s="80">
        <v>0.99</v>
      </c>
    </row>
    <row r="149" spans="1:12" ht="15" customHeight="1">
      <c r="A149" s="79" t="s">
        <v>3302</v>
      </c>
      <c r="B149" s="153" t="s">
        <v>3303</v>
      </c>
      <c r="C149" s="126"/>
      <c r="D149" s="126"/>
      <c r="E149" s="126"/>
      <c r="F149" s="126"/>
      <c r="G149" s="79" t="s">
        <v>3304</v>
      </c>
      <c r="H149" s="151">
        <v>1.7760499999999999</v>
      </c>
      <c r="I149" s="127"/>
      <c r="J149" s="152">
        <v>9.14</v>
      </c>
      <c r="K149" s="127"/>
      <c r="L149" s="80">
        <v>16.23</v>
      </c>
    </row>
    <row r="150" spans="1:12" ht="15" customHeight="1">
      <c r="A150" s="44"/>
      <c r="B150" s="44"/>
      <c r="C150" s="44"/>
      <c r="D150" s="44"/>
      <c r="E150" s="44"/>
      <c r="F150" s="44"/>
      <c r="G150" s="44"/>
      <c r="H150" s="150" t="s">
        <v>3305</v>
      </c>
      <c r="I150" s="126"/>
      <c r="J150" s="126"/>
      <c r="K150" s="127"/>
      <c r="L150" s="77">
        <v>39.9435</v>
      </c>
    </row>
    <row r="151" spans="1:12" ht="15" customHeight="1">
      <c r="A151" s="44"/>
      <c r="B151" s="44"/>
      <c r="C151" s="44"/>
      <c r="D151" s="44"/>
      <c r="E151" s="44"/>
      <c r="F151" s="44"/>
      <c r="G151" s="44"/>
      <c r="H151" s="158" t="s">
        <v>3306</v>
      </c>
      <c r="I151" s="126"/>
      <c r="J151" s="126"/>
      <c r="K151" s="127"/>
      <c r="L151" s="81">
        <v>39.9435</v>
      </c>
    </row>
    <row r="152" spans="1:12" ht="15" customHeight="1">
      <c r="A152" s="44"/>
      <c r="B152" s="44"/>
      <c r="C152" s="44"/>
      <c r="D152" s="44"/>
      <c r="E152" s="44"/>
      <c r="F152" s="44"/>
      <c r="G152" s="44"/>
      <c r="H152" s="158" t="s">
        <v>3307</v>
      </c>
      <c r="I152" s="126"/>
      <c r="J152" s="126"/>
      <c r="K152" s="127"/>
      <c r="L152" s="81">
        <v>1</v>
      </c>
    </row>
    <row r="153" spans="1:12" ht="15" customHeight="1">
      <c r="A153" s="44"/>
      <c r="B153" s="44"/>
      <c r="C153" s="44"/>
      <c r="D153" s="44"/>
      <c r="E153" s="44"/>
      <c r="F153" s="44"/>
      <c r="G153" s="44"/>
      <c r="H153" s="158" t="s">
        <v>3308</v>
      </c>
      <c r="I153" s="126"/>
      <c r="J153" s="126"/>
      <c r="K153" s="127"/>
      <c r="L153" s="81">
        <v>39.9435</v>
      </c>
    </row>
    <row r="154" spans="1:12" ht="19.5" customHeight="1">
      <c r="A154" s="156" t="s">
        <v>3309</v>
      </c>
      <c r="B154" s="126"/>
      <c r="C154" s="126"/>
      <c r="D154" s="126"/>
      <c r="E154" s="126"/>
      <c r="F154" s="127"/>
      <c r="G154" s="75" t="s">
        <v>3310</v>
      </c>
      <c r="H154" s="157" t="s">
        <v>3311</v>
      </c>
      <c r="I154" s="127"/>
      <c r="J154" s="157" t="s">
        <v>3312</v>
      </c>
      <c r="K154" s="127"/>
      <c r="L154" s="75" t="s">
        <v>3313</v>
      </c>
    </row>
    <row r="155" spans="1:12" ht="15" customHeight="1">
      <c r="A155" s="79" t="s">
        <v>3314</v>
      </c>
      <c r="B155" s="153" t="s">
        <v>3315</v>
      </c>
      <c r="C155" s="126"/>
      <c r="D155" s="126"/>
      <c r="E155" s="126"/>
      <c r="F155" s="127"/>
      <c r="G155" s="79" t="s">
        <v>3316</v>
      </c>
      <c r="H155" s="151">
        <v>1.6379999999999999</v>
      </c>
      <c r="I155" s="127"/>
      <c r="J155" s="152">
        <v>4.57</v>
      </c>
      <c r="K155" s="127"/>
      <c r="L155" s="80">
        <v>7.49</v>
      </c>
    </row>
    <row r="156" spans="1:12" ht="15" customHeight="1">
      <c r="A156" s="79" t="s">
        <v>3317</v>
      </c>
      <c r="B156" s="153" t="s">
        <v>3318</v>
      </c>
      <c r="C156" s="126"/>
      <c r="D156" s="126"/>
      <c r="E156" s="126"/>
      <c r="F156" s="127"/>
      <c r="G156" s="79" t="s">
        <v>3319</v>
      </c>
      <c r="H156" s="151">
        <v>3.7904</v>
      </c>
      <c r="I156" s="127"/>
      <c r="J156" s="152">
        <v>2.2799999999999998</v>
      </c>
      <c r="K156" s="127"/>
      <c r="L156" s="80">
        <v>8.64</v>
      </c>
    </row>
    <row r="157" spans="1:12" ht="15" customHeight="1">
      <c r="A157" s="79" t="s">
        <v>3320</v>
      </c>
      <c r="B157" s="153" t="s">
        <v>3321</v>
      </c>
      <c r="C157" s="126"/>
      <c r="D157" s="126"/>
      <c r="E157" s="126"/>
      <c r="F157" s="127"/>
      <c r="G157" s="79" t="s">
        <v>3322</v>
      </c>
      <c r="H157" s="151">
        <v>1.155</v>
      </c>
      <c r="I157" s="127"/>
      <c r="J157" s="152">
        <v>34.49</v>
      </c>
      <c r="K157" s="127"/>
      <c r="L157" s="80">
        <v>39.840000000000003</v>
      </c>
    </row>
    <row r="158" spans="1:12" ht="15" customHeight="1">
      <c r="A158" s="79" t="s">
        <v>3323</v>
      </c>
      <c r="B158" s="153" t="s">
        <v>3324</v>
      </c>
      <c r="C158" s="126"/>
      <c r="D158" s="126"/>
      <c r="E158" s="126"/>
      <c r="F158" s="127"/>
      <c r="G158" s="79" t="s">
        <v>3325</v>
      </c>
      <c r="H158" s="151">
        <v>0.15</v>
      </c>
      <c r="I158" s="127"/>
      <c r="J158" s="152">
        <v>10.95</v>
      </c>
      <c r="K158" s="127"/>
      <c r="L158" s="80">
        <v>1.64</v>
      </c>
    </row>
    <row r="159" spans="1:12" ht="15" customHeight="1">
      <c r="A159" s="79" t="s">
        <v>3326</v>
      </c>
      <c r="B159" s="153" t="s">
        <v>3327</v>
      </c>
      <c r="C159" s="126"/>
      <c r="D159" s="126"/>
      <c r="E159" s="126"/>
      <c r="F159" s="127"/>
      <c r="G159" s="79" t="s">
        <v>3328</v>
      </c>
      <c r="H159" s="151">
        <v>3</v>
      </c>
      <c r="I159" s="127"/>
      <c r="J159" s="152">
        <v>0.28999999999999998</v>
      </c>
      <c r="K159" s="127"/>
      <c r="L159" s="80">
        <v>0.87</v>
      </c>
    </row>
    <row r="160" spans="1:12" ht="15" customHeight="1">
      <c r="A160" s="79" t="s">
        <v>3329</v>
      </c>
      <c r="B160" s="153" t="s">
        <v>3330</v>
      </c>
      <c r="C160" s="126"/>
      <c r="D160" s="126"/>
      <c r="E160" s="126"/>
      <c r="F160" s="127"/>
      <c r="G160" s="79" t="s">
        <v>3331</v>
      </c>
      <c r="H160" s="151">
        <v>7.1999999999999995E-2</v>
      </c>
      <c r="I160" s="127"/>
      <c r="J160" s="152">
        <v>24.24</v>
      </c>
      <c r="K160" s="127"/>
      <c r="L160" s="80">
        <v>1.75</v>
      </c>
    </row>
    <row r="161" spans="1:12" ht="15" customHeight="1">
      <c r="A161" s="79" t="s">
        <v>3332</v>
      </c>
      <c r="B161" s="153" t="s">
        <v>3333</v>
      </c>
      <c r="C161" s="126"/>
      <c r="D161" s="126"/>
      <c r="E161" s="126"/>
      <c r="F161" s="127"/>
      <c r="G161" s="79" t="s">
        <v>3334</v>
      </c>
      <c r="H161" s="151">
        <v>8.0000000000000002E-3</v>
      </c>
      <c r="I161" s="127"/>
      <c r="J161" s="152">
        <v>11.77</v>
      </c>
      <c r="K161" s="127"/>
      <c r="L161" s="80">
        <v>0.09</v>
      </c>
    </row>
    <row r="162" spans="1:12" ht="15" customHeight="1">
      <c r="A162" s="79" t="s">
        <v>3335</v>
      </c>
      <c r="B162" s="153" t="s">
        <v>3336</v>
      </c>
      <c r="C162" s="126"/>
      <c r="D162" s="126"/>
      <c r="E162" s="126"/>
      <c r="F162" s="127"/>
      <c r="G162" s="79" t="s">
        <v>3337</v>
      </c>
      <c r="H162" s="151">
        <v>0.1</v>
      </c>
      <c r="I162" s="127"/>
      <c r="J162" s="152">
        <v>20.47</v>
      </c>
      <c r="K162" s="127"/>
      <c r="L162" s="80">
        <v>2.0499999999999998</v>
      </c>
    </row>
    <row r="163" spans="1:12" ht="15" customHeight="1">
      <c r="A163" s="44"/>
      <c r="B163" s="44"/>
      <c r="C163" s="44"/>
      <c r="D163" s="44"/>
      <c r="E163" s="44"/>
      <c r="F163" s="44"/>
      <c r="G163" s="44"/>
      <c r="H163" s="150" t="s">
        <v>3338</v>
      </c>
      <c r="I163" s="126"/>
      <c r="J163" s="126"/>
      <c r="K163" s="127"/>
      <c r="L163" s="77">
        <v>62.3628</v>
      </c>
    </row>
    <row r="164" spans="1:12" ht="15" customHeight="1">
      <c r="A164" s="44"/>
      <c r="B164" s="44"/>
      <c r="C164" s="44"/>
      <c r="D164" s="44"/>
      <c r="E164" s="44"/>
      <c r="F164" s="44"/>
      <c r="G164" s="44"/>
      <c r="H164" s="158" t="s">
        <v>3339</v>
      </c>
      <c r="I164" s="126"/>
      <c r="J164" s="126"/>
      <c r="K164" s="127"/>
      <c r="L164" s="82">
        <v>102.30629999999999</v>
      </c>
    </row>
    <row r="165" spans="1:12" ht="15" customHeight="1">
      <c r="A165" s="44"/>
      <c r="B165" s="44"/>
      <c r="C165" s="44"/>
      <c r="D165" s="44"/>
      <c r="E165" s="44"/>
      <c r="F165" s="44"/>
      <c r="G165" s="44"/>
      <c r="H165" s="158" t="s">
        <v>3340</v>
      </c>
      <c r="I165" s="126"/>
      <c r="J165" s="126"/>
      <c r="K165" s="127"/>
      <c r="L165" s="77">
        <v>102.31</v>
      </c>
    </row>
    <row r="166" spans="1:12" ht="15" customHeight="1">
      <c r="A166" s="44"/>
      <c r="B166" s="44"/>
      <c r="C166" s="44"/>
      <c r="D166" s="44"/>
      <c r="E166" s="44"/>
      <c r="F166" s="44"/>
      <c r="G166" s="44"/>
      <c r="H166" s="158" t="s">
        <v>3341</v>
      </c>
      <c r="I166" s="126"/>
      <c r="J166" s="126"/>
      <c r="K166" s="127"/>
      <c r="L166" s="77">
        <v>35.378799999999998</v>
      </c>
    </row>
    <row r="167" spans="1:12" ht="15" customHeight="1">
      <c r="A167" s="44"/>
      <c r="B167" s="44"/>
      <c r="C167" s="44"/>
      <c r="D167" s="44"/>
      <c r="E167" s="44"/>
      <c r="F167" s="44"/>
      <c r="G167" s="44"/>
      <c r="H167" s="158" t="s">
        <v>3342</v>
      </c>
      <c r="I167" s="126"/>
      <c r="J167" s="126"/>
      <c r="K167" s="127"/>
      <c r="L167" s="77">
        <v>137.69</v>
      </c>
    </row>
    <row r="168" spans="1:12" ht="9.75" customHeight="1">
      <c r="A168" s="44"/>
      <c r="B168" s="44"/>
      <c r="C168" s="44"/>
      <c r="D168" s="44"/>
      <c r="E168" s="154"/>
      <c r="F168" s="105"/>
      <c r="G168" s="105"/>
      <c r="H168" s="44"/>
      <c r="I168" s="44"/>
      <c r="J168" s="44"/>
      <c r="K168" s="44"/>
      <c r="L168" s="44"/>
    </row>
    <row r="169" spans="1:12" ht="19.5" customHeight="1">
      <c r="A169" s="155" t="s">
        <v>3343</v>
      </c>
      <c r="B169" s="126"/>
      <c r="C169" s="126"/>
      <c r="D169" s="126"/>
      <c r="E169" s="126"/>
      <c r="F169" s="126"/>
      <c r="G169" s="126"/>
      <c r="H169" s="126"/>
      <c r="I169" s="126"/>
      <c r="J169" s="126"/>
      <c r="K169" s="126"/>
      <c r="L169" s="127"/>
    </row>
    <row r="170" spans="1:12" ht="19.5" customHeight="1">
      <c r="A170" s="156" t="s">
        <v>3344</v>
      </c>
      <c r="B170" s="126"/>
      <c r="C170" s="126"/>
      <c r="D170" s="126"/>
      <c r="E170" s="126"/>
      <c r="F170" s="127"/>
      <c r="G170" s="75" t="s">
        <v>3345</v>
      </c>
      <c r="H170" s="157" t="s">
        <v>3346</v>
      </c>
      <c r="I170" s="127"/>
      <c r="J170" s="157" t="s">
        <v>3347</v>
      </c>
      <c r="K170" s="127"/>
      <c r="L170" s="75" t="s">
        <v>3348</v>
      </c>
    </row>
    <row r="171" spans="1:12" ht="15" customHeight="1">
      <c r="A171" s="79" t="s">
        <v>3349</v>
      </c>
      <c r="B171" s="153" t="s">
        <v>3350</v>
      </c>
      <c r="C171" s="126"/>
      <c r="D171" s="126"/>
      <c r="E171" s="126"/>
      <c r="F171" s="126"/>
      <c r="G171" s="79" t="s">
        <v>3351</v>
      </c>
      <c r="H171" s="151">
        <v>0.5</v>
      </c>
      <c r="I171" s="127"/>
      <c r="J171" s="152">
        <v>12.43</v>
      </c>
      <c r="K171" s="127"/>
      <c r="L171" s="80">
        <v>6.22</v>
      </c>
    </row>
    <row r="172" spans="1:12" ht="15" customHeight="1">
      <c r="A172" s="79" t="s">
        <v>3352</v>
      </c>
      <c r="B172" s="153" t="s">
        <v>3353</v>
      </c>
      <c r="C172" s="126"/>
      <c r="D172" s="126"/>
      <c r="E172" s="126"/>
      <c r="F172" s="126"/>
      <c r="G172" s="79" t="s">
        <v>3354</v>
      </c>
      <c r="H172" s="151">
        <v>0.5</v>
      </c>
      <c r="I172" s="127"/>
      <c r="J172" s="152">
        <v>9.14</v>
      </c>
      <c r="K172" s="127"/>
      <c r="L172" s="80">
        <v>4.57</v>
      </c>
    </row>
    <row r="173" spans="1:12" ht="15" customHeight="1">
      <c r="A173" s="44"/>
      <c r="B173" s="44"/>
      <c r="C173" s="44"/>
      <c r="D173" s="44"/>
      <c r="E173" s="44"/>
      <c r="F173" s="44"/>
      <c r="G173" s="44"/>
      <c r="H173" s="150" t="s">
        <v>3355</v>
      </c>
      <c r="I173" s="126"/>
      <c r="J173" s="126"/>
      <c r="K173" s="127"/>
      <c r="L173" s="77">
        <v>10.785</v>
      </c>
    </row>
    <row r="174" spans="1:12" ht="15" customHeight="1">
      <c r="A174" s="44"/>
      <c r="B174" s="44"/>
      <c r="C174" s="44"/>
      <c r="D174" s="44"/>
      <c r="E174" s="44"/>
      <c r="F174" s="44"/>
      <c r="G174" s="44"/>
      <c r="H174" s="158" t="s">
        <v>3356</v>
      </c>
      <c r="I174" s="126"/>
      <c r="J174" s="126"/>
      <c r="K174" s="127"/>
      <c r="L174" s="81">
        <v>10.785</v>
      </c>
    </row>
    <row r="175" spans="1:12" ht="15" customHeight="1">
      <c r="A175" s="44"/>
      <c r="B175" s="44"/>
      <c r="C175" s="44"/>
      <c r="D175" s="44"/>
      <c r="E175" s="44"/>
      <c r="F175" s="44"/>
      <c r="G175" s="44"/>
      <c r="H175" s="158" t="s">
        <v>3357</v>
      </c>
      <c r="I175" s="126"/>
      <c r="J175" s="126"/>
      <c r="K175" s="127"/>
      <c r="L175" s="81">
        <v>1</v>
      </c>
    </row>
    <row r="176" spans="1:12" ht="15" customHeight="1">
      <c r="A176" s="44"/>
      <c r="B176" s="44"/>
      <c r="C176" s="44"/>
      <c r="D176" s="44"/>
      <c r="E176" s="44"/>
      <c r="F176" s="44"/>
      <c r="G176" s="44"/>
      <c r="H176" s="158" t="s">
        <v>3358</v>
      </c>
      <c r="I176" s="126"/>
      <c r="J176" s="126"/>
      <c r="K176" s="127"/>
      <c r="L176" s="81">
        <v>10.785</v>
      </c>
    </row>
    <row r="177" spans="1:12" ht="19.5" customHeight="1">
      <c r="A177" s="156" t="s">
        <v>3359</v>
      </c>
      <c r="B177" s="126"/>
      <c r="C177" s="126"/>
      <c r="D177" s="126"/>
      <c r="E177" s="126"/>
      <c r="F177" s="127"/>
      <c r="G177" s="75" t="s">
        <v>3360</v>
      </c>
      <c r="H177" s="157" t="s">
        <v>3361</v>
      </c>
      <c r="I177" s="127"/>
      <c r="J177" s="157" t="s">
        <v>3362</v>
      </c>
      <c r="K177" s="127"/>
      <c r="L177" s="75" t="s">
        <v>3363</v>
      </c>
    </row>
    <row r="178" spans="1:12" ht="15" customHeight="1">
      <c r="A178" s="79" t="s">
        <v>3364</v>
      </c>
      <c r="B178" s="153" t="s">
        <v>3365</v>
      </c>
      <c r="C178" s="126"/>
      <c r="D178" s="126"/>
      <c r="E178" s="126"/>
      <c r="F178" s="127"/>
      <c r="G178" s="79" t="s">
        <v>3366</v>
      </c>
      <c r="H178" s="151">
        <v>0.25</v>
      </c>
      <c r="I178" s="127"/>
      <c r="J178" s="152">
        <v>5.35</v>
      </c>
      <c r="K178" s="127"/>
      <c r="L178" s="80">
        <v>1.34</v>
      </c>
    </row>
    <row r="179" spans="1:12" ht="15" customHeight="1">
      <c r="A179" s="79" t="s">
        <v>3367</v>
      </c>
      <c r="B179" s="153" t="s">
        <v>3368</v>
      </c>
      <c r="C179" s="126"/>
      <c r="D179" s="126"/>
      <c r="E179" s="126"/>
      <c r="F179" s="127"/>
      <c r="G179" s="79" t="s">
        <v>3369</v>
      </c>
      <c r="H179" s="151">
        <v>1.5</v>
      </c>
      <c r="I179" s="127"/>
      <c r="J179" s="152">
        <v>4.57</v>
      </c>
      <c r="K179" s="127"/>
      <c r="L179" s="80">
        <v>6.86</v>
      </c>
    </row>
    <row r="180" spans="1:12" ht="15" customHeight="1">
      <c r="A180" s="79" t="s">
        <v>3370</v>
      </c>
      <c r="B180" s="153" t="s">
        <v>3371</v>
      </c>
      <c r="C180" s="126"/>
      <c r="D180" s="126"/>
      <c r="E180" s="126"/>
      <c r="F180" s="127"/>
      <c r="G180" s="79" t="s">
        <v>3372</v>
      </c>
      <c r="H180" s="151">
        <v>0.125</v>
      </c>
      <c r="I180" s="127"/>
      <c r="J180" s="152">
        <v>7.35</v>
      </c>
      <c r="K180" s="127"/>
      <c r="L180" s="80">
        <v>0.92</v>
      </c>
    </row>
    <row r="181" spans="1:12" ht="15" customHeight="1">
      <c r="A181" s="79" t="s">
        <v>3373</v>
      </c>
      <c r="B181" s="153" t="s">
        <v>3374</v>
      </c>
      <c r="C181" s="126"/>
      <c r="D181" s="126"/>
      <c r="E181" s="126"/>
      <c r="F181" s="127"/>
      <c r="G181" s="79" t="s">
        <v>3375</v>
      </c>
      <c r="H181" s="151">
        <v>1</v>
      </c>
      <c r="I181" s="127"/>
      <c r="J181" s="152">
        <v>165.5</v>
      </c>
      <c r="K181" s="127"/>
      <c r="L181" s="80">
        <v>165.5</v>
      </c>
    </row>
    <row r="182" spans="1:12" ht="15" customHeight="1">
      <c r="A182" s="44"/>
      <c r="B182" s="44"/>
      <c r="C182" s="44"/>
      <c r="D182" s="44"/>
      <c r="E182" s="44"/>
      <c r="F182" s="44"/>
      <c r="G182" s="44"/>
      <c r="H182" s="150" t="s">
        <v>3376</v>
      </c>
      <c r="I182" s="126"/>
      <c r="J182" s="126"/>
      <c r="K182" s="127"/>
      <c r="L182" s="77">
        <v>174.6113</v>
      </c>
    </row>
    <row r="183" spans="1:12" ht="15" customHeight="1">
      <c r="A183" s="44"/>
      <c r="B183" s="44"/>
      <c r="C183" s="44"/>
      <c r="D183" s="44"/>
      <c r="E183" s="44"/>
      <c r="F183" s="44"/>
      <c r="G183" s="44"/>
      <c r="H183" s="158" t="s">
        <v>3377</v>
      </c>
      <c r="I183" s="126"/>
      <c r="J183" s="126"/>
      <c r="K183" s="127"/>
      <c r="L183" s="82">
        <v>185.3963</v>
      </c>
    </row>
    <row r="184" spans="1:12" ht="15" customHeight="1">
      <c r="A184" s="44"/>
      <c r="B184" s="44"/>
      <c r="C184" s="44"/>
      <c r="D184" s="44"/>
      <c r="E184" s="44"/>
      <c r="F184" s="44"/>
      <c r="G184" s="44"/>
      <c r="H184" s="158" t="s">
        <v>3378</v>
      </c>
      <c r="I184" s="126"/>
      <c r="J184" s="126"/>
      <c r="K184" s="127"/>
      <c r="L184" s="77">
        <v>185.4</v>
      </c>
    </row>
    <row r="185" spans="1:12" ht="15" customHeight="1">
      <c r="A185" s="44"/>
      <c r="B185" s="44"/>
      <c r="C185" s="44"/>
      <c r="D185" s="44"/>
      <c r="E185" s="44"/>
      <c r="F185" s="44"/>
      <c r="G185" s="44"/>
      <c r="H185" s="158" t="s">
        <v>3379</v>
      </c>
      <c r="I185" s="126"/>
      <c r="J185" s="126"/>
      <c r="K185" s="127"/>
      <c r="L185" s="77">
        <v>64.1113</v>
      </c>
    </row>
    <row r="186" spans="1:12" ht="15" customHeight="1">
      <c r="A186" s="44"/>
      <c r="B186" s="44"/>
      <c r="C186" s="44"/>
      <c r="D186" s="44"/>
      <c r="E186" s="44"/>
      <c r="F186" s="44"/>
      <c r="G186" s="44"/>
      <c r="H186" s="158" t="s">
        <v>3380</v>
      </c>
      <c r="I186" s="126"/>
      <c r="J186" s="126"/>
      <c r="K186" s="127"/>
      <c r="L186" s="77">
        <v>249.51</v>
      </c>
    </row>
    <row r="187" spans="1:12" ht="9.75" customHeight="1">
      <c r="A187" s="44"/>
      <c r="B187" s="44"/>
      <c r="C187" s="44"/>
      <c r="D187" s="44"/>
      <c r="E187" s="154"/>
      <c r="F187" s="105"/>
      <c r="G187" s="105"/>
      <c r="H187" s="44"/>
      <c r="I187" s="44"/>
      <c r="J187" s="44"/>
      <c r="K187" s="44"/>
      <c r="L187" s="44"/>
    </row>
    <row r="188" spans="1:12" ht="19.5" customHeight="1">
      <c r="A188" s="155" t="s">
        <v>3381</v>
      </c>
      <c r="B188" s="126"/>
      <c r="C188" s="126"/>
      <c r="D188" s="126"/>
      <c r="E188" s="126"/>
      <c r="F188" s="126"/>
      <c r="G188" s="126"/>
      <c r="H188" s="126"/>
      <c r="I188" s="126"/>
      <c r="J188" s="126"/>
      <c r="K188" s="126"/>
      <c r="L188" s="127"/>
    </row>
    <row r="189" spans="1:12" ht="19.5" customHeight="1">
      <c r="A189" s="156" t="s">
        <v>3382</v>
      </c>
      <c r="B189" s="126"/>
      <c r="C189" s="126"/>
      <c r="D189" s="126"/>
      <c r="E189" s="126"/>
      <c r="F189" s="127"/>
      <c r="G189" s="75" t="s">
        <v>3383</v>
      </c>
      <c r="H189" s="157" t="s">
        <v>3384</v>
      </c>
      <c r="I189" s="127"/>
      <c r="J189" s="157" t="s">
        <v>3385</v>
      </c>
      <c r="K189" s="127"/>
      <c r="L189" s="75" t="s">
        <v>3386</v>
      </c>
    </row>
    <row r="190" spans="1:12" ht="15" customHeight="1">
      <c r="A190" s="79" t="s">
        <v>3387</v>
      </c>
      <c r="B190" s="153" t="s">
        <v>3388</v>
      </c>
      <c r="C190" s="126"/>
      <c r="D190" s="126"/>
      <c r="E190" s="126"/>
      <c r="F190" s="126"/>
      <c r="G190" s="79" t="s">
        <v>3389</v>
      </c>
      <c r="H190" s="151">
        <v>0.5</v>
      </c>
      <c r="I190" s="127"/>
      <c r="J190" s="152">
        <v>12.43</v>
      </c>
      <c r="K190" s="127"/>
      <c r="L190" s="80">
        <v>6.22</v>
      </c>
    </row>
    <row r="191" spans="1:12" ht="15" customHeight="1">
      <c r="A191" s="79" t="s">
        <v>3390</v>
      </c>
      <c r="B191" s="153" t="s">
        <v>3391</v>
      </c>
      <c r="C191" s="126"/>
      <c r="D191" s="126"/>
      <c r="E191" s="126"/>
      <c r="F191" s="126"/>
      <c r="G191" s="79" t="s">
        <v>3392</v>
      </c>
      <c r="H191" s="151">
        <v>0.5</v>
      </c>
      <c r="I191" s="127"/>
      <c r="J191" s="152">
        <v>9.14</v>
      </c>
      <c r="K191" s="127"/>
      <c r="L191" s="80">
        <v>4.57</v>
      </c>
    </row>
    <row r="192" spans="1:12" ht="15" customHeight="1">
      <c r="A192" s="44"/>
      <c r="B192" s="44"/>
      <c r="C192" s="44"/>
      <c r="D192" s="44"/>
      <c r="E192" s="44"/>
      <c r="F192" s="44"/>
      <c r="G192" s="44"/>
      <c r="H192" s="150" t="s">
        <v>3393</v>
      </c>
      <c r="I192" s="126"/>
      <c r="J192" s="126"/>
      <c r="K192" s="127"/>
      <c r="L192" s="77">
        <v>10.785</v>
      </c>
    </row>
    <row r="193" spans="1:12" ht="15" customHeight="1">
      <c r="A193" s="44"/>
      <c r="B193" s="44"/>
      <c r="C193" s="44"/>
      <c r="D193" s="44"/>
      <c r="E193" s="44"/>
      <c r="F193" s="44"/>
      <c r="G193" s="44"/>
      <c r="H193" s="158" t="s">
        <v>3394</v>
      </c>
      <c r="I193" s="126"/>
      <c r="J193" s="126"/>
      <c r="K193" s="127"/>
      <c r="L193" s="81">
        <v>10.785</v>
      </c>
    </row>
    <row r="194" spans="1:12" ht="15" customHeight="1">
      <c r="A194" s="44"/>
      <c r="B194" s="44"/>
      <c r="C194" s="44"/>
      <c r="D194" s="44"/>
      <c r="E194" s="44"/>
      <c r="F194" s="44"/>
      <c r="G194" s="44"/>
      <c r="H194" s="158" t="s">
        <v>3395</v>
      </c>
      <c r="I194" s="126"/>
      <c r="J194" s="126"/>
      <c r="K194" s="127"/>
      <c r="L194" s="81">
        <v>1</v>
      </c>
    </row>
    <row r="195" spans="1:12" ht="15" customHeight="1">
      <c r="A195" s="44"/>
      <c r="B195" s="44"/>
      <c r="C195" s="44"/>
      <c r="D195" s="44"/>
      <c r="E195" s="44"/>
      <c r="F195" s="44"/>
      <c r="G195" s="44"/>
      <c r="H195" s="158" t="s">
        <v>3396</v>
      </c>
      <c r="I195" s="126"/>
      <c r="J195" s="126"/>
      <c r="K195" s="127"/>
      <c r="L195" s="81">
        <v>10.785</v>
      </c>
    </row>
    <row r="196" spans="1:12" ht="19.5" customHeight="1">
      <c r="A196" s="156" t="s">
        <v>3397</v>
      </c>
      <c r="B196" s="126"/>
      <c r="C196" s="126"/>
      <c r="D196" s="126"/>
      <c r="E196" s="126"/>
      <c r="F196" s="127"/>
      <c r="G196" s="75" t="s">
        <v>3398</v>
      </c>
      <c r="H196" s="157" t="s">
        <v>3399</v>
      </c>
      <c r="I196" s="127"/>
      <c r="J196" s="157" t="s">
        <v>3400</v>
      </c>
      <c r="K196" s="127"/>
      <c r="L196" s="75" t="s">
        <v>3401</v>
      </c>
    </row>
    <row r="197" spans="1:12" ht="15" customHeight="1">
      <c r="A197" s="79" t="s">
        <v>3402</v>
      </c>
      <c r="B197" s="153" t="s">
        <v>3403</v>
      </c>
      <c r="C197" s="126"/>
      <c r="D197" s="126"/>
      <c r="E197" s="126"/>
      <c r="F197" s="127"/>
      <c r="G197" s="79" t="s">
        <v>3404</v>
      </c>
      <c r="H197" s="151">
        <v>4</v>
      </c>
      <c r="I197" s="127"/>
      <c r="J197" s="152">
        <v>0.27</v>
      </c>
      <c r="K197" s="127"/>
      <c r="L197" s="80">
        <v>1.08</v>
      </c>
    </row>
    <row r="198" spans="1:12" ht="15" customHeight="1">
      <c r="A198" s="79" t="s">
        <v>3405</v>
      </c>
      <c r="B198" s="153" t="s">
        <v>3406</v>
      </c>
      <c r="C198" s="126"/>
      <c r="D198" s="126"/>
      <c r="E198" s="126"/>
      <c r="F198" s="127"/>
      <c r="G198" s="79" t="s">
        <v>3407</v>
      </c>
      <c r="H198" s="151">
        <v>1</v>
      </c>
      <c r="I198" s="127"/>
      <c r="J198" s="152">
        <v>569.66999999999996</v>
      </c>
      <c r="K198" s="127"/>
      <c r="L198" s="80">
        <v>569.66999999999996</v>
      </c>
    </row>
    <row r="199" spans="1:12" ht="15" customHeight="1">
      <c r="A199" s="44"/>
      <c r="B199" s="44"/>
      <c r="C199" s="44"/>
      <c r="D199" s="44"/>
      <c r="E199" s="44"/>
      <c r="F199" s="44"/>
      <c r="G199" s="44"/>
      <c r="H199" s="150" t="s">
        <v>3408</v>
      </c>
      <c r="I199" s="126"/>
      <c r="J199" s="126"/>
      <c r="K199" s="127"/>
      <c r="L199" s="77">
        <v>570.75</v>
      </c>
    </row>
    <row r="200" spans="1:12" ht="15" customHeight="1">
      <c r="A200" s="44"/>
      <c r="B200" s="44"/>
      <c r="C200" s="44"/>
      <c r="D200" s="44"/>
      <c r="E200" s="44"/>
      <c r="F200" s="44"/>
      <c r="G200" s="44"/>
      <c r="H200" s="158" t="s">
        <v>3409</v>
      </c>
      <c r="I200" s="126"/>
      <c r="J200" s="126"/>
      <c r="K200" s="127"/>
      <c r="L200" s="82">
        <v>581.53499999999997</v>
      </c>
    </row>
    <row r="201" spans="1:12" ht="15" customHeight="1">
      <c r="A201" s="44"/>
      <c r="B201" s="44"/>
      <c r="C201" s="44"/>
      <c r="D201" s="44"/>
      <c r="E201" s="44"/>
      <c r="F201" s="44"/>
      <c r="G201" s="44"/>
      <c r="H201" s="158" t="s">
        <v>3410</v>
      </c>
      <c r="I201" s="126"/>
      <c r="J201" s="126"/>
      <c r="K201" s="127"/>
      <c r="L201" s="77">
        <v>581.54</v>
      </c>
    </row>
    <row r="202" spans="1:12" ht="15" customHeight="1">
      <c r="A202" s="44"/>
      <c r="B202" s="44"/>
      <c r="C202" s="44"/>
      <c r="D202" s="44"/>
      <c r="E202" s="44"/>
      <c r="F202" s="44"/>
      <c r="G202" s="44"/>
      <c r="H202" s="158" t="s">
        <v>3411</v>
      </c>
      <c r="I202" s="126"/>
      <c r="J202" s="126"/>
      <c r="K202" s="127"/>
      <c r="L202" s="77">
        <v>201.09649999999999</v>
      </c>
    </row>
    <row r="203" spans="1:12" ht="15" customHeight="1">
      <c r="A203" s="44"/>
      <c r="B203" s="44"/>
      <c r="C203" s="44"/>
      <c r="D203" s="44"/>
      <c r="E203" s="44"/>
      <c r="F203" s="44"/>
      <c r="G203" s="44"/>
      <c r="H203" s="158" t="s">
        <v>3412</v>
      </c>
      <c r="I203" s="126"/>
      <c r="J203" s="126"/>
      <c r="K203" s="127"/>
      <c r="L203" s="77">
        <v>782.64</v>
      </c>
    </row>
    <row r="204" spans="1:12" ht="9.75" customHeight="1">
      <c r="A204" s="44"/>
      <c r="B204" s="44"/>
      <c r="C204" s="44"/>
      <c r="D204" s="44"/>
      <c r="E204" s="154"/>
      <c r="F204" s="105"/>
      <c r="G204" s="105"/>
      <c r="H204" s="44"/>
      <c r="I204" s="44"/>
      <c r="J204" s="44"/>
      <c r="K204" s="44"/>
      <c r="L204" s="44"/>
    </row>
    <row r="205" spans="1:12" ht="19.5" customHeight="1">
      <c r="A205" s="155" t="s">
        <v>3413</v>
      </c>
      <c r="B205" s="126"/>
      <c r="C205" s="126"/>
      <c r="D205" s="126"/>
      <c r="E205" s="126"/>
      <c r="F205" s="126"/>
      <c r="G205" s="126"/>
      <c r="H205" s="126"/>
      <c r="I205" s="126"/>
      <c r="J205" s="126"/>
      <c r="K205" s="126"/>
      <c r="L205" s="127"/>
    </row>
    <row r="206" spans="1:12" ht="19.5" customHeight="1">
      <c r="A206" s="156" t="s">
        <v>3414</v>
      </c>
      <c r="B206" s="126"/>
      <c r="C206" s="126"/>
      <c r="D206" s="126"/>
      <c r="E206" s="126"/>
      <c r="F206" s="127"/>
      <c r="G206" s="75" t="s">
        <v>3415</v>
      </c>
      <c r="H206" s="157" t="s">
        <v>3416</v>
      </c>
      <c r="I206" s="127"/>
      <c r="J206" s="157" t="s">
        <v>3417</v>
      </c>
      <c r="K206" s="127"/>
      <c r="L206" s="75" t="s">
        <v>3418</v>
      </c>
    </row>
    <row r="207" spans="1:12" ht="15" customHeight="1">
      <c r="A207" s="79" t="s">
        <v>3419</v>
      </c>
      <c r="B207" s="153" t="s">
        <v>3420</v>
      </c>
      <c r="C207" s="126"/>
      <c r="D207" s="126"/>
      <c r="E207" s="126"/>
      <c r="F207" s="127"/>
      <c r="G207" s="79" t="s">
        <v>3421</v>
      </c>
      <c r="H207" s="151">
        <v>1</v>
      </c>
      <c r="I207" s="127"/>
      <c r="J207" s="152">
        <v>875</v>
      </c>
      <c r="K207" s="127"/>
      <c r="L207" s="80">
        <v>875</v>
      </c>
    </row>
    <row r="208" spans="1:12" ht="15" customHeight="1">
      <c r="A208" s="44"/>
      <c r="B208" s="44"/>
      <c r="C208" s="44"/>
      <c r="D208" s="44"/>
      <c r="E208" s="44"/>
      <c r="F208" s="44"/>
      <c r="G208" s="44"/>
      <c r="H208" s="150" t="s">
        <v>3422</v>
      </c>
      <c r="I208" s="126"/>
      <c r="J208" s="126"/>
      <c r="K208" s="127"/>
      <c r="L208" s="77">
        <v>875</v>
      </c>
    </row>
    <row r="209" spans="1:12" ht="15" customHeight="1">
      <c r="A209" s="44"/>
      <c r="B209" s="44"/>
      <c r="C209" s="44"/>
      <c r="D209" s="44"/>
      <c r="E209" s="44"/>
      <c r="F209" s="44"/>
      <c r="G209" s="44"/>
      <c r="H209" s="158" t="s">
        <v>3423</v>
      </c>
      <c r="I209" s="126"/>
      <c r="J209" s="126"/>
      <c r="K209" s="127"/>
      <c r="L209" s="82">
        <v>875</v>
      </c>
    </row>
    <row r="210" spans="1:12" ht="15" customHeight="1">
      <c r="A210" s="44"/>
      <c r="B210" s="44"/>
      <c r="C210" s="44"/>
      <c r="D210" s="44"/>
      <c r="E210" s="44"/>
      <c r="F210" s="44"/>
      <c r="G210" s="44"/>
      <c r="H210" s="158" t="s">
        <v>3424</v>
      </c>
      <c r="I210" s="126"/>
      <c r="J210" s="126"/>
      <c r="K210" s="127"/>
      <c r="L210" s="77">
        <v>875</v>
      </c>
    </row>
    <row r="211" spans="1:12" ht="15" customHeight="1">
      <c r="A211" s="44"/>
      <c r="B211" s="44"/>
      <c r="C211" s="44"/>
      <c r="D211" s="44"/>
      <c r="E211" s="44"/>
      <c r="F211" s="44"/>
      <c r="G211" s="44"/>
      <c r="H211" s="158" t="s">
        <v>3425</v>
      </c>
      <c r="I211" s="126"/>
      <c r="J211" s="126"/>
      <c r="K211" s="127"/>
      <c r="L211" s="77">
        <v>302.57499999999999</v>
      </c>
    </row>
    <row r="212" spans="1:12" ht="15" customHeight="1">
      <c r="A212" s="44"/>
      <c r="B212" s="44"/>
      <c r="C212" s="44"/>
      <c r="D212" s="44"/>
      <c r="E212" s="44"/>
      <c r="F212" s="44"/>
      <c r="G212" s="44"/>
      <c r="H212" s="158" t="s">
        <v>3426</v>
      </c>
      <c r="I212" s="126"/>
      <c r="J212" s="126"/>
      <c r="K212" s="127"/>
      <c r="L212" s="77">
        <v>1177.58</v>
      </c>
    </row>
    <row r="213" spans="1:12" ht="9.75" customHeight="1">
      <c r="A213" s="44"/>
      <c r="B213" s="44"/>
      <c r="C213" s="44"/>
      <c r="D213" s="44"/>
      <c r="E213" s="154"/>
      <c r="F213" s="105"/>
      <c r="G213" s="105"/>
      <c r="H213" s="44"/>
      <c r="I213" s="44"/>
      <c r="J213" s="44"/>
      <c r="K213" s="44"/>
      <c r="L213" s="44"/>
    </row>
    <row r="214" spans="1:12" ht="19.5" customHeight="1">
      <c r="A214" s="155" t="s">
        <v>3427</v>
      </c>
      <c r="B214" s="126"/>
      <c r="C214" s="126"/>
      <c r="D214" s="126"/>
      <c r="E214" s="126"/>
      <c r="F214" s="126"/>
      <c r="G214" s="126"/>
      <c r="H214" s="126"/>
      <c r="I214" s="126"/>
      <c r="J214" s="126"/>
      <c r="K214" s="126"/>
      <c r="L214" s="127"/>
    </row>
    <row r="215" spans="1:12" ht="19.5" customHeight="1">
      <c r="A215" s="156" t="s">
        <v>3428</v>
      </c>
      <c r="B215" s="126"/>
      <c r="C215" s="126"/>
      <c r="D215" s="126"/>
      <c r="E215" s="126"/>
      <c r="F215" s="127"/>
      <c r="G215" s="75" t="s">
        <v>3429</v>
      </c>
      <c r="H215" s="157" t="s">
        <v>3430</v>
      </c>
      <c r="I215" s="127"/>
      <c r="J215" s="157" t="s">
        <v>3431</v>
      </c>
      <c r="K215" s="127"/>
      <c r="L215" s="75" t="s">
        <v>3432</v>
      </c>
    </row>
    <row r="216" spans="1:12" ht="15" customHeight="1">
      <c r="A216" s="79" t="s">
        <v>3433</v>
      </c>
      <c r="B216" s="153" t="s">
        <v>3434</v>
      </c>
      <c r="C216" s="126"/>
      <c r="D216" s="126"/>
      <c r="E216" s="126"/>
      <c r="F216" s="127"/>
      <c r="G216" s="79" t="s">
        <v>3435</v>
      </c>
      <c r="H216" s="151">
        <v>1</v>
      </c>
      <c r="I216" s="127"/>
      <c r="J216" s="152">
        <v>700</v>
      </c>
      <c r="K216" s="127"/>
      <c r="L216" s="80">
        <v>700</v>
      </c>
    </row>
    <row r="217" spans="1:12" ht="15" customHeight="1">
      <c r="A217" s="44"/>
      <c r="B217" s="44"/>
      <c r="C217" s="44"/>
      <c r="D217" s="44"/>
      <c r="E217" s="44"/>
      <c r="F217" s="44"/>
      <c r="G217" s="44"/>
      <c r="H217" s="150" t="s">
        <v>3436</v>
      </c>
      <c r="I217" s="126"/>
      <c r="J217" s="126"/>
      <c r="K217" s="127"/>
      <c r="L217" s="77">
        <v>700</v>
      </c>
    </row>
    <row r="218" spans="1:12" ht="15" customHeight="1">
      <c r="A218" s="44"/>
      <c r="B218" s="44"/>
      <c r="C218" s="44"/>
      <c r="D218" s="44"/>
      <c r="E218" s="44"/>
      <c r="F218" s="44"/>
      <c r="G218" s="44"/>
      <c r="H218" s="158" t="s">
        <v>3437</v>
      </c>
      <c r="I218" s="126"/>
      <c r="J218" s="126"/>
      <c r="K218" s="127"/>
      <c r="L218" s="82">
        <v>700</v>
      </c>
    </row>
    <row r="219" spans="1:12" ht="15" customHeight="1">
      <c r="A219" s="44"/>
      <c r="B219" s="44"/>
      <c r="C219" s="44"/>
      <c r="D219" s="44"/>
      <c r="E219" s="44"/>
      <c r="F219" s="44"/>
      <c r="G219" s="44"/>
      <c r="H219" s="158" t="s">
        <v>3438</v>
      </c>
      <c r="I219" s="126"/>
      <c r="J219" s="126"/>
      <c r="K219" s="127"/>
      <c r="L219" s="77">
        <v>700</v>
      </c>
    </row>
    <row r="220" spans="1:12" ht="15" customHeight="1">
      <c r="A220" s="44"/>
      <c r="B220" s="44"/>
      <c r="C220" s="44"/>
      <c r="D220" s="44"/>
      <c r="E220" s="44"/>
      <c r="F220" s="44"/>
      <c r="G220" s="44"/>
      <c r="H220" s="158" t="s">
        <v>3439</v>
      </c>
      <c r="I220" s="126"/>
      <c r="J220" s="126"/>
      <c r="K220" s="127"/>
      <c r="L220" s="77">
        <v>242.06</v>
      </c>
    </row>
    <row r="221" spans="1:12" ht="15" customHeight="1">
      <c r="A221" s="44"/>
      <c r="B221" s="44"/>
      <c r="C221" s="44"/>
      <c r="D221" s="44"/>
      <c r="E221" s="44"/>
      <c r="F221" s="44"/>
      <c r="G221" s="44"/>
      <c r="H221" s="158" t="s">
        <v>3440</v>
      </c>
      <c r="I221" s="126"/>
      <c r="J221" s="126"/>
      <c r="K221" s="127"/>
      <c r="L221" s="77">
        <v>942.06</v>
      </c>
    </row>
    <row r="222" spans="1:12" ht="9.75" customHeight="1">
      <c r="A222" s="44"/>
      <c r="B222" s="44"/>
      <c r="C222" s="44"/>
      <c r="D222" s="44"/>
      <c r="E222" s="154"/>
      <c r="F222" s="105"/>
      <c r="G222" s="105"/>
      <c r="H222" s="44"/>
      <c r="I222" s="44"/>
      <c r="J222" s="44"/>
      <c r="K222" s="44"/>
      <c r="L222" s="44"/>
    </row>
    <row r="223" spans="1:12" ht="19.5" customHeight="1">
      <c r="A223" s="155" t="s">
        <v>3441</v>
      </c>
      <c r="B223" s="126"/>
      <c r="C223" s="126"/>
      <c r="D223" s="126"/>
      <c r="E223" s="126"/>
      <c r="F223" s="126"/>
      <c r="G223" s="126"/>
      <c r="H223" s="126"/>
      <c r="I223" s="126"/>
      <c r="J223" s="126"/>
      <c r="K223" s="126"/>
      <c r="L223" s="127"/>
    </row>
    <row r="224" spans="1:12" ht="19.5" customHeight="1">
      <c r="A224" s="156" t="s">
        <v>3442</v>
      </c>
      <c r="B224" s="126"/>
      <c r="C224" s="126"/>
      <c r="D224" s="126"/>
      <c r="E224" s="126"/>
      <c r="F224" s="127"/>
      <c r="G224" s="75" t="s">
        <v>3443</v>
      </c>
      <c r="H224" s="157" t="s">
        <v>3444</v>
      </c>
      <c r="I224" s="127"/>
      <c r="J224" s="157" t="s">
        <v>3445</v>
      </c>
      <c r="K224" s="127"/>
      <c r="L224" s="75" t="s">
        <v>3446</v>
      </c>
    </row>
    <row r="225" spans="1:12" ht="15" customHeight="1">
      <c r="A225" s="79" t="s">
        <v>3447</v>
      </c>
      <c r="B225" s="153" t="s">
        <v>3448</v>
      </c>
      <c r="C225" s="126"/>
      <c r="D225" s="126"/>
      <c r="E225" s="126"/>
      <c r="F225" s="127"/>
      <c r="G225" s="79" t="s">
        <v>3449</v>
      </c>
      <c r="H225" s="151">
        <v>1</v>
      </c>
      <c r="I225" s="127"/>
      <c r="J225" s="152">
        <v>716</v>
      </c>
      <c r="K225" s="127"/>
      <c r="L225" s="80">
        <v>716</v>
      </c>
    </row>
    <row r="226" spans="1:12" ht="15" customHeight="1">
      <c r="A226" s="44"/>
      <c r="B226" s="44"/>
      <c r="C226" s="44"/>
      <c r="D226" s="44"/>
      <c r="E226" s="44"/>
      <c r="F226" s="44"/>
      <c r="G226" s="44"/>
      <c r="H226" s="150" t="s">
        <v>3450</v>
      </c>
      <c r="I226" s="126"/>
      <c r="J226" s="126"/>
      <c r="K226" s="127"/>
      <c r="L226" s="77">
        <v>716</v>
      </c>
    </row>
    <row r="227" spans="1:12" ht="15" customHeight="1">
      <c r="A227" s="44"/>
      <c r="B227" s="44"/>
      <c r="C227" s="44"/>
      <c r="D227" s="44"/>
      <c r="E227" s="44"/>
      <c r="F227" s="44"/>
      <c r="G227" s="44"/>
      <c r="H227" s="158" t="s">
        <v>3451</v>
      </c>
      <c r="I227" s="126"/>
      <c r="J227" s="126"/>
      <c r="K227" s="127"/>
      <c r="L227" s="82">
        <v>716</v>
      </c>
    </row>
    <row r="228" spans="1:12" ht="15" customHeight="1">
      <c r="A228" s="44"/>
      <c r="B228" s="44"/>
      <c r="C228" s="44"/>
      <c r="D228" s="44"/>
      <c r="E228" s="44"/>
      <c r="F228" s="44"/>
      <c r="G228" s="44"/>
      <c r="H228" s="158" t="s">
        <v>3452</v>
      </c>
      <c r="I228" s="126"/>
      <c r="J228" s="126"/>
      <c r="K228" s="127"/>
      <c r="L228" s="77">
        <v>716</v>
      </c>
    </row>
    <row r="229" spans="1:12" ht="15" customHeight="1">
      <c r="A229" s="44"/>
      <c r="B229" s="44"/>
      <c r="C229" s="44"/>
      <c r="D229" s="44"/>
      <c r="E229" s="44"/>
      <c r="F229" s="44"/>
      <c r="G229" s="44"/>
      <c r="H229" s="158" t="s">
        <v>3453</v>
      </c>
      <c r="I229" s="126"/>
      <c r="J229" s="126"/>
      <c r="K229" s="127"/>
      <c r="L229" s="77">
        <v>247.59280000000001</v>
      </c>
    </row>
    <row r="230" spans="1:12" ht="15" customHeight="1">
      <c r="A230" s="44"/>
      <c r="B230" s="44"/>
      <c r="C230" s="44"/>
      <c r="D230" s="44"/>
      <c r="E230" s="44"/>
      <c r="F230" s="44"/>
      <c r="G230" s="44"/>
      <c r="H230" s="158" t="s">
        <v>3454</v>
      </c>
      <c r="I230" s="126"/>
      <c r="J230" s="126"/>
      <c r="K230" s="127"/>
      <c r="L230" s="77">
        <v>963.59</v>
      </c>
    </row>
    <row r="231" spans="1:12" ht="9.75" customHeight="1">
      <c r="A231" s="44"/>
      <c r="B231" s="44"/>
      <c r="C231" s="44"/>
      <c r="D231" s="44"/>
      <c r="E231" s="154"/>
      <c r="F231" s="105"/>
      <c r="G231" s="105"/>
      <c r="H231" s="44"/>
      <c r="I231" s="44"/>
      <c r="J231" s="44"/>
      <c r="K231" s="44"/>
      <c r="L231" s="44"/>
    </row>
    <row r="232" spans="1:12" ht="27" customHeight="1">
      <c r="A232" s="155" t="s">
        <v>3455</v>
      </c>
      <c r="B232" s="126"/>
      <c r="C232" s="126"/>
      <c r="D232" s="126"/>
      <c r="E232" s="126"/>
      <c r="F232" s="126"/>
      <c r="G232" s="126"/>
      <c r="H232" s="126"/>
      <c r="I232" s="126"/>
      <c r="J232" s="126"/>
      <c r="K232" s="126"/>
      <c r="L232" s="127"/>
    </row>
    <row r="233" spans="1:12" ht="19.5" customHeight="1">
      <c r="A233" s="156" t="s">
        <v>3456</v>
      </c>
      <c r="B233" s="126"/>
      <c r="C233" s="126"/>
      <c r="D233" s="126"/>
      <c r="E233" s="126"/>
      <c r="F233" s="127"/>
      <c r="G233" s="75" t="s">
        <v>3457</v>
      </c>
      <c r="H233" s="157" t="s">
        <v>3458</v>
      </c>
      <c r="I233" s="127"/>
      <c r="J233" s="157" t="s">
        <v>3459</v>
      </c>
      <c r="K233" s="127"/>
      <c r="L233" s="75" t="s">
        <v>3460</v>
      </c>
    </row>
    <row r="234" spans="1:12" ht="15" customHeight="1">
      <c r="A234" s="79" t="s">
        <v>3461</v>
      </c>
      <c r="B234" s="153" t="s">
        <v>3462</v>
      </c>
      <c r="C234" s="126"/>
      <c r="D234" s="126"/>
      <c r="E234" s="126"/>
      <c r="F234" s="127"/>
      <c r="G234" s="79" t="s">
        <v>3463</v>
      </c>
      <c r="H234" s="151">
        <v>1</v>
      </c>
      <c r="I234" s="127"/>
      <c r="J234" s="152">
        <v>706.67</v>
      </c>
      <c r="K234" s="127"/>
      <c r="L234" s="80">
        <v>706.67</v>
      </c>
    </row>
    <row r="235" spans="1:12" ht="15" customHeight="1">
      <c r="A235" s="44"/>
      <c r="B235" s="44"/>
      <c r="C235" s="44"/>
      <c r="D235" s="44"/>
      <c r="E235" s="44"/>
      <c r="F235" s="44"/>
      <c r="G235" s="44"/>
      <c r="H235" s="150" t="s">
        <v>3464</v>
      </c>
      <c r="I235" s="126"/>
      <c r="J235" s="126"/>
      <c r="K235" s="127"/>
      <c r="L235" s="77">
        <v>706.67</v>
      </c>
    </row>
    <row r="236" spans="1:12" ht="15" customHeight="1">
      <c r="A236" s="44"/>
      <c r="B236" s="44"/>
      <c r="C236" s="44"/>
      <c r="D236" s="44"/>
      <c r="E236" s="44"/>
      <c r="F236" s="44"/>
      <c r="G236" s="44"/>
      <c r="H236" s="158" t="s">
        <v>3465</v>
      </c>
      <c r="I236" s="126"/>
      <c r="J236" s="126"/>
      <c r="K236" s="127"/>
      <c r="L236" s="82">
        <v>706.67</v>
      </c>
    </row>
    <row r="237" spans="1:12" ht="15" customHeight="1">
      <c r="A237" s="44"/>
      <c r="B237" s="44"/>
      <c r="C237" s="44"/>
      <c r="D237" s="44"/>
      <c r="E237" s="44"/>
      <c r="F237" s="44"/>
      <c r="G237" s="44"/>
      <c r="H237" s="158" t="s">
        <v>3466</v>
      </c>
      <c r="I237" s="126"/>
      <c r="J237" s="126"/>
      <c r="K237" s="127"/>
      <c r="L237" s="77">
        <v>706.67</v>
      </c>
    </row>
    <row r="238" spans="1:12" ht="15" customHeight="1">
      <c r="A238" s="44"/>
      <c r="B238" s="44"/>
      <c r="C238" s="44"/>
      <c r="D238" s="44"/>
      <c r="E238" s="44"/>
      <c r="F238" s="44"/>
      <c r="G238" s="44"/>
      <c r="H238" s="158" t="s">
        <v>3467</v>
      </c>
      <c r="I238" s="126"/>
      <c r="J238" s="126"/>
      <c r="K238" s="127"/>
      <c r="L238" s="77">
        <v>244.3665</v>
      </c>
    </row>
    <row r="239" spans="1:12" ht="15" customHeight="1">
      <c r="A239" s="44"/>
      <c r="B239" s="44"/>
      <c r="C239" s="44"/>
      <c r="D239" s="44"/>
      <c r="E239" s="44"/>
      <c r="F239" s="44"/>
      <c r="G239" s="44"/>
      <c r="H239" s="158" t="s">
        <v>3468</v>
      </c>
      <c r="I239" s="126"/>
      <c r="J239" s="126"/>
      <c r="K239" s="127"/>
      <c r="L239" s="77">
        <v>951.04</v>
      </c>
    </row>
    <row r="240" spans="1:12" ht="9.75" customHeight="1">
      <c r="A240" s="44"/>
      <c r="B240" s="44"/>
      <c r="C240" s="44"/>
      <c r="D240" s="44"/>
      <c r="E240" s="154"/>
      <c r="F240" s="105"/>
      <c r="G240" s="105"/>
      <c r="H240" s="44"/>
      <c r="I240" s="44"/>
      <c r="J240" s="44"/>
      <c r="K240" s="44"/>
      <c r="L240" s="44"/>
    </row>
    <row r="241" spans="1:12" ht="19.5" customHeight="1">
      <c r="A241" s="155" t="s">
        <v>3469</v>
      </c>
      <c r="B241" s="126"/>
      <c r="C241" s="126"/>
      <c r="D241" s="126"/>
      <c r="E241" s="126"/>
      <c r="F241" s="126"/>
      <c r="G241" s="126"/>
      <c r="H241" s="126"/>
      <c r="I241" s="126"/>
      <c r="J241" s="126"/>
      <c r="K241" s="126"/>
      <c r="L241" s="127"/>
    </row>
    <row r="242" spans="1:12" ht="19.5" customHeight="1">
      <c r="A242" s="156" t="s">
        <v>3470</v>
      </c>
      <c r="B242" s="126"/>
      <c r="C242" s="126"/>
      <c r="D242" s="126"/>
      <c r="E242" s="126"/>
      <c r="F242" s="127"/>
      <c r="G242" s="75" t="s">
        <v>3471</v>
      </c>
      <c r="H242" s="157" t="s">
        <v>3472</v>
      </c>
      <c r="I242" s="127"/>
      <c r="J242" s="157" t="s">
        <v>3473</v>
      </c>
      <c r="K242" s="127"/>
      <c r="L242" s="75" t="s">
        <v>3474</v>
      </c>
    </row>
    <row r="243" spans="1:12" ht="15" customHeight="1">
      <c r="A243" s="79" t="s">
        <v>3475</v>
      </c>
      <c r="B243" s="153" t="s">
        <v>3476</v>
      </c>
      <c r="C243" s="126"/>
      <c r="D243" s="126"/>
      <c r="E243" s="126"/>
      <c r="F243" s="127"/>
      <c r="G243" s="79" t="s">
        <v>3477</v>
      </c>
      <c r="H243" s="151">
        <v>1</v>
      </c>
      <c r="I243" s="127"/>
      <c r="J243" s="152">
        <v>416.67</v>
      </c>
      <c r="K243" s="127"/>
      <c r="L243" s="80">
        <v>416.67</v>
      </c>
    </row>
    <row r="244" spans="1:12" ht="15" customHeight="1">
      <c r="A244" s="44"/>
      <c r="B244" s="44"/>
      <c r="C244" s="44"/>
      <c r="D244" s="44"/>
      <c r="E244" s="44"/>
      <c r="F244" s="44"/>
      <c r="G244" s="44"/>
      <c r="H244" s="150" t="s">
        <v>3478</v>
      </c>
      <c r="I244" s="126"/>
      <c r="J244" s="126"/>
      <c r="K244" s="127"/>
      <c r="L244" s="77">
        <v>416.67</v>
      </c>
    </row>
    <row r="245" spans="1:12" ht="15" customHeight="1">
      <c r="A245" s="44"/>
      <c r="B245" s="44"/>
      <c r="C245" s="44"/>
      <c r="D245" s="44"/>
      <c r="E245" s="44"/>
      <c r="F245" s="44"/>
      <c r="G245" s="44"/>
      <c r="H245" s="158" t="s">
        <v>3479</v>
      </c>
      <c r="I245" s="126"/>
      <c r="J245" s="126"/>
      <c r="K245" s="127"/>
      <c r="L245" s="82">
        <v>416.67</v>
      </c>
    </row>
    <row r="246" spans="1:12" ht="15" customHeight="1">
      <c r="A246" s="44"/>
      <c r="B246" s="44"/>
      <c r="C246" s="44"/>
      <c r="D246" s="44"/>
      <c r="E246" s="44"/>
      <c r="F246" s="44"/>
      <c r="G246" s="44"/>
      <c r="H246" s="158" t="s">
        <v>3480</v>
      </c>
      <c r="I246" s="126"/>
      <c r="J246" s="126"/>
      <c r="K246" s="127"/>
      <c r="L246" s="77">
        <v>416.67</v>
      </c>
    </row>
    <row r="247" spans="1:12" ht="15" customHeight="1">
      <c r="A247" s="44"/>
      <c r="B247" s="44"/>
      <c r="C247" s="44"/>
      <c r="D247" s="44"/>
      <c r="E247" s="44"/>
      <c r="F247" s="44"/>
      <c r="G247" s="44"/>
      <c r="H247" s="158" t="s">
        <v>3481</v>
      </c>
      <c r="I247" s="126"/>
      <c r="J247" s="126"/>
      <c r="K247" s="127"/>
      <c r="L247" s="77">
        <v>144.08449999999999</v>
      </c>
    </row>
    <row r="248" spans="1:12" ht="15" customHeight="1">
      <c r="A248" s="44"/>
      <c r="B248" s="44"/>
      <c r="C248" s="44"/>
      <c r="D248" s="44"/>
      <c r="E248" s="44"/>
      <c r="F248" s="44"/>
      <c r="G248" s="44"/>
      <c r="H248" s="158" t="s">
        <v>3482</v>
      </c>
      <c r="I248" s="126"/>
      <c r="J248" s="126"/>
      <c r="K248" s="127"/>
      <c r="L248" s="77">
        <v>560.75</v>
      </c>
    </row>
    <row r="249" spans="1:12" ht="9.75" customHeight="1">
      <c r="A249" s="44"/>
      <c r="B249" s="44"/>
      <c r="C249" s="44"/>
      <c r="D249" s="44"/>
      <c r="E249" s="154"/>
      <c r="F249" s="105"/>
      <c r="G249" s="105"/>
      <c r="H249" s="44"/>
      <c r="I249" s="44"/>
      <c r="J249" s="44"/>
      <c r="K249" s="44"/>
      <c r="L249" s="44"/>
    </row>
    <row r="250" spans="1:12" ht="19.5" customHeight="1">
      <c r="A250" s="155" t="s">
        <v>3483</v>
      </c>
      <c r="B250" s="126"/>
      <c r="C250" s="126"/>
      <c r="D250" s="126"/>
      <c r="E250" s="126"/>
      <c r="F250" s="126"/>
      <c r="G250" s="126"/>
      <c r="H250" s="126"/>
      <c r="I250" s="126"/>
      <c r="J250" s="126"/>
      <c r="K250" s="126"/>
      <c r="L250" s="127"/>
    </row>
    <row r="251" spans="1:12" ht="19.5" customHeight="1">
      <c r="A251" s="156" t="s">
        <v>3484</v>
      </c>
      <c r="B251" s="126"/>
      <c r="C251" s="126"/>
      <c r="D251" s="126"/>
      <c r="E251" s="126"/>
      <c r="F251" s="127"/>
      <c r="G251" s="75" t="s">
        <v>3485</v>
      </c>
      <c r="H251" s="157" t="s">
        <v>3486</v>
      </c>
      <c r="I251" s="127"/>
      <c r="J251" s="157" t="s">
        <v>3487</v>
      </c>
      <c r="K251" s="127"/>
      <c r="L251" s="75" t="s">
        <v>3488</v>
      </c>
    </row>
    <row r="252" spans="1:12" ht="15" customHeight="1">
      <c r="A252" s="79" t="s">
        <v>3489</v>
      </c>
      <c r="B252" s="153" t="s">
        <v>3490</v>
      </c>
      <c r="C252" s="126"/>
      <c r="D252" s="126"/>
      <c r="E252" s="126"/>
      <c r="F252" s="127"/>
      <c r="G252" s="79" t="s">
        <v>3491</v>
      </c>
      <c r="H252" s="151">
        <v>1</v>
      </c>
      <c r="I252" s="127"/>
      <c r="J252" s="152">
        <v>408</v>
      </c>
      <c r="K252" s="127"/>
      <c r="L252" s="80">
        <v>408</v>
      </c>
    </row>
    <row r="253" spans="1:12" ht="15" customHeight="1">
      <c r="A253" s="44"/>
      <c r="B253" s="44"/>
      <c r="C253" s="44"/>
      <c r="D253" s="44"/>
      <c r="E253" s="44"/>
      <c r="F253" s="44"/>
      <c r="G253" s="44"/>
      <c r="H253" s="150" t="s">
        <v>3492</v>
      </c>
      <c r="I253" s="126"/>
      <c r="J253" s="126"/>
      <c r="K253" s="127"/>
      <c r="L253" s="77">
        <v>408</v>
      </c>
    </row>
    <row r="254" spans="1:12" ht="15" customHeight="1">
      <c r="A254" s="44"/>
      <c r="B254" s="44"/>
      <c r="C254" s="44"/>
      <c r="D254" s="44"/>
      <c r="E254" s="44"/>
      <c r="F254" s="44"/>
      <c r="G254" s="44"/>
      <c r="H254" s="158" t="s">
        <v>3493</v>
      </c>
      <c r="I254" s="126"/>
      <c r="J254" s="126"/>
      <c r="K254" s="127"/>
      <c r="L254" s="82">
        <v>408</v>
      </c>
    </row>
    <row r="255" spans="1:12" ht="15" customHeight="1">
      <c r="A255" s="44"/>
      <c r="B255" s="44"/>
      <c r="C255" s="44"/>
      <c r="D255" s="44"/>
      <c r="E255" s="44"/>
      <c r="F255" s="44"/>
      <c r="G255" s="44"/>
      <c r="H255" s="158" t="s">
        <v>3494</v>
      </c>
      <c r="I255" s="126"/>
      <c r="J255" s="126"/>
      <c r="K255" s="127"/>
      <c r="L255" s="77">
        <v>408</v>
      </c>
    </row>
    <row r="256" spans="1:12" ht="15" customHeight="1">
      <c r="A256" s="44"/>
      <c r="B256" s="44"/>
      <c r="C256" s="44"/>
      <c r="D256" s="44"/>
      <c r="E256" s="44"/>
      <c r="F256" s="44"/>
      <c r="G256" s="44"/>
      <c r="H256" s="158" t="s">
        <v>3495</v>
      </c>
      <c r="I256" s="126"/>
      <c r="J256" s="126"/>
      <c r="K256" s="127"/>
      <c r="L256" s="77">
        <v>141.0864</v>
      </c>
    </row>
    <row r="257" spans="1:12" ht="15" customHeight="1">
      <c r="A257" s="44"/>
      <c r="B257" s="44"/>
      <c r="C257" s="44"/>
      <c r="D257" s="44"/>
      <c r="E257" s="44"/>
      <c r="F257" s="44"/>
      <c r="G257" s="44"/>
      <c r="H257" s="158" t="s">
        <v>3496</v>
      </c>
      <c r="I257" s="126"/>
      <c r="J257" s="126"/>
      <c r="K257" s="127"/>
      <c r="L257" s="77">
        <v>549.09</v>
      </c>
    </row>
    <row r="258" spans="1:12" ht="9.75" customHeight="1">
      <c r="A258" s="44"/>
      <c r="B258" s="44"/>
      <c r="C258" s="44"/>
      <c r="D258" s="44"/>
      <c r="E258" s="154"/>
      <c r="F258" s="105"/>
      <c r="G258" s="105"/>
      <c r="H258" s="44"/>
      <c r="I258" s="44"/>
      <c r="J258" s="44"/>
      <c r="K258" s="44"/>
      <c r="L258" s="44"/>
    </row>
    <row r="259" spans="1:12" ht="19.5" customHeight="1">
      <c r="A259" s="155" t="s">
        <v>3497</v>
      </c>
      <c r="B259" s="126"/>
      <c r="C259" s="126"/>
      <c r="D259" s="126"/>
      <c r="E259" s="126"/>
      <c r="F259" s="126"/>
      <c r="G259" s="126"/>
      <c r="H259" s="126"/>
      <c r="I259" s="126"/>
      <c r="J259" s="126"/>
      <c r="K259" s="126"/>
      <c r="L259" s="127"/>
    </row>
    <row r="260" spans="1:12" ht="12.75" customHeight="1">
      <c r="A260" s="160" t="s">
        <v>3498</v>
      </c>
      <c r="B260" s="123"/>
      <c r="C260" s="161"/>
      <c r="D260" s="167" t="s">
        <v>3499</v>
      </c>
      <c r="E260" s="124"/>
      <c r="F260" s="157" t="s">
        <v>3500</v>
      </c>
      <c r="G260" s="127"/>
      <c r="H260" s="157" t="s">
        <v>3501</v>
      </c>
      <c r="I260" s="126"/>
      <c r="J260" s="126"/>
      <c r="K260" s="127"/>
      <c r="L260" s="165" t="s">
        <v>3502</v>
      </c>
    </row>
    <row r="261" spans="1:12" ht="12" customHeight="1">
      <c r="A261" s="162"/>
      <c r="B261" s="163"/>
      <c r="C261" s="164"/>
      <c r="D261" s="162"/>
      <c r="E261" s="168"/>
      <c r="F261" s="83" t="s">
        <v>3503</v>
      </c>
      <c r="G261" s="83" t="s">
        <v>3504</v>
      </c>
      <c r="H261" s="166" t="s">
        <v>3505</v>
      </c>
      <c r="I261" s="127"/>
      <c r="J261" s="166" t="s">
        <v>3506</v>
      </c>
      <c r="K261" s="127"/>
      <c r="L261" s="134"/>
    </row>
    <row r="262" spans="1:12" ht="15" customHeight="1">
      <c r="A262" s="79" t="s">
        <v>3507</v>
      </c>
      <c r="B262" s="153" t="s">
        <v>3508</v>
      </c>
      <c r="C262" s="127"/>
      <c r="D262" s="151">
        <v>1</v>
      </c>
      <c r="E262" s="127"/>
      <c r="F262" s="84">
        <v>1</v>
      </c>
      <c r="G262" s="84">
        <v>0</v>
      </c>
      <c r="H262" s="159">
        <v>82.270300000000006</v>
      </c>
      <c r="I262" s="127"/>
      <c r="J262" s="159">
        <v>42.648800000000001</v>
      </c>
      <c r="K262" s="127"/>
      <c r="L262" s="81">
        <v>82.270300000000006</v>
      </c>
    </row>
    <row r="263" spans="1:12" ht="15" customHeight="1">
      <c r="A263" s="44"/>
      <c r="B263" s="44"/>
      <c r="C263" s="44"/>
      <c r="D263" s="44"/>
      <c r="E263" s="44"/>
      <c r="F263" s="44"/>
      <c r="G263" s="44"/>
      <c r="H263" s="150" t="s">
        <v>3509</v>
      </c>
      <c r="I263" s="126"/>
      <c r="J263" s="126"/>
      <c r="K263" s="127"/>
      <c r="L263" s="85">
        <v>82.270300000000006</v>
      </c>
    </row>
    <row r="264" spans="1:12" ht="19.5" customHeight="1">
      <c r="A264" s="156" t="s">
        <v>3510</v>
      </c>
      <c r="B264" s="126"/>
      <c r="C264" s="126"/>
      <c r="D264" s="126"/>
      <c r="E264" s="126"/>
      <c r="F264" s="127"/>
      <c r="G264" s="75" t="s">
        <v>3511</v>
      </c>
      <c r="H264" s="157" t="s">
        <v>3512</v>
      </c>
      <c r="I264" s="127"/>
      <c r="J264" s="157" t="s">
        <v>3513</v>
      </c>
      <c r="K264" s="127"/>
      <c r="L264" s="75" t="s">
        <v>3514</v>
      </c>
    </row>
    <row r="265" spans="1:12" ht="15" customHeight="1">
      <c r="A265" s="79" t="s">
        <v>3515</v>
      </c>
      <c r="B265" s="153" t="s">
        <v>3516</v>
      </c>
      <c r="C265" s="126"/>
      <c r="D265" s="126"/>
      <c r="E265" s="126"/>
      <c r="F265" s="126"/>
      <c r="G265" s="79" t="s">
        <v>3517</v>
      </c>
      <c r="H265" s="151">
        <v>1</v>
      </c>
      <c r="I265" s="127"/>
      <c r="J265" s="152">
        <v>10.5078</v>
      </c>
      <c r="K265" s="127"/>
      <c r="L265" s="80">
        <v>10.51</v>
      </c>
    </row>
    <row r="266" spans="1:12" ht="15" customHeight="1">
      <c r="A266" s="44"/>
      <c r="B266" s="44"/>
      <c r="C266" s="44"/>
      <c r="D266" s="44"/>
      <c r="E266" s="44"/>
      <c r="F266" s="44"/>
      <c r="G266" s="44"/>
      <c r="H266" s="150" t="s">
        <v>3518</v>
      </c>
      <c r="I266" s="126"/>
      <c r="J266" s="126"/>
      <c r="K266" s="127"/>
      <c r="L266" s="77">
        <v>10.5078</v>
      </c>
    </row>
    <row r="267" spans="1:12" ht="15" customHeight="1">
      <c r="A267" s="44"/>
      <c r="B267" s="44"/>
      <c r="C267" s="44"/>
      <c r="D267" s="44"/>
      <c r="E267" s="44"/>
      <c r="F267" s="44"/>
      <c r="G267" s="44"/>
      <c r="H267" s="158" t="s">
        <v>3519</v>
      </c>
      <c r="I267" s="126"/>
      <c r="J267" s="126"/>
      <c r="K267" s="127"/>
      <c r="L267" s="81">
        <v>92.778099999999995</v>
      </c>
    </row>
    <row r="268" spans="1:12" ht="15" customHeight="1">
      <c r="A268" s="44"/>
      <c r="B268" s="44"/>
      <c r="C268" s="44"/>
      <c r="D268" s="44"/>
      <c r="E268" s="44"/>
      <c r="F268" s="44"/>
      <c r="G268" s="44"/>
      <c r="H268" s="158" t="s">
        <v>3520</v>
      </c>
      <c r="I268" s="126"/>
      <c r="J268" s="126"/>
      <c r="K268" s="127"/>
      <c r="L268" s="81">
        <v>19.59</v>
      </c>
    </row>
    <row r="269" spans="1:12" ht="15" customHeight="1">
      <c r="A269" s="44"/>
      <c r="B269" s="44"/>
      <c r="C269" s="44"/>
      <c r="D269" s="44"/>
      <c r="E269" s="44"/>
      <c r="F269" s="44"/>
      <c r="G269" s="44"/>
      <c r="H269" s="158" t="s">
        <v>3521</v>
      </c>
      <c r="I269" s="126"/>
      <c r="J269" s="126"/>
      <c r="K269" s="127"/>
      <c r="L269" s="81">
        <v>4.7359999999999998</v>
      </c>
    </row>
    <row r="270" spans="1:12" ht="15" customHeight="1">
      <c r="A270" s="44"/>
      <c r="B270" s="44"/>
      <c r="C270" s="44"/>
      <c r="D270" s="44"/>
      <c r="E270" s="44"/>
      <c r="F270" s="44"/>
      <c r="G270" s="44"/>
      <c r="H270" s="158" t="s">
        <v>3522</v>
      </c>
      <c r="I270" s="126"/>
      <c r="J270" s="126"/>
      <c r="K270" s="127"/>
      <c r="L270" s="81">
        <v>0.1118</v>
      </c>
    </row>
    <row r="271" spans="1:12" ht="15" customHeight="1">
      <c r="A271" s="44"/>
      <c r="B271" s="44"/>
      <c r="C271" s="44"/>
      <c r="D271" s="44"/>
      <c r="E271" s="44"/>
      <c r="F271" s="44"/>
      <c r="G271" s="44"/>
      <c r="H271" s="158" t="s">
        <v>3523</v>
      </c>
      <c r="I271" s="126"/>
      <c r="J271" s="126"/>
      <c r="K271" s="127"/>
      <c r="L271" s="82">
        <v>4.8478000000000003</v>
      </c>
    </row>
    <row r="272" spans="1:12" ht="15" customHeight="1">
      <c r="A272" s="44"/>
      <c r="B272" s="44"/>
      <c r="C272" s="44"/>
      <c r="D272" s="44"/>
      <c r="E272" s="44"/>
      <c r="F272" s="44"/>
      <c r="G272" s="44"/>
      <c r="H272" s="158" t="s">
        <v>3524</v>
      </c>
      <c r="I272" s="126"/>
      <c r="J272" s="126"/>
      <c r="K272" s="127"/>
      <c r="L272" s="77">
        <v>4.8499999999999996</v>
      </c>
    </row>
    <row r="273" spans="1:12" ht="15" customHeight="1">
      <c r="A273" s="44"/>
      <c r="B273" s="44"/>
      <c r="C273" s="44"/>
      <c r="D273" s="44"/>
      <c r="E273" s="44"/>
      <c r="F273" s="44"/>
      <c r="G273" s="44"/>
      <c r="H273" s="158" t="s">
        <v>3525</v>
      </c>
      <c r="I273" s="126"/>
      <c r="J273" s="126"/>
      <c r="K273" s="127"/>
      <c r="L273" s="77">
        <v>1.6771</v>
      </c>
    </row>
    <row r="274" spans="1:12" ht="15" customHeight="1">
      <c r="A274" s="44"/>
      <c r="B274" s="44"/>
      <c r="C274" s="44"/>
      <c r="D274" s="44"/>
      <c r="E274" s="44"/>
      <c r="F274" s="44"/>
      <c r="G274" s="44"/>
      <c r="H274" s="158" t="s">
        <v>3526</v>
      </c>
      <c r="I274" s="126"/>
      <c r="J274" s="126"/>
      <c r="K274" s="127"/>
      <c r="L274" s="77">
        <v>6.53</v>
      </c>
    </row>
    <row r="275" spans="1:12" ht="9.75" customHeight="1">
      <c r="A275" s="44"/>
      <c r="B275" s="44"/>
      <c r="C275" s="44"/>
      <c r="D275" s="44"/>
      <c r="E275" s="154"/>
      <c r="F275" s="105"/>
      <c r="G275" s="105"/>
      <c r="H275" s="44"/>
      <c r="I275" s="44"/>
      <c r="J275" s="44"/>
      <c r="K275" s="44"/>
      <c r="L275" s="44"/>
    </row>
    <row r="276" spans="1:12" ht="19.5" customHeight="1">
      <c r="A276" s="155" t="s">
        <v>3527</v>
      </c>
      <c r="B276" s="126"/>
      <c r="C276" s="126"/>
      <c r="D276" s="126"/>
      <c r="E276" s="126"/>
      <c r="F276" s="126"/>
      <c r="G276" s="126"/>
      <c r="H276" s="126"/>
      <c r="I276" s="126"/>
      <c r="J276" s="126"/>
      <c r="K276" s="126"/>
      <c r="L276" s="127"/>
    </row>
    <row r="277" spans="1:12" ht="12.75" customHeight="1">
      <c r="A277" s="160" t="s">
        <v>3528</v>
      </c>
      <c r="B277" s="123"/>
      <c r="C277" s="161"/>
      <c r="D277" s="167" t="s">
        <v>3529</v>
      </c>
      <c r="E277" s="124"/>
      <c r="F277" s="157" t="s">
        <v>3530</v>
      </c>
      <c r="G277" s="127"/>
      <c r="H277" s="157" t="s">
        <v>3531</v>
      </c>
      <c r="I277" s="126"/>
      <c r="J277" s="126"/>
      <c r="K277" s="127"/>
      <c r="L277" s="165" t="s">
        <v>3532</v>
      </c>
    </row>
    <row r="278" spans="1:12" ht="12" customHeight="1">
      <c r="A278" s="162"/>
      <c r="B278" s="163"/>
      <c r="C278" s="164"/>
      <c r="D278" s="162"/>
      <c r="E278" s="168"/>
      <c r="F278" s="83" t="s">
        <v>3533</v>
      </c>
      <c r="G278" s="83" t="s">
        <v>3534</v>
      </c>
      <c r="H278" s="166" t="s">
        <v>3535</v>
      </c>
      <c r="I278" s="127"/>
      <c r="J278" s="166" t="s">
        <v>3536</v>
      </c>
      <c r="K278" s="127"/>
      <c r="L278" s="134"/>
    </row>
    <row r="279" spans="1:12" ht="15" customHeight="1">
      <c r="A279" s="79" t="s">
        <v>3537</v>
      </c>
      <c r="B279" s="153" t="s">
        <v>3538</v>
      </c>
      <c r="C279" s="127"/>
      <c r="D279" s="151">
        <v>8.3330000000000001E-3</v>
      </c>
      <c r="E279" s="127"/>
      <c r="F279" s="84">
        <v>0.5</v>
      </c>
      <c r="G279" s="84">
        <v>0.5</v>
      </c>
      <c r="H279" s="159">
        <v>91.84</v>
      </c>
      <c r="I279" s="127"/>
      <c r="J279" s="159">
        <v>11.15</v>
      </c>
      <c r="K279" s="127"/>
      <c r="L279" s="81">
        <v>0.42910783499999999</v>
      </c>
    </row>
    <row r="280" spans="1:12" ht="15" customHeight="1">
      <c r="A280" s="44"/>
      <c r="B280" s="44"/>
      <c r="C280" s="44"/>
      <c r="D280" s="44"/>
      <c r="E280" s="44"/>
      <c r="F280" s="44"/>
      <c r="G280" s="44"/>
      <c r="H280" s="150" t="s">
        <v>3539</v>
      </c>
      <c r="I280" s="126"/>
      <c r="J280" s="126"/>
      <c r="K280" s="127"/>
      <c r="L280" s="85">
        <v>0.42909999999999998</v>
      </c>
    </row>
    <row r="281" spans="1:12" ht="19.5" customHeight="1">
      <c r="A281" s="156" t="s">
        <v>3540</v>
      </c>
      <c r="B281" s="126"/>
      <c r="C281" s="126"/>
      <c r="D281" s="126"/>
      <c r="E281" s="126"/>
      <c r="F281" s="127"/>
      <c r="G281" s="75" t="s">
        <v>3541</v>
      </c>
      <c r="H281" s="157" t="s">
        <v>3542</v>
      </c>
      <c r="I281" s="127"/>
      <c r="J281" s="157" t="s">
        <v>3543</v>
      </c>
      <c r="K281" s="127"/>
      <c r="L281" s="75" t="s">
        <v>3544</v>
      </c>
    </row>
    <row r="282" spans="1:12" ht="15" customHeight="1">
      <c r="A282" s="79" t="s">
        <v>3545</v>
      </c>
      <c r="B282" s="153" t="s">
        <v>3546</v>
      </c>
      <c r="C282" s="126"/>
      <c r="D282" s="126"/>
      <c r="E282" s="126"/>
      <c r="F282" s="126"/>
      <c r="G282" s="79" t="s">
        <v>3547</v>
      </c>
      <c r="H282" s="151">
        <v>1.397</v>
      </c>
      <c r="I282" s="127"/>
      <c r="J282" s="152">
        <v>9.14</v>
      </c>
      <c r="K282" s="127"/>
      <c r="L282" s="80">
        <v>12.77</v>
      </c>
    </row>
    <row r="283" spans="1:12" ht="15" customHeight="1">
      <c r="A283" s="44"/>
      <c r="B283" s="44"/>
      <c r="C283" s="44"/>
      <c r="D283" s="44"/>
      <c r="E283" s="44"/>
      <c r="F283" s="44"/>
      <c r="G283" s="44"/>
      <c r="H283" s="150" t="s">
        <v>3548</v>
      </c>
      <c r="I283" s="126"/>
      <c r="J283" s="126"/>
      <c r="K283" s="127"/>
      <c r="L283" s="77">
        <v>12.768599999999999</v>
      </c>
    </row>
    <row r="284" spans="1:12" ht="15" customHeight="1">
      <c r="A284" s="44"/>
      <c r="B284" s="44"/>
      <c r="C284" s="44"/>
      <c r="D284" s="44"/>
      <c r="E284" s="44"/>
      <c r="F284" s="44"/>
      <c r="G284" s="44"/>
      <c r="H284" s="158" t="s">
        <v>3549</v>
      </c>
      <c r="I284" s="126"/>
      <c r="J284" s="126"/>
      <c r="K284" s="127"/>
      <c r="L284" s="81">
        <v>13.197699999999999</v>
      </c>
    </row>
    <row r="285" spans="1:12" ht="15" customHeight="1">
      <c r="A285" s="44"/>
      <c r="B285" s="44"/>
      <c r="C285" s="44"/>
      <c r="D285" s="44"/>
      <c r="E285" s="44"/>
      <c r="F285" s="44"/>
      <c r="G285" s="44"/>
      <c r="H285" s="158" t="s">
        <v>3550</v>
      </c>
      <c r="I285" s="126"/>
      <c r="J285" s="126"/>
      <c r="K285" s="127"/>
      <c r="L285" s="81">
        <v>1</v>
      </c>
    </row>
    <row r="286" spans="1:12" ht="15" customHeight="1">
      <c r="A286" s="44"/>
      <c r="B286" s="44"/>
      <c r="C286" s="44"/>
      <c r="D286" s="44"/>
      <c r="E286" s="44"/>
      <c r="F286" s="44"/>
      <c r="G286" s="44"/>
      <c r="H286" s="158" t="s">
        <v>3551</v>
      </c>
      <c r="I286" s="126"/>
      <c r="J286" s="126"/>
      <c r="K286" s="127"/>
      <c r="L286" s="81">
        <v>13.197699999999999</v>
      </c>
    </row>
    <row r="287" spans="1:12" ht="19.5" customHeight="1">
      <c r="A287" s="156" t="s">
        <v>3552</v>
      </c>
      <c r="B287" s="126"/>
      <c r="C287" s="126"/>
      <c r="D287" s="126"/>
      <c r="E287" s="126"/>
      <c r="F287" s="127"/>
      <c r="G287" s="75" t="s">
        <v>3553</v>
      </c>
      <c r="H287" s="157" t="s">
        <v>3554</v>
      </c>
      <c r="I287" s="127"/>
      <c r="J287" s="157" t="s">
        <v>3555</v>
      </c>
      <c r="K287" s="127"/>
      <c r="L287" s="75" t="s">
        <v>3556</v>
      </c>
    </row>
    <row r="288" spans="1:12" ht="15" customHeight="1">
      <c r="A288" s="79" t="s">
        <v>3557</v>
      </c>
      <c r="B288" s="153" t="s">
        <v>3558</v>
      </c>
      <c r="C288" s="126"/>
      <c r="D288" s="126"/>
      <c r="E288" s="126"/>
      <c r="F288" s="127"/>
      <c r="G288" s="79" t="s">
        <v>3559</v>
      </c>
      <c r="H288" s="151">
        <v>1.25</v>
      </c>
      <c r="I288" s="127"/>
      <c r="J288" s="152">
        <v>50.4</v>
      </c>
      <c r="K288" s="127"/>
      <c r="L288" s="80">
        <v>63</v>
      </c>
    </row>
    <row r="289" spans="1:12" ht="15" customHeight="1">
      <c r="A289" s="44"/>
      <c r="B289" s="44"/>
      <c r="C289" s="44"/>
      <c r="D289" s="44"/>
      <c r="E289" s="44"/>
      <c r="F289" s="44"/>
      <c r="G289" s="44"/>
      <c r="H289" s="150" t="s">
        <v>3560</v>
      </c>
      <c r="I289" s="126"/>
      <c r="J289" s="126"/>
      <c r="K289" s="127"/>
      <c r="L289" s="77">
        <v>63</v>
      </c>
    </row>
    <row r="290" spans="1:12" ht="15" customHeight="1">
      <c r="A290" s="44"/>
      <c r="B290" s="44"/>
      <c r="C290" s="44"/>
      <c r="D290" s="44"/>
      <c r="E290" s="44"/>
      <c r="F290" s="44"/>
      <c r="G290" s="44"/>
      <c r="H290" s="158" t="s">
        <v>3561</v>
      </c>
      <c r="I290" s="126"/>
      <c r="J290" s="126"/>
      <c r="K290" s="127"/>
      <c r="L290" s="82">
        <v>76.197699999999998</v>
      </c>
    </row>
    <row r="291" spans="1:12" ht="15" customHeight="1">
      <c r="A291" s="44"/>
      <c r="B291" s="44"/>
      <c r="C291" s="44"/>
      <c r="D291" s="44"/>
      <c r="E291" s="44"/>
      <c r="F291" s="44"/>
      <c r="G291" s="44"/>
      <c r="H291" s="158" t="s">
        <v>3562</v>
      </c>
      <c r="I291" s="126"/>
      <c r="J291" s="126"/>
      <c r="K291" s="127"/>
      <c r="L291" s="77">
        <v>76.2</v>
      </c>
    </row>
    <row r="292" spans="1:12" ht="15" customHeight="1">
      <c r="A292" s="44"/>
      <c r="B292" s="44"/>
      <c r="C292" s="44"/>
      <c r="D292" s="44"/>
      <c r="E292" s="44"/>
      <c r="F292" s="44"/>
      <c r="G292" s="44"/>
      <c r="H292" s="158" t="s">
        <v>3563</v>
      </c>
      <c r="I292" s="126"/>
      <c r="J292" s="126"/>
      <c r="K292" s="127"/>
      <c r="L292" s="77">
        <v>26.35</v>
      </c>
    </row>
    <row r="293" spans="1:12" ht="15" customHeight="1">
      <c r="A293" s="44"/>
      <c r="B293" s="44"/>
      <c r="C293" s="44"/>
      <c r="D293" s="44"/>
      <c r="E293" s="44"/>
      <c r="F293" s="44"/>
      <c r="G293" s="44"/>
      <c r="H293" s="158" t="s">
        <v>3564</v>
      </c>
      <c r="I293" s="126"/>
      <c r="J293" s="126"/>
      <c r="K293" s="127"/>
      <c r="L293" s="77">
        <v>102.55</v>
      </c>
    </row>
    <row r="294" spans="1:12" ht="9.75" customHeight="1">
      <c r="A294" s="44"/>
      <c r="B294" s="44"/>
      <c r="C294" s="44"/>
      <c r="D294" s="44"/>
      <c r="E294" s="154"/>
      <c r="F294" s="105"/>
      <c r="G294" s="105"/>
      <c r="H294" s="44"/>
      <c r="I294" s="44"/>
      <c r="J294" s="44"/>
      <c r="K294" s="44"/>
      <c r="L294" s="44"/>
    </row>
    <row r="295" spans="1:12" ht="19.5" customHeight="1">
      <c r="A295" s="155" t="s">
        <v>3565</v>
      </c>
      <c r="B295" s="126"/>
      <c r="C295" s="126"/>
      <c r="D295" s="126"/>
      <c r="E295" s="126"/>
      <c r="F295" s="126"/>
      <c r="G295" s="126"/>
      <c r="H295" s="126"/>
      <c r="I295" s="126"/>
      <c r="J295" s="126"/>
      <c r="K295" s="126"/>
      <c r="L295" s="127"/>
    </row>
    <row r="296" spans="1:12" ht="12.75" customHeight="1">
      <c r="A296" s="160" t="s">
        <v>3566</v>
      </c>
      <c r="B296" s="123"/>
      <c r="C296" s="161"/>
      <c r="D296" s="167" t="s">
        <v>3567</v>
      </c>
      <c r="E296" s="124"/>
      <c r="F296" s="157" t="s">
        <v>3568</v>
      </c>
      <c r="G296" s="127"/>
      <c r="H296" s="157" t="s">
        <v>3569</v>
      </c>
      <c r="I296" s="126"/>
      <c r="J296" s="126"/>
      <c r="K296" s="127"/>
      <c r="L296" s="165" t="s">
        <v>3570</v>
      </c>
    </row>
    <row r="297" spans="1:12" ht="12" customHeight="1">
      <c r="A297" s="162"/>
      <c r="B297" s="163"/>
      <c r="C297" s="164"/>
      <c r="D297" s="162"/>
      <c r="E297" s="168"/>
      <c r="F297" s="83" t="s">
        <v>3571</v>
      </c>
      <c r="G297" s="83" t="s">
        <v>3572</v>
      </c>
      <c r="H297" s="166" t="s">
        <v>3573</v>
      </c>
      <c r="I297" s="127"/>
      <c r="J297" s="166" t="s">
        <v>3574</v>
      </c>
      <c r="K297" s="127"/>
      <c r="L297" s="134"/>
    </row>
    <row r="298" spans="1:12" ht="15" customHeight="1">
      <c r="A298" s="79" t="s">
        <v>3575</v>
      </c>
      <c r="B298" s="153" t="s">
        <v>3576</v>
      </c>
      <c r="C298" s="127"/>
      <c r="D298" s="151">
        <v>1</v>
      </c>
      <c r="E298" s="127"/>
      <c r="F298" s="84">
        <v>1</v>
      </c>
      <c r="G298" s="84">
        <v>0</v>
      </c>
      <c r="H298" s="159">
        <v>6.7194000000000003</v>
      </c>
      <c r="I298" s="127"/>
      <c r="J298" s="159">
        <v>0.54800000000000004</v>
      </c>
      <c r="K298" s="127"/>
      <c r="L298" s="81">
        <v>6.7194000000000003</v>
      </c>
    </row>
    <row r="299" spans="1:12" ht="15" customHeight="1">
      <c r="A299" s="44"/>
      <c r="B299" s="44"/>
      <c r="C299" s="44"/>
      <c r="D299" s="44"/>
      <c r="E299" s="44"/>
      <c r="F299" s="44"/>
      <c r="G299" s="44"/>
      <c r="H299" s="150" t="s">
        <v>3577</v>
      </c>
      <c r="I299" s="126"/>
      <c r="J299" s="126"/>
      <c r="K299" s="127"/>
      <c r="L299" s="85">
        <v>6.7194000000000003</v>
      </c>
    </row>
    <row r="300" spans="1:12" ht="19.5" customHeight="1">
      <c r="A300" s="156" t="s">
        <v>3578</v>
      </c>
      <c r="B300" s="126"/>
      <c r="C300" s="126"/>
      <c r="D300" s="126"/>
      <c r="E300" s="126"/>
      <c r="F300" s="127"/>
      <c r="G300" s="75" t="s">
        <v>3579</v>
      </c>
      <c r="H300" s="157" t="s">
        <v>3580</v>
      </c>
      <c r="I300" s="127"/>
      <c r="J300" s="157" t="s">
        <v>3581</v>
      </c>
      <c r="K300" s="127"/>
      <c r="L300" s="75" t="s">
        <v>3582</v>
      </c>
    </row>
    <row r="301" spans="1:12" ht="15" customHeight="1">
      <c r="A301" s="79" t="s">
        <v>3583</v>
      </c>
      <c r="B301" s="153" t="s">
        <v>3584</v>
      </c>
      <c r="C301" s="126"/>
      <c r="D301" s="126"/>
      <c r="E301" s="126"/>
      <c r="F301" s="126"/>
      <c r="G301" s="79" t="s">
        <v>3585</v>
      </c>
      <c r="H301" s="151">
        <v>2</v>
      </c>
      <c r="I301" s="127"/>
      <c r="J301" s="152">
        <v>10.5078</v>
      </c>
      <c r="K301" s="127"/>
      <c r="L301" s="80">
        <v>21.02</v>
      </c>
    </row>
    <row r="302" spans="1:12" ht="15" customHeight="1">
      <c r="A302" s="44"/>
      <c r="B302" s="44"/>
      <c r="C302" s="44"/>
      <c r="D302" s="44"/>
      <c r="E302" s="44"/>
      <c r="F302" s="44"/>
      <c r="G302" s="44"/>
      <c r="H302" s="150" t="s">
        <v>3586</v>
      </c>
      <c r="I302" s="126"/>
      <c r="J302" s="126"/>
      <c r="K302" s="127"/>
      <c r="L302" s="77">
        <v>21.015599999999999</v>
      </c>
    </row>
    <row r="303" spans="1:12" ht="15" customHeight="1">
      <c r="A303" s="44"/>
      <c r="B303" s="44"/>
      <c r="C303" s="44"/>
      <c r="D303" s="44"/>
      <c r="E303" s="44"/>
      <c r="F303" s="44"/>
      <c r="G303" s="44"/>
      <c r="H303" s="158" t="s">
        <v>3587</v>
      </c>
      <c r="I303" s="126"/>
      <c r="J303" s="126"/>
      <c r="K303" s="127"/>
      <c r="L303" s="81">
        <v>27.734999999999999</v>
      </c>
    </row>
    <row r="304" spans="1:12" ht="15" customHeight="1">
      <c r="A304" s="44"/>
      <c r="B304" s="44"/>
      <c r="C304" s="44"/>
      <c r="D304" s="44"/>
      <c r="E304" s="44"/>
      <c r="F304" s="44"/>
      <c r="G304" s="44"/>
      <c r="H304" s="158" t="s">
        <v>3588</v>
      </c>
      <c r="I304" s="126"/>
      <c r="J304" s="126"/>
      <c r="K304" s="127"/>
      <c r="L304" s="81">
        <v>2.81</v>
      </c>
    </row>
    <row r="305" spans="1:12" ht="15" customHeight="1">
      <c r="A305" s="44"/>
      <c r="B305" s="44"/>
      <c r="C305" s="44"/>
      <c r="D305" s="44"/>
      <c r="E305" s="44"/>
      <c r="F305" s="44"/>
      <c r="G305" s="44"/>
      <c r="H305" s="158" t="s">
        <v>3589</v>
      </c>
      <c r="I305" s="126"/>
      <c r="J305" s="126"/>
      <c r="K305" s="127"/>
      <c r="L305" s="81">
        <v>9.8701000000000008</v>
      </c>
    </row>
    <row r="306" spans="1:12" ht="15" customHeight="1">
      <c r="A306" s="44"/>
      <c r="B306" s="44"/>
      <c r="C306" s="44"/>
      <c r="D306" s="44"/>
      <c r="E306" s="44"/>
      <c r="F306" s="44"/>
      <c r="G306" s="44"/>
      <c r="H306" s="158" t="s">
        <v>3590</v>
      </c>
      <c r="I306" s="126"/>
      <c r="J306" s="126"/>
      <c r="K306" s="127"/>
      <c r="L306" s="82">
        <v>9.8701000000000008</v>
      </c>
    </row>
    <row r="307" spans="1:12" ht="15" customHeight="1">
      <c r="A307" s="44"/>
      <c r="B307" s="44"/>
      <c r="C307" s="44"/>
      <c r="D307" s="44"/>
      <c r="E307" s="44"/>
      <c r="F307" s="44"/>
      <c r="G307" s="44"/>
      <c r="H307" s="158" t="s">
        <v>3591</v>
      </c>
      <c r="I307" s="126"/>
      <c r="J307" s="126"/>
      <c r="K307" s="127"/>
      <c r="L307" s="77">
        <v>9.8699999999999992</v>
      </c>
    </row>
    <row r="308" spans="1:12" ht="15" customHeight="1">
      <c r="A308" s="44"/>
      <c r="B308" s="44"/>
      <c r="C308" s="44"/>
      <c r="D308" s="44"/>
      <c r="E308" s="44"/>
      <c r="F308" s="44"/>
      <c r="G308" s="44"/>
      <c r="H308" s="158" t="s">
        <v>3592</v>
      </c>
      <c r="I308" s="126"/>
      <c r="J308" s="126"/>
      <c r="K308" s="127"/>
      <c r="L308" s="77">
        <v>3.4129999999999998</v>
      </c>
    </row>
    <row r="309" spans="1:12" ht="15" customHeight="1">
      <c r="A309" s="44"/>
      <c r="B309" s="44"/>
      <c r="C309" s="44"/>
      <c r="D309" s="44"/>
      <c r="E309" s="44"/>
      <c r="F309" s="44"/>
      <c r="G309" s="44"/>
      <c r="H309" s="158" t="s">
        <v>3593</v>
      </c>
      <c r="I309" s="126"/>
      <c r="J309" s="126"/>
      <c r="K309" s="127"/>
      <c r="L309" s="77">
        <v>13.28</v>
      </c>
    </row>
    <row r="310" spans="1:12" ht="9.75" customHeight="1">
      <c r="A310" s="44"/>
      <c r="B310" s="44"/>
      <c r="C310" s="44"/>
      <c r="D310" s="44"/>
      <c r="E310" s="154"/>
      <c r="F310" s="105"/>
      <c r="G310" s="105"/>
      <c r="H310" s="44"/>
      <c r="I310" s="44"/>
      <c r="J310" s="44"/>
      <c r="K310" s="44"/>
      <c r="L310" s="44"/>
    </row>
    <row r="311" spans="1:12" ht="19.5" customHeight="1">
      <c r="A311" s="155" t="s">
        <v>3594</v>
      </c>
      <c r="B311" s="126"/>
      <c r="C311" s="126"/>
      <c r="D311" s="126"/>
      <c r="E311" s="126"/>
      <c r="F311" s="126"/>
      <c r="G311" s="126"/>
      <c r="H311" s="126"/>
      <c r="I311" s="126"/>
      <c r="J311" s="126"/>
      <c r="K311" s="126"/>
      <c r="L311" s="127"/>
    </row>
    <row r="312" spans="1:12" ht="19.5" customHeight="1">
      <c r="A312" s="156" t="s">
        <v>3595</v>
      </c>
      <c r="B312" s="126"/>
      <c r="C312" s="126"/>
      <c r="D312" s="126"/>
      <c r="E312" s="126"/>
      <c r="F312" s="127"/>
      <c r="G312" s="75" t="s">
        <v>3596</v>
      </c>
      <c r="H312" s="157" t="s">
        <v>3597</v>
      </c>
      <c r="I312" s="127"/>
      <c r="J312" s="157" t="s">
        <v>3598</v>
      </c>
      <c r="K312" s="127"/>
      <c r="L312" s="75" t="s">
        <v>3599</v>
      </c>
    </row>
    <row r="313" spans="1:12" ht="15" customHeight="1">
      <c r="A313" s="79" t="s">
        <v>3600</v>
      </c>
      <c r="B313" s="153" t="s">
        <v>3601</v>
      </c>
      <c r="C313" s="126"/>
      <c r="D313" s="126"/>
      <c r="E313" s="126"/>
      <c r="F313" s="127"/>
      <c r="G313" s="79" t="s">
        <v>3602</v>
      </c>
      <c r="H313" s="151">
        <v>1</v>
      </c>
      <c r="I313" s="127"/>
      <c r="J313" s="152">
        <v>6.16</v>
      </c>
      <c r="K313" s="127"/>
      <c r="L313" s="80">
        <v>6.16</v>
      </c>
    </row>
    <row r="314" spans="1:12" ht="15" customHeight="1">
      <c r="A314" s="44"/>
      <c r="B314" s="44"/>
      <c r="C314" s="44"/>
      <c r="D314" s="44"/>
      <c r="E314" s="44"/>
      <c r="F314" s="44"/>
      <c r="G314" s="44"/>
      <c r="H314" s="150" t="s">
        <v>3603</v>
      </c>
      <c r="I314" s="126"/>
      <c r="J314" s="126"/>
      <c r="K314" s="127"/>
      <c r="L314" s="77">
        <v>6.16</v>
      </c>
    </row>
    <row r="315" spans="1:12" ht="15" customHeight="1">
      <c r="A315" s="44"/>
      <c r="B315" s="44"/>
      <c r="C315" s="44"/>
      <c r="D315" s="44"/>
      <c r="E315" s="44"/>
      <c r="F315" s="44"/>
      <c r="G315" s="44"/>
      <c r="H315" s="158" t="s">
        <v>3604</v>
      </c>
      <c r="I315" s="126"/>
      <c r="J315" s="126"/>
      <c r="K315" s="127"/>
      <c r="L315" s="82">
        <v>6.16</v>
      </c>
    </row>
    <row r="316" spans="1:12" ht="15" customHeight="1">
      <c r="A316" s="44"/>
      <c r="B316" s="44"/>
      <c r="C316" s="44"/>
      <c r="D316" s="44"/>
      <c r="E316" s="44"/>
      <c r="F316" s="44"/>
      <c r="G316" s="44"/>
      <c r="H316" s="158" t="s">
        <v>3605</v>
      </c>
      <c r="I316" s="126"/>
      <c r="J316" s="126"/>
      <c r="K316" s="127"/>
      <c r="L316" s="77">
        <v>6.16</v>
      </c>
    </row>
    <row r="317" spans="1:12" ht="15" customHeight="1">
      <c r="A317" s="44"/>
      <c r="B317" s="44"/>
      <c r="C317" s="44"/>
      <c r="D317" s="44"/>
      <c r="E317" s="44"/>
      <c r="F317" s="44"/>
      <c r="G317" s="44"/>
      <c r="H317" s="158" t="s">
        <v>3606</v>
      </c>
      <c r="I317" s="126"/>
      <c r="J317" s="126"/>
      <c r="K317" s="127"/>
      <c r="L317" s="77">
        <v>2.1301000000000001</v>
      </c>
    </row>
    <row r="318" spans="1:12" ht="15" customHeight="1">
      <c r="A318" s="44"/>
      <c r="B318" s="44"/>
      <c r="C318" s="44"/>
      <c r="D318" s="44"/>
      <c r="E318" s="44"/>
      <c r="F318" s="44"/>
      <c r="G318" s="44"/>
      <c r="H318" s="158" t="s">
        <v>3607</v>
      </c>
      <c r="I318" s="126"/>
      <c r="J318" s="126"/>
      <c r="K318" s="127"/>
      <c r="L318" s="77">
        <v>8.2899999999999991</v>
      </c>
    </row>
    <row r="319" spans="1:12" ht="9.75" customHeight="1">
      <c r="A319" s="44"/>
      <c r="B319" s="44"/>
      <c r="C319" s="44"/>
      <c r="D319" s="44"/>
      <c r="E319" s="154"/>
      <c r="F319" s="105"/>
      <c r="G319" s="105"/>
      <c r="H319" s="44"/>
      <c r="I319" s="44"/>
      <c r="J319" s="44"/>
      <c r="K319" s="44"/>
      <c r="L319" s="44"/>
    </row>
    <row r="320" spans="1:12" ht="19.5" customHeight="1">
      <c r="A320" s="155" t="s">
        <v>3608</v>
      </c>
      <c r="B320" s="126"/>
      <c r="C320" s="126"/>
      <c r="D320" s="126"/>
      <c r="E320" s="126"/>
      <c r="F320" s="126"/>
      <c r="G320" s="126"/>
      <c r="H320" s="126"/>
      <c r="I320" s="126"/>
      <c r="J320" s="126"/>
      <c r="K320" s="126"/>
      <c r="L320" s="127"/>
    </row>
    <row r="321" spans="1:12" ht="12.75" customHeight="1">
      <c r="A321" s="160" t="s">
        <v>3609</v>
      </c>
      <c r="B321" s="123"/>
      <c r="C321" s="161"/>
      <c r="D321" s="167" t="s">
        <v>3610</v>
      </c>
      <c r="E321" s="124"/>
      <c r="F321" s="157" t="s">
        <v>3611</v>
      </c>
      <c r="G321" s="127"/>
      <c r="H321" s="157" t="s">
        <v>3612</v>
      </c>
      <c r="I321" s="126"/>
      <c r="J321" s="126"/>
      <c r="K321" s="127"/>
      <c r="L321" s="165" t="s">
        <v>3613</v>
      </c>
    </row>
    <row r="322" spans="1:12" ht="12" customHeight="1">
      <c r="A322" s="162"/>
      <c r="B322" s="163"/>
      <c r="C322" s="164"/>
      <c r="D322" s="162"/>
      <c r="E322" s="168"/>
      <c r="F322" s="83" t="s">
        <v>3614</v>
      </c>
      <c r="G322" s="83" t="s">
        <v>3615</v>
      </c>
      <c r="H322" s="166" t="s">
        <v>3616</v>
      </c>
      <c r="I322" s="127"/>
      <c r="J322" s="166" t="s">
        <v>3617</v>
      </c>
      <c r="K322" s="127"/>
      <c r="L322" s="134"/>
    </row>
    <row r="323" spans="1:12" ht="15" customHeight="1">
      <c r="A323" s="79" t="s">
        <v>3618</v>
      </c>
      <c r="B323" s="153" t="s">
        <v>3619</v>
      </c>
      <c r="C323" s="127"/>
      <c r="D323" s="151">
        <v>1</v>
      </c>
      <c r="E323" s="127"/>
      <c r="F323" s="84">
        <v>1</v>
      </c>
      <c r="G323" s="84">
        <v>0</v>
      </c>
      <c r="H323" s="159">
        <v>96.05</v>
      </c>
      <c r="I323" s="127"/>
      <c r="J323" s="159">
        <v>60.24</v>
      </c>
      <c r="K323" s="127"/>
      <c r="L323" s="81">
        <v>96.05</v>
      </c>
    </row>
    <row r="324" spans="1:12" ht="15" customHeight="1">
      <c r="A324" s="44"/>
      <c r="B324" s="44"/>
      <c r="C324" s="44"/>
      <c r="D324" s="44"/>
      <c r="E324" s="44"/>
      <c r="F324" s="44"/>
      <c r="G324" s="44"/>
      <c r="H324" s="150" t="s">
        <v>3620</v>
      </c>
      <c r="I324" s="126"/>
      <c r="J324" s="126"/>
      <c r="K324" s="127"/>
      <c r="L324" s="85">
        <v>96.05</v>
      </c>
    </row>
    <row r="325" spans="1:12" ht="19.5" customHeight="1">
      <c r="A325" s="156" t="s">
        <v>3621</v>
      </c>
      <c r="B325" s="126"/>
      <c r="C325" s="126"/>
      <c r="D325" s="126"/>
      <c r="E325" s="126"/>
      <c r="F325" s="127"/>
      <c r="G325" s="75" t="s">
        <v>3622</v>
      </c>
      <c r="H325" s="157" t="s">
        <v>3623</v>
      </c>
      <c r="I325" s="127"/>
      <c r="J325" s="157" t="s">
        <v>3624</v>
      </c>
      <c r="K325" s="127"/>
      <c r="L325" s="75" t="s">
        <v>3625</v>
      </c>
    </row>
    <row r="326" spans="1:12" ht="15" customHeight="1">
      <c r="A326" s="79" t="s">
        <v>3626</v>
      </c>
      <c r="B326" s="153" t="s">
        <v>3627</v>
      </c>
      <c r="C326" s="126"/>
      <c r="D326" s="126"/>
      <c r="E326" s="126"/>
      <c r="F326" s="126"/>
      <c r="G326" s="79" t="s">
        <v>3628</v>
      </c>
      <c r="H326" s="151">
        <v>1</v>
      </c>
      <c r="I326" s="127"/>
      <c r="J326" s="152">
        <v>3257.1763999999998</v>
      </c>
      <c r="K326" s="127"/>
      <c r="L326" s="80">
        <v>3257.18</v>
      </c>
    </row>
    <row r="327" spans="1:12" ht="15" customHeight="1">
      <c r="A327" s="44"/>
      <c r="B327" s="44"/>
      <c r="C327" s="44"/>
      <c r="D327" s="44"/>
      <c r="E327" s="44"/>
      <c r="F327" s="44"/>
      <c r="G327" s="44"/>
      <c r="H327" s="150" t="s">
        <v>3629</v>
      </c>
      <c r="I327" s="126"/>
      <c r="J327" s="126"/>
      <c r="K327" s="127"/>
      <c r="L327" s="77">
        <v>3257.1763999999998</v>
      </c>
    </row>
    <row r="328" spans="1:12" ht="15" customHeight="1">
      <c r="A328" s="44"/>
      <c r="B328" s="44"/>
      <c r="C328" s="44"/>
      <c r="D328" s="44"/>
      <c r="E328" s="44"/>
      <c r="F328" s="44"/>
      <c r="G328" s="44"/>
      <c r="H328" s="158" t="s">
        <v>3630</v>
      </c>
      <c r="I328" s="126"/>
      <c r="J328" s="126"/>
      <c r="K328" s="127"/>
      <c r="L328" s="81">
        <v>3353.2264</v>
      </c>
    </row>
    <row r="329" spans="1:12" ht="15" customHeight="1">
      <c r="A329" s="44"/>
      <c r="B329" s="44"/>
      <c r="C329" s="44"/>
      <c r="D329" s="44"/>
      <c r="E329" s="44"/>
      <c r="F329" s="44"/>
      <c r="G329" s="44"/>
      <c r="H329" s="158" t="s">
        <v>3631</v>
      </c>
      <c r="I329" s="126"/>
      <c r="J329" s="126"/>
      <c r="K329" s="127"/>
      <c r="L329" s="81">
        <v>85</v>
      </c>
    </row>
    <row r="330" spans="1:12" ht="15" customHeight="1">
      <c r="A330" s="44"/>
      <c r="B330" s="44"/>
      <c r="C330" s="44"/>
      <c r="D330" s="44"/>
      <c r="E330" s="44"/>
      <c r="F330" s="44"/>
      <c r="G330" s="44"/>
      <c r="H330" s="158" t="s">
        <v>3632</v>
      </c>
      <c r="I330" s="126"/>
      <c r="J330" s="126"/>
      <c r="K330" s="127"/>
      <c r="L330" s="81">
        <v>39.4497</v>
      </c>
    </row>
    <row r="331" spans="1:12" ht="15" customHeight="1">
      <c r="A331" s="44"/>
      <c r="B331" s="44"/>
      <c r="C331" s="44"/>
      <c r="D331" s="44"/>
      <c r="E331" s="44"/>
      <c r="F331" s="44"/>
      <c r="G331" s="44"/>
      <c r="H331" s="158" t="s">
        <v>3633</v>
      </c>
      <c r="I331" s="126"/>
      <c r="J331" s="126"/>
      <c r="K331" s="127"/>
      <c r="L331" s="82">
        <v>39.4497</v>
      </c>
    </row>
    <row r="332" spans="1:12" ht="15" customHeight="1">
      <c r="A332" s="44"/>
      <c r="B332" s="44"/>
      <c r="C332" s="44"/>
      <c r="D332" s="44"/>
      <c r="E332" s="44"/>
      <c r="F332" s="44"/>
      <c r="G332" s="44"/>
      <c r="H332" s="174" t="s">
        <v>3634</v>
      </c>
      <c r="I332" s="175"/>
      <c r="J332" s="175"/>
      <c r="K332" s="176"/>
      <c r="L332" s="86" t="s">
        <v>3635</v>
      </c>
    </row>
    <row r="333" spans="1:12" ht="15" customHeight="1">
      <c r="A333" s="44"/>
      <c r="B333" s="44"/>
      <c r="C333" s="44"/>
      <c r="D333" s="44"/>
      <c r="E333" s="44"/>
      <c r="F333" s="44"/>
      <c r="G333" s="44"/>
      <c r="H333" s="150" t="s">
        <v>3636</v>
      </c>
      <c r="I333" s="126"/>
      <c r="J333" s="126"/>
      <c r="K333" s="127"/>
      <c r="L333" s="87">
        <v>0</v>
      </c>
    </row>
    <row r="334" spans="1:12" ht="15" customHeight="1">
      <c r="A334" s="44"/>
      <c r="B334" s="44"/>
      <c r="C334" s="44"/>
      <c r="D334" s="44"/>
      <c r="E334" s="44"/>
      <c r="F334" s="44"/>
      <c r="G334" s="44"/>
      <c r="H334" s="158" t="s">
        <v>3637</v>
      </c>
      <c r="I334" s="126"/>
      <c r="J334" s="126"/>
      <c r="K334" s="127"/>
      <c r="L334" s="77">
        <v>7.35</v>
      </c>
    </row>
    <row r="335" spans="1:12" ht="15" customHeight="1">
      <c r="A335" s="44"/>
      <c r="B335" s="44"/>
      <c r="C335" s="44"/>
      <c r="D335" s="44"/>
      <c r="E335" s="44"/>
      <c r="F335" s="44"/>
      <c r="G335" s="44"/>
      <c r="H335" s="158" t="s">
        <v>3638</v>
      </c>
      <c r="I335" s="126"/>
      <c r="J335" s="126"/>
      <c r="K335" s="127"/>
      <c r="L335" s="77">
        <v>2.5415999999999999</v>
      </c>
    </row>
    <row r="336" spans="1:12" ht="15" customHeight="1">
      <c r="A336" s="44"/>
      <c r="B336" s="44"/>
      <c r="C336" s="44"/>
      <c r="D336" s="44"/>
      <c r="E336" s="44"/>
      <c r="F336" s="44"/>
      <c r="G336" s="44"/>
      <c r="H336" s="158" t="s">
        <v>3639</v>
      </c>
      <c r="I336" s="126"/>
      <c r="J336" s="126"/>
      <c r="K336" s="127"/>
      <c r="L336" s="77">
        <v>9.89</v>
      </c>
    </row>
    <row r="337" spans="1:12" ht="9.75" customHeight="1">
      <c r="A337" s="44"/>
      <c r="B337" s="44"/>
      <c r="C337" s="44"/>
      <c r="D337" s="44"/>
      <c r="E337" s="154"/>
      <c r="F337" s="105"/>
      <c r="G337" s="105"/>
      <c r="H337" s="44"/>
      <c r="I337" s="44"/>
      <c r="J337" s="44"/>
      <c r="K337" s="44"/>
      <c r="L337" s="44"/>
    </row>
    <row r="338" spans="1:12" ht="19.5" customHeight="1">
      <c r="A338" s="155" t="s">
        <v>3640</v>
      </c>
      <c r="B338" s="126"/>
      <c r="C338" s="126"/>
      <c r="D338" s="126"/>
      <c r="E338" s="126"/>
      <c r="F338" s="126"/>
      <c r="G338" s="126"/>
      <c r="H338" s="126"/>
      <c r="I338" s="126"/>
      <c r="J338" s="126"/>
      <c r="K338" s="126"/>
      <c r="L338" s="127"/>
    </row>
    <row r="339" spans="1:12" ht="12.75" customHeight="1">
      <c r="A339" s="160" t="s">
        <v>3641</v>
      </c>
      <c r="B339" s="123"/>
      <c r="C339" s="161"/>
      <c r="D339" s="167" t="s">
        <v>3642</v>
      </c>
      <c r="E339" s="124"/>
      <c r="F339" s="157" t="s">
        <v>3643</v>
      </c>
      <c r="G339" s="127"/>
      <c r="H339" s="157" t="s">
        <v>3644</v>
      </c>
      <c r="I339" s="126"/>
      <c r="J339" s="126"/>
      <c r="K339" s="127"/>
      <c r="L339" s="165" t="s">
        <v>3645</v>
      </c>
    </row>
    <row r="340" spans="1:12" ht="12" customHeight="1">
      <c r="A340" s="162"/>
      <c r="B340" s="163"/>
      <c r="C340" s="164"/>
      <c r="D340" s="162"/>
      <c r="E340" s="168"/>
      <c r="F340" s="83" t="s">
        <v>3646</v>
      </c>
      <c r="G340" s="83" t="s">
        <v>3647</v>
      </c>
      <c r="H340" s="166" t="s">
        <v>3648</v>
      </c>
      <c r="I340" s="127"/>
      <c r="J340" s="166" t="s">
        <v>3649</v>
      </c>
      <c r="K340" s="127"/>
      <c r="L340" s="134"/>
    </row>
    <row r="341" spans="1:12" ht="15" customHeight="1">
      <c r="A341" s="79" t="s">
        <v>3650</v>
      </c>
      <c r="B341" s="153" t="s">
        <v>3651</v>
      </c>
      <c r="C341" s="127"/>
      <c r="D341" s="151">
        <v>1</v>
      </c>
      <c r="E341" s="127"/>
      <c r="F341" s="84">
        <v>0.45</v>
      </c>
      <c r="G341" s="84">
        <v>0.55000000000000004</v>
      </c>
      <c r="H341" s="159">
        <v>183.6412</v>
      </c>
      <c r="I341" s="127"/>
      <c r="J341" s="159">
        <v>46.764099999999999</v>
      </c>
      <c r="K341" s="127"/>
      <c r="L341" s="81">
        <v>108.3588</v>
      </c>
    </row>
    <row r="342" spans="1:12" ht="15" customHeight="1">
      <c r="A342" s="79" t="s">
        <v>3652</v>
      </c>
      <c r="B342" s="153" t="s">
        <v>3653</v>
      </c>
      <c r="C342" s="127"/>
      <c r="D342" s="151">
        <v>1</v>
      </c>
      <c r="E342" s="127"/>
      <c r="F342" s="84">
        <v>0.24</v>
      </c>
      <c r="G342" s="84">
        <v>0.76</v>
      </c>
      <c r="H342" s="159">
        <v>2.2618999999999998</v>
      </c>
      <c r="I342" s="127"/>
      <c r="J342" s="159">
        <v>1.5207999999999999</v>
      </c>
      <c r="K342" s="127"/>
      <c r="L342" s="81">
        <v>1.6987000000000001</v>
      </c>
    </row>
    <row r="343" spans="1:12" ht="15" customHeight="1">
      <c r="A343" s="79" t="s">
        <v>3654</v>
      </c>
      <c r="B343" s="153" t="s">
        <v>3655</v>
      </c>
      <c r="C343" s="127"/>
      <c r="D343" s="151">
        <v>1</v>
      </c>
      <c r="E343" s="127"/>
      <c r="F343" s="84">
        <v>0.13</v>
      </c>
      <c r="G343" s="84">
        <v>0.87</v>
      </c>
      <c r="H343" s="159">
        <v>152.96019999999999</v>
      </c>
      <c r="I343" s="127"/>
      <c r="J343" s="159">
        <v>65.250299999999996</v>
      </c>
      <c r="K343" s="127"/>
      <c r="L343" s="81">
        <v>76.652600000000007</v>
      </c>
    </row>
    <row r="344" spans="1:12" ht="15.75" customHeight="1">
      <c r="A344" s="79" t="s">
        <v>3656</v>
      </c>
      <c r="B344" s="153" t="s">
        <v>3657</v>
      </c>
      <c r="C344" s="127"/>
      <c r="D344" s="151">
        <v>1</v>
      </c>
      <c r="E344" s="127"/>
      <c r="F344" s="84">
        <v>1</v>
      </c>
      <c r="G344" s="84">
        <v>0</v>
      </c>
      <c r="H344" s="159">
        <v>124.00920000000001</v>
      </c>
      <c r="I344" s="127"/>
      <c r="J344" s="159">
        <v>55.842300000000002</v>
      </c>
      <c r="K344" s="127"/>
      <c r="L344" s="81">
        <v>124.00920000000001</v>
      </c>
    </row>
    <row r="345" spans="1:12" ht="15" customHeight="1">
      <c r="A345" s="79" t="s">
        <v>3658</v>
      </c>
      <c r="B345" s="153" t="s">
        <v>3659</v>
      </c>
      <c r="C345" s="127"/>
      <c r="D345" s="151">
        <v>1</v>
      </c>
      <c r="E345" s="127"/>
      <c r="F345" s="84">
        <v>0.24</v>
      </c>
      <c r="G345" s="84">
        <v>0.76</v>
      </c>
      <c r="H345" s="159">
        <v>113.2706</v>
      </c>
      <c r="I345" s="127"/>
      <c r="J345" s="159">
        <v>29.31</v>
      </c>
      <c r="K345" s="127"/>
      <c r="L345" s="81">
        <v>49.460500000000003</v>
      </c>
    </row>
    <row r="346" spans="1:12" ht="15" customHeight="1">
      <c r="A346" s="44"/>
      <c r="B346" s="44"/>
      <c r="C346" s="44"/>
      <c r="D346" s="44"/>
      <c r="E346" s="44"/>
      <c r="F346" s="44"/>
      <c r="G346" s="44"/>
      <c r="H346" s="150" t="s">
        <v>3660</v>
      </c>
      <c r="I346" s="126"/>
      <c r="J346" s="126"/>
      <c r="K346" s="127"/>
      <c r="L346" s="85">
        <v>360.1798</v>
      </c>
    </row>
    <row r="347" spans="1:12" ht="19.5" customHeight="1">
      <c r="A347" s="156" t="s">
        <v>3661</v>
      </c>
      <c r="B347" s="126"/>
      <c r="C347" s="126"/>
      <c r="D347" s="126"/>
      <c r="E347" s="126"/>
      <c r="F347" s="127"/>
      <c r="G347" s="75" t="s">
        <v>3662</v>
      </c>
      <c r="H347" s="157" t="s">
        <v>3663</v>
      </c>
      <c r="I347" s="127"/>
      <c r="J347" s="157" t="s">
        <v>3664</v>
      </c>
      <c r="K347" s="127"/>
      <c r="L347" s="75" t="s">
        <v>3665</v>
      </c>
    </row>
    <row r="348" spans="1:12" ht="15" customHeight="1">
      <c r="A348" s="79" t="s">
        <v>3666</v>
      </c>
      <c r="B348" s="153" t="s">
        <v>3667</v>
      </c>
      <c r="C348" s="126"/>
      <c r="D348" s="126"/>
      <c r="E348" s="126"/>
      <c r="F348" s="126"/>
      <c r="G348" s="79" t="s">
        <v>3668</v>
      </c>
      <c r="H348" s="151">
        <v>1</v>
      </c>
      <c r="I348" s="127"/>
      <c r="J348" s="152">
        <v>10.5078</v>
      </c>
      <c r="K348" s="127"/>
      <c r="L348" s="80">
        <v>10.51</v>
      </c>
    </row>
    <row r="349" spans="1:12" ht="15" customHeight="1">
      <c r="A349" s="44"/>
      <c r="B349" s="44"/>
      <c r="C349" s="44"/>
      <c r="D349" s="44"/>
      <c r="E349" s="44"/>
      <c r="F349" s="44"/>
      <c r="G349" s="44"/>
      <c r="H349" s="150" t="s">
        <v>3669</v>
      </c>
      <c r="I349" s="126"/>
      <c r="J349" s="126"/>
      <c r="K349" s="127"/>
      <c r="L349" s="77">
        <v>10.5078</v>
      </c>
    </row>
    <row r="350" spans="1:12" ht="15" customHeight="1">
      <c r="A350" s="44"/>
      <c r="B350" s="44"/>
      <c r="C350" s="44"/>
      <c r="D350" s="44"/>
      <c r="E350" s="44"/>
      <c r="F350" s="44"/>
      <c r="G350" s="44"/>
      <c r="H350" s="158" t="s">
        <v>3670</v>
      </c>
      <c r="I350" s="126"/>
      <c r="J350" s="126"/>
      <c r="K350" s="127"/>
      <c r="L350" s="81">
        <v>370.68759999999997</v>
      </c>
    </row>
    <row r="351" spans="1:12" ht="15" customHeight="1">
      <c r="A351" s="44"/>
      <c r="B351" s="44"/>
      <c r="C351" s="44"/>
      <c r="D351" s="44"/>
      <c r="E351" s="44"/>
      <c r="F351" s="44"/>
      <c r="G351" s="44"/>
      <c r="H351" s="158" t="s">
        <v>3671</v>
      </c>
      <c r="I351" s="126"/>
      <c r="J351" s="126"/>
      <c r="K351" s="127"/>
      <c r="L351" s="81">
        <v>76.89</v>
      </c>
    </row>
    <row r="352" spans="1:12" ht="15" customHeight="1">
      <c r="A352" s="44"/>
      <c r="B352" s="44"/>
      <c r="C352" s="44"/>
      <c r="D352" s="44"/>
      <c r="E352" s="44"/>
      <c r="F352" s="44"/>
      <c r="G352" s="44"/>
      <c r="H352" s="158" t="s">
        <v>3672</v>
      </c>
      <c r="I352" s="126"/>
      <c r="J352" s="126"/>
      <c r="K352" s="127"/>
      <c r="L352" s="81">
        <v>4.8209999999999997</v>
      </c>
    </row>
    <row r="353" spans="1:12" ht="15" customHeight="1">
      <c r="A353" s="44"/>
      <c r="B353" s="44"/>
      <c r="C353" s="44"/>
      <c r="D353" s="44"/>
      <c r="E353" s="44"/>
      <c r="F353" s="44"/>
      <c r="G353" s="44"/>
      <c r="H353" s="158" t="s">
        <v>3673</v>
      </c>
      <c r="I353" s="126"/>
      <c r="J353" s="126"/>
      <c r="K353" s="127"/>
      <c r="L353" s="81">
        <v>0.1138</v>
      </c>
    </row>
    <row r="354" spans="1:12" ht="15" customHeight="1">
      <c r="A354" s="44"/>
      <c r="B354" s="44"/>
      <c r="C354" s="44"/>
      <c r="D354" s="44"/>
      <c r="E354" s="44"/>
      <c r="F354" s="44"/>
      <c r="G354" s="44"/>
      <c r="H354" s="158" t="s">
        <v>3674</v>
      </c>
      <c r="I354" s="126"/>
      <c r="J354" s="126"/>
      <c r="K354" s="127"/>
      <c r="L354" s="82">
        <v>4.9348000000000001</v>
      </c>
    </row>
    <row r="355" spans="1:12" ht="15" customHeight="1">
      <c r="A355" s="44"/>
      <c r="B355" s="44"/>
      <c r="C355" s="44"/>
      <c r="D355" s="44"/>
      <c r="E355" s="44"/>
      <c r="F355" s="44"/>
      <c r="G355" s="44"/>
      <c r="H355" s="158" t="s">
        <v>3675</v>
      </c>
      <c r="I355" s="126"/>
      <c r="J355" s="126"/>
      <c r="K355" s="127"/>
      <c r="L355" s="77">
        <v>4.93</v>
      </c>
    </row>
    <row r="356" spans="1:12" ht="15" customHeight="1">
      <c r="A356" s="44"/>
      <c r="B356" s="44"/>
      <c r="C356" s="44"/>
      <c r="D356" s="44"/>
      <c r="E356" s="44"/>
      <c r="F356" s="44"/>
      <c r="G356" s="44"/>
      <c r="H356" s="158" t="s">
        <v>3676</v>
      </c>
      <c r="I356" s="126"/>
      <c r="J356" s="126"/>
      <c r="K356" s="127"/>
      <c r="L356" s="77">
        <v>1.7048000000000001</v>
      </c>
    </row>
    <row r="357" spans="1:12" ht="15" customHeight="1">
      <c r="A357" s="44"/>
      <c r="B357" s="44"/>
      <c r="C357" s="44"/>
      <c r="D357" s="44"/>
      <c r="E357" s="44"/>
      <c r="F357" s="44"/>
      <c r="G357" s="44"/>
      <c r="H357" s="158" t="s">
        <v>3677</v>
      </c>
      <c r="I357" s="126"/>
      <c r="J357" s="126"/>
      <c r="K357" s="127"/>
      <c r="L357" s="77">
        <v>6.63</v>
      </c>
    </row>
    <row r="358" spans="1:12" ht="9.75" customHeight="1">
      <c r="A358" s="44"/>
      <c r="B358" s="44"/>
      <c r="C358" s="44"/>
      <c r="D358" s="44"/>
      <c r="E358" s="154"/>
      <c r="F358" s="105"/>
      <c r="G358" s="105"/>
      <c r="H358" s="44"/>
      <c r="I358" s="44"/>
      <c r="J358" s="44"/>
      <c r="K358" s="44"/>
      <c r="L358" s="44"/>
    </row>
    <row r="359" spans="1:12" ht="19.5" customHeight="1">
      <c r="A359" s="155" t="s">
        <v>3678</v>
      </c>
      <c r="B359" s="126"/>
      <c r="C359" s="126"/>
      <c r="D359" s="126"/>
      <c r="E359" s="126"/>
      <c r="F359" s="126"/>
      <c r="G359" s="126"/>
      <c r="H359" s="126"/>
      <c r="I359" s="126"/>
      <c r="J359" s="126"/>
      <c r="K359" s="126"/>
      <c r="L359" s="127"/>
    </row>
    <row r="360" spans="1:12" ht="12.75" customHeight="1">
      <c r="A360" s="160" t="s">
        <v>3679</v>
      </c>
      <c r="B360" s="123"/>
      <c r="C360" s="161"/>
      <c r="D360" s="167" t="s">
        <v>3680</v>
      </c>
      <c r="E360" s="124"/>
      <c r="F360" s="157" t="s">
        <v>3681</v>
      </c>
      <c r="G360" s="127"/>
      <c r="H360" s="157" t="s">
        <v>3682</v>
      </c>
      <c r="I360" s="126"/>
      <c r="J360" s="126"/>
      <c r="K360" s="127"/>
      <c r="L360" s="165" t="s">
        <v>3683</v>
      </c>
    </row>
    <row r="361" spans="1:12" ht="12" customHeight="1">
      <c r="A361" s="162"/>
      <c r="B361" s="163"/>
      <c r="C361" s="164"/>
      <c r="D361" s="162"/>
      <c r="E361" s="168"/>
      <c r="F361" s="83" t="s">
        <v>3684</v>
      </c>
      <c r="G361" s="83" t="s">
        <v>3685</v>
      </c>
      <c r="H361" s="166" t="s">
        <v>3686</v>
      </c>
      <c r="I361" s="127"/>
      <c r="J361" s="166" t="s">
        <v>3687</v>
      </c>
      <c r="K361" s="127"/>
      <c r="L361" s="134"/>
    </row>
    <row r="362" spans="1:12" ht="15" customHeight="1">
      <c r="A362" s="79" t="s">
        <v>3688</v>
      </c>
      <c r="B362" s="153" t="s">
        <v>3689</v>
      </c>
      <c r="C362" s="127"/>
      <c r="D362" s="151">
        <v>1</v>
      </c>
      <c r="E362" s="127"/>
      <c r="F362" s="84">
        <v>0.65</v>
      </c>
      <c r="G362" s="84">
        <v>0.35</v>
      </c>
      <c r="H362" s="159">
        <v>129.99700000000001</v>
      </c>
      <c r="I362" s="127"/>
      <c r="J362" s="159">
        <v>62.383899999999997</v>
      </c>
      <c r="K362" s="127"/>
      <c r="L362" s="81">
        <v>106.3325</v>
      </c>
    </row>
    <row r="363" spans="1:12" ht="15" customHeight="1">
      <c r="A363" s="79" t="s">
        <v>3690</v>
      </c>
      <c r="B363" s="153" t="s">
        <v>3691</v>
      </c>
      <c r="C363" s="127"/>
      <c r="D363" s="151">
        <v>1</v>
      </c>
      <c r="E363" s="127"/>
      <c r="F363" s="84">
        <v>0.52</v>
      </c>
      <c r="G363" s="84">
        <v>0.48</v>
      </c>
      <c r="H363" s="159">
        <v>127.3244</v>
      </c>
      <c r="I363" s="127"/>
      <c r="J363" s="159">
        <v>53.717199999999998</v>
      </c>
      <c r="K363" s="127"/>
      <c r="L363" s="81">
        <v>91.992999999999995</v>
      </c>
    </row>
    <row r="364" spans="1:12" ht="15" customHeight="1">
      <c r="A364" s="79" t="s">
        <v>3692</v>
      </c>
      <c r="B364" s="153" t="s">
        <v>3693</v>
      </c>
      <c r="C364" s="127"/>
      <c r="D364" s="151">
        <v>1</v>
      </c>
      <c r="E364" s="127"/>
      <c r="F364" s="84">
        <v>0.73</v>
      </c>
      <c r="G364" s="84">
        <v>0.27</v>
      </c>
      <c r="H364" s="159">
        <v>165.86840000000001</v>
      </c>
      <c r="I364" s="127"/>
      <c r="J364" s="159">
        <v>74.423000000000002</v>
      </c>
      <c r="K364" s="127"/>
      <c r="L364" s="81">
        <v>141.1781</v>
      </c>
    </row>
    <row r="365" spans="1:12" ht="15" customHeight="1">
      <c r="A365" s="44"/>
      <c r="B365" s="44"/>
      <c r="C365" s="44"/>
      <c r="D365" s="44"/>
      <c r="E365" s="44"/>
      <c r="F365" s="44"/>
      <c r="G365" s="44"/>
      <c r="H365" s="150" t="s">
        <v>3694</v>
      </c>
      <c r="I365" s="126"/>
      <c r="J365" s="126"/>
      <c r="K365" s="127"/>
      <c r="L365" s="85">
        <v>339.5034</v>
      </c>
    </row>
    <row r="366" spans="1:12" ht="19.5" customHeight="1">
      <c r="A366" s="156" t="s">
        <v>3695</v>
      </c>
      <c r="B366" s="126"/>
      <c r="C366" s="126"/>
      <c r="D366" s="126"/>
      <c r="E366" s="126"/>
      <c r="F366" s="127"/>
      <c r="G366" s="75" t="s">
        <v>3696</v>
      </c>
      <c r="H366" s="157" t="s">
        <v>3697</v>
      </c>
      <c r="I366" s="127"/>
      <c r="J366" s="157" t="s">
        <v>3698</v>
      </c>
      <c r="K366" s="127"/>
      <c r="L366" s="75" t="s">
        <v>3699</v>
      </c>
    </row>
    <row r="367" spans="1:12" ht="15" customHeight="1">
      <c r="A367" s="79" t="s">
        <v>3700</v>
      </c>
      <c r="B367" s="153" t="s">
        <v>3701</v>
      </c>
      <c r="C367" s="126"/>
      <c r="D367" s="126"/>
      <c r="E367" s="126"/>
      <c r="F367" s="126"/>
      <c r="G367" s="79" t="s">
        <v>3702</v>
      </c>
      <c r="H367" s="151">
        <v>1</v>
      </c>
      <c r="I367" s="127"/>
      <c r="J367" s="152">
        <v>10.5078</v>
      </c>
      <c r="K367" s="127"/>
      <c r="L367" s="80">
        <v>10.51</v>
      </c>
    </row>
    <row r="368" spans="1:12" ht="15" customHeight="1">
      <c r="A368" s="44"/>
      <c r="B368" s="44"/>
      <c r="C368" s="44"/>
      <c r="D368" s="44"/>
      <c r="E368" s="44"/>
      <c r="F368" s="44"/>
      <c r="G368" s="44"/>
      <c r="H368" s="150" t="s">
        <v>3703</v>
      </c>
      <c r="I368" s="126"/>
      <c r="J368" s="126"/>
      <c r="K368" s="127"/>
      <c r="L368" s="77">
        <v>10.5078</v>
      </c>
    </row>
    <row r="369" spans="1:12" ht="15" customHeight="1">
      <c r="A369" s="44"/>
      <c r="B369" s="44"/>
      <c r="C369" s="44"/>
      <c r="D369" s="44"/>
      <c r="E369" s="44"/>
      <c r="F369" s="44"/>
      <c r="G369" s="44"/>
      <c r="H369" s="158" t="s">
        <v>3704</v>
      </c>
      <c r="I369" s="126"/>
      <c r="J369" s="126"/>
      <c r="K369" s="127"/>
      <c r="L369" s="81">
        <v>350.01119999999997</v>
      </c>
    </row>
    <row r="370" spans="1:12" ht="15" customHeight="1">
      <c r="A370" s="44"/>
      <c r="B370" s="44"/>
      <c r="C370" s="44"/>
      <c r="D370" s="44"/>
      <c r="E370" s="44"/>
      <c r="F370" s="44"/>
      <c r="G370" s="44"/>
      <c r="H370" s="158" t="s">
        <v>3705</v>
      </c>
      <c r="I370" s="126"/>
      <c r="J370" s="126"/>
      <c r="K370" s="127"/>
      <c r="L370" s="81">
        <v>113.18</v>
      </c>
    </row>
    <row r="371" spans="1:12" ht="15" customHeight="1">
      <c r="A371" s="44"/>
      <c r="B371" s="44"/>
      <c r="C371" s="44"/>
      <c r="D371" s="44"/>
      <c r="E371" s="44"/>
      <c r="F371" s="44"/>
      <c r="G371" s="44"/>
      <c r="H371" s="158" t="s">
        <v>3706</v>
      </c>
      <c r="I371" s="126"/>
      <c r="J371" s="126"/>
      <c r="K371" s="127"/>
      <c r="L371" s="81">
        <v>3.0924999999999998</v>
      </c>
    </row>
    <row r="372" spans="1:12" ht="15" customHeight="1">
      <c r="A372" s="44"/>
      <c r="B372" s="44"/>
      <c r="C372" s="44"/>
      <c r="D372" s="44"/>
      <c r="E372" s="44"/>
      <c r="F372" s="44"/>
      <c r="G372" s="44"/>
      <c r="H372" s="158" t="s">
        <v>3707</v>
      </c>
      <c r="I372" s="126"/>
      <c r="J372" s="126"/>
      <c r="K372" s="127"/>
      <c r="L372" s="81">
        <v>2.4400000000000002E-2</v>
      </c>
    </row>
    <row r="373" spans="1:12" ht="19.5" customHeight="1">
      <c r="A373" s="156" t="s">
        <v>3708</v>
      </c>
      <c r="B373" s="126"/>
      <c r="C373" s="126"/>
      <c r="D373" s="126"/>
      <c r="E373" s="126"/>
      <c r="F373" s="127"/>
      <c r="G373" s="75" t="s">
        <v>3709</v>
      </c>
      <c r="H373" s="157" t="s">
        <v>3710</v>
      </c>
      <c r="I373" s="127"/>
      <c r="J373" s="157" t="s">
        <v>3711</v>
      </c>
      <c r="K373" s="127"/>
      <c r="L373" s="75" t="s">
        <v>3712</v>
      </c>
    </row>
    <row r="374" spans="1:12" ht="15" customHeight="1">
      <c r="A374" s="79" t="s">
        <v>3713</v>
      </c>
      <c r="B374" s="153" t="s">
        <v>3714</v>
      </c>
      <c r="C374" s="126"/>
      <c r="D374" s="126"/>
      <c r="E374" s="126"/>
      <c r="F374" s="127"/>
      <c r="G374" s="79" t="s">
        <v>3715</v>
      </c>
      <c r="H374" s="169">
        <v>1</v>
      </c>
      <c r="I374" s="127"/>
      <c r="J374" s="152">
        <v>115.3</v>
      </c>
      <c r="K374" s="127"/>
      <c r="L374" s="80">
        <v>115.3</v>
      </c>
    </row>
    <row r="375" spans="1:12" ht="15" customHeight="1">
      <c r="A375" s="44"/>
      <c r="B375" s="44"/>
      <c r="C375" s="44"/>
      <c r="D375" s="44"/>
      <c r="E375" s="44"/>
      <c r="F375" s="44"/>
      <c r="G375" s="44"/>
      <c r="H375" s="150" t="s">
        <v>3716</v>
      </c>
      <c r="I375" s="126"/>
      <c r="J375" s="126"/>
      <c r="K375" s="127"/>
      <c r="L375" s="77">
        <v>115.3</v>
      </c>
    </row>
    <row r="376" spans="1:12" ht="15" customHeight="1">
      <c r="A376" s="156" t="s">
        <v>3717</v>
      </c>
      <c r="B376" s="126"/>
      <c r="C376" s="127"/>
      <c r="D376" s="166" t="s">
        <v>3718</v>
      </c>
      <c r="E376" s="127"/>
      <c r="F376" s="166" t="s">
        <v>3719</v>
      </c>
      <c r="G376" s="127"/>
      <c r="H376" s="166" t="s">
        <v>3720</v>
      </c>
      <c r="I376" s="127"/>
      <c r="J376" s="166" t="s">
        <v>3721</v>
      </c>
      <c r="K376" s="127"/>
      <c r="L376" s="83" t="s">
        <v>3722</v>
      </c>
    </row>
    <row r="377" spans="1:12" ht="19.5" customHeight="1">
      <c r="A377" s="88" t="s">
        <v>3723</v>
      </c>
      <c r="B377" s="170" t="s">
        <v>3724</v>
      </c>
      <c r="C377" s="127"/>
      <c r="D377" s="171" t="s">
        <v>3725</v>
      </c>
      <c r="E377" s="127"/>
      <c r="F377" s="171" t="s">
        <v>3726</v>
      </c>
      <c r="G377" s="127"/>
      <c r="H377" s="172">
        <v>2.1</v>
      </c>
      <c r="I377" s="127"/>
      <c r="J377" s="173">
        <v>2.65</v>
      </c>
      <c r="K377" s="127"/>
      <c r="L377" s="89">
        <v>5.57</v>
      </c>
    </row>
    <row r="378" spans="1:12" ht="15" customHeight="1">
      <c r="A378" s="44"/>
      <c r="B378" s="44"/>
      <c r="C378" s="44"/>
      <c r="D378" s="44"/>
      <c r="E378" s="44"/>
      <c r="F378" s="44"/>
      <c r="G378" s="44"/>
      <c r="H378" s="150" t="s">
        <v>3727</v>
      </c>
      <c r="I378" s="126"/>
      <c r="J378" s="126"/>
      <c r="K378" s="127"/>
      <c r="L378" s="80">
        <v>5.5650000000000004</v>
      </c>
    </row>
    <row r="379" spans="1:12" ht="15" customHeight="1">
      <c r="A379" s="44"/>
      <c r="B379" s="44"/>
      <c r="C379" s="44"/>
      <c r="D379" s="44"/>
      <c r="E379" s="44"/>
      <c r="F379" s="44"/>
      <c r="G379" s="44"/>
      <c r="H379" s="158" t="s">
        <v>3728</v>
      </c>
      <c r="I379" s="126"/>
      <c r="J379" s="126"/>
      <c r="K379" s="127"/>
      <c r="L379" s="82">
        <v>123.9819</v>
      </c>
    </row>
    <row r="380" spans="1:12" ht="15" customHeight="1">
      <c r="A380" s="44"/>
      <c r="B380" s="44"/>
      <c r="C380" s="44"/>
      <c r="D380" s="44"/>
      <c r="E380" s="44"/>
      <c r="F380" s="44"/>
      <c r="G380" s="44"/>
      <c r="H380" s="158" t="s">
        <v>3729</v>
      </c>
      <c r="I380" s="126"/>
      <c r="J380" s="126"/>
      <c r="K380" s="127"/>
      <c r="L380" s="77">
        <v>123.98</v>
      </c>
    </row>
    <row r="381" spans="1:12" ht="15" customHeight="1">
      <c r="A381" s="44"/>
      <c r="B381" s="44"/>
      <c r="C381" s="44"/>
      <c r="D381" s="44"/>
      <c r="E381" s="44"/>
      <c r="F381" s="44"/>
      <c r="G381" s="44"/>
      <c r="H381" s="158" t="s">
        <v>3730</v>
      </c>
      <c r="I381" s="126"/>
      <c r="J381" s="126"/>
      <c r="K381" s="127"/>
      <c r="L381" s="77">
        <v>42.872300000000003</v>
      </c>
    </row>
    <row r="382" spans="1:12" ht="15" customHeight="1">
      <c r="A382" s="44"/>
      <c r="B382" s="44"/>
      <c r="C382" s="44"/>
      <c r="D382" s="44"/>
      <c r="E382" s="44"/>
      <c r="F382" s="44"/>
      <c r="G382" s="44"/>
      <c r="H382" s="158" t="s">
        <v>3731</v>
      </c>
      <c r="I382" s="126"/>
      <c r="J382" s="126"/>
      <c r="K382" s="127"/>
      <c r="L382" s="77">
        <v>166.85</v>
      </c>
    </row>
    <row r="383" spans="1:12" ht="9.75" customHeight="1">
      <c r="A383" s="44"/>
      <c r="B383" s="44"/>
      <c r="C383" s="44"/>
      <c r="D383" s="44"/>
      <c r="E383" s="154"/>
      <c r="F383" s="105"/>
      <c r="G383" s="105"/>
      <c r="H383" s="44"/>
      <c r="I383" s="44"/>
      <c r="J383" s="44"/>
      <c r="K383" s="44"/>
      <c r="L383" s="44"/>
    </row>
    <row r="384" spans="1:12" ht="19.5" customHeight="1">
      <c r="A384" s="155" t="s">
        <v>3732</v>
      </c>
      <c r="B384" s="126"/>
      <c r="C384" s="126"/>
      <c r="D384" s="126"/>
      <c r="E384" s="126"/>
      <c r="F384" s="126"/>
      <c r="G384" s="126"/>
      <c r="H384" s="126"/>
      <c r="I384" s="126"/>
      <c r="J384" s="126"/>
      <c r="K384" s="126"/>
      <c r="L384" s="127"/>
    </row>
    <row r="385" spans="1:12" ht="12.75" customHeight="1">
      <c r="A385" s="160" t="s">
        <v>3733</v>
      </c>
      <c r="B385" s="123"/>
      <c r="C385" s="161"/>
      <c r="D385" s="167" t="s">
        <v>3734</v>
      </c>
      <c r="E385" s="124"/>
      <c r="F385" s="157" t="s">
        <v>3735</v>
      </c>
      <c r="G385" s="127"/>
      <c r="H385" s="157" t="s">
        <v>3736</v>
      </c>
      <c r="I385" s="126"/>
      <c r="J385" s="126"/>
      <c r="K385" s="127"/>
      <c r="L385" s="165" t="s">
        <v>3737</v>
      </c>
    </row>
    <row r="386" spans="1:12" ht="12" customHeight="1">
      <c r="A386" s="162"/>
      <c r="B386" s="163"/>
      <c r="C386" s="164"/>
      <c r="D386" s="162"/>
      <c r="E386" s="168"/>
      <c r="F386" s="83" t="s">
        <v>3738</v>
      </c>
      <c r="G386" s="83" t="s">
        <v>3739</v>
      </c>
      <c r="H386" s="166" t="s">
        <v>3740</v>
      </c>
      <c r="I386" s="127"/>
      <c r="J386" s="166" t="s">
        <v>3741</v>
      </c>
      <c r="K386" s="127"/>
      <c r="L386" s="134"/>
    </row>
    <row r="387" spans="1:12" ht="15.75" customHeight="1">
      <c r="A387" s="79" t="s">
        <v>3742</v>
      </c>
      <c r="B387" s="153" t="s">
        <v>3743</v>
      </c>
      <c r="C387" s="127"/>
      <c r="D387" s="151">
        <v>1</v>
      </c>
      <c r="E387" s="127"/>
      <c r="F387" s="84">
        <v>1</v>
      </c>
      <c r="G387" s="84">
        <v>0</v>
      </c>
      <c r="H387" s="159">
        <v>150.12569999999999</v>
      </c>
      <c r="I387" s="127"/>
      <c r="J387" s="159">
        <v>43.316600000000001</v>
      </c>
      <c r="K387" s="127"/>
      <c r="L387" s="81">
        <v>150.12569999999999</v>
      </c>
    </row>
    <row r="388" spans="1:12" ht="15" customHeight="1">
      <c r="A388" s="79" t="s">
        <v>3744</v>
      </c>
      <c r="B388" s="153" t="s">
        <v>3745</v>
      </c>
      <c r="C388" s="127"/>
      <c r="D388" s="151">
        <v>1</v>
      </c>
      <c r="E388" s="127"/>
      <c r="F388" s="84">
        <v>1</v>
      </c>
      <c r="G388" s="84">
        <v>0</v>
      </c>
      <c r="H388" s="159">
        <v>15.486700000000001</v>
      </c>
      <c r="I388" s="127"/>
      <c r="J388" s="159">
        <v>10.1159</v>
      </c>
      <c r="K388" s="127"/>
      <c r="L388" s="81">
        <v>15.486700000000001</v>
      </c>
    </row>
    <row r="389" spans="1:12" ht="15" customHeight="1">
      <c r="A389" s="79" t="s">
        <v>3746</v>
      </c>
      <c r="B389" s="153" t="s">
        <v>3747</v>
      </c>
      <c r="C389" s="127"/>
      <c r="D389" s="151">
        <v>1</v>
      </c>
      <c r="E389" s="127"/>
      <c r="F389" s="84">
        <v>0.35</v>
      </c>
      <c r="G389" s="84">
        <v>0.65</v>
      </c>
      <c r="H389" s="159">
        <v>113.2706</v>
      </c>
      <c r="I389" s="127"/>
      <c r="J389" s="159">
        <v>29.31</v>
      </c>
      <c r="K389" s="127"/>
      <c r="L389" s="81">
        <v>58.696199999999997</v>
      </c>
    </row>
    <row r="390" spans="1:12" ht="15" customHeight="1">
      <c r="A390" s="79" t="s">
        <v>3748</v>
      </c>
      <c r="B390" s="153" t="s">
        <v>3749</v>
      </c>
      <c r="C390" s="127"/>
      <c r="D390" s="151">
        <v>1</v>
      </c>
      <c r="E390" s="127"/>
      <c r="F390" s="84">
        <v>0.35</v>
      </c>
      <c r="G390" s="84">
        <v>0.65</v>
      </c>
      <c r="H390" s="159">
        <v>5.6811999999999996</v>
      </c>
      <c r="I390" s="127"/>
      <c r="J390" s="159">
        <v>3.5434000000000001</v>
      </c>
      <c r="K390" s="127"/>
      <c r="L390" s="81">
        <v>4.2915999999999999</v>
      </c>
    </row>
    <row r="391" spans="1:12" ht="15" customHeight="1">
      <c r="A391" s="44"/>
      <c r="B391" s="44"/>
      <c r="C391" s="44"/>
      <c r="D391" s="44"/>
      <c r="E391" s="44"/>
      <c r="F391" s="44"/>
      <c r="G391" s="44"/>
      <c r="H391" s="150" t="s">
        <v>3750</v>
      </c>
      <c r="I391" s="126"/>
      <c r="J391" s="126"/>
      <c r="K391" s="127"/>
      <c r="L391" s="85">
        <v>228.6002</v>
      </c>
    </row>
    <row r="392" spans="1:12" ht="19.5" customHeight="1">
      <c r="A392" s="156" t="s">
        <v>3751</v>
      </c>
      <c r="B392" s="126"/>
      <c r="C392" s="126"/>
      <c r="D392" s="126"/>
      <c r="E392" s="126"/>
      <c r="F392" s="127"/>
      <c r="G392" s="75" t="s">
        <v>3752</v>
      </c>
      <c r="H392" s="157" t="s">
        <v>3753</v>
      </c>
      <c r="I392" s="127"/>
      <c r="J392" s="157" t="s">
        <v>3754</v>
      </c>
      <c r="K392" s="127"/>
      <c r="L392" s="75" t="s">
        <v>3755</v>
      </c>
    </row>
    <row r="393" spans="1:12" ht="15" customHeight="1">
      <c r="A393" s="79" t="s">
        <v>3756</v>
      </c>
      <c r="B393" s="153" t="s">
        <v>3757</v>
      </c>
      <c r="C393" s="126"/>
      <c r="D393" s="126"/>
      <c r="E393" s="126"/>
      <c r="F393" s="126"/>
      <c r="G393" s="79" t="s">
        <v>3758</v>
      </c>
      <c r="H393" s="151">
        <v>2</v>
      </c>
      <c r="I393" s="127"/>
      <c r="J393" s="152">
        <v>10.5078</v>
      </c>
      <c r="K393" s="127"/>
      <c r="L393" s="80">
        <v>21.02</v>
      </c>
    </row>
    <row r="394" spans="1:12" ht="15" customHeight="1">
      <c r="A394" s="44"/>
      <c r="B394" s="44"/>
      <c r="C394" s="44"/>
      <c r="D394" s="44"/>
      <c r="E394" s="44"/>
      <c r="F394" s="44"/>
      <c r="G394" s="44"/>
      <c r="H394" s="150" t="s">
        <v>3759</v>
      </c>
      <c r="I394" s="126"/>
      <c r="J394" s="126"/>
      <c r="K394" s="127"/>
      <c r="L394" s="77">
        <v>21.015599999999999</v>
      </c>
    </row>
    <row r="395" spans="1:12" ht="15" customHeight="1">
      <c r="A395" s="44"/>
      <c r="B395" s="44"/>
      <c r="C395" s="44"/>
      <c r="D395" s="44"/>
      <c r="E395" s="44"/>
      <c r="F395" s="44"/>
      <c r="G395" s="44"/>
      <c r="H395" s="158" t="s">
        <v>3760</v>
      </c>
      <c r="I395" s="126"/>
      <c r="J395" s="126"/>
      <c r="K395" s="127"/>
      <c r="L395" s="81">
        <v>249.61580000000001</v>
      </c>
    </row>
    <row r="396" spans="1:12" ht="15" customHeight="1">
      <c r="A396" s="44"/>
      <c r="B396" s="44"/>
      <c r="C396" s="44"/>
      <c r="D396" s="44"/>
      <c r="E396" s="44"/>
      <c r="F396" s="44"/>
      <c r="G396" s="44"/>
      <c r="H396" s="158" t="s">
        <v>3761</v>
      </c>
      <c r="I396" s="126"/>
      <c r="J396" s="126"/>
      <c r="K396" s="127"/>
      <c r="L396" s="81">
        <v>1125</v>
      </c>
    </row>
    <row r="397" spans="1:12" ht="15" customHeight="1">
      <c r="A397" s="44"/>
      <c r="B397" s="44"/>
      <c r="C397" s="44"/>
      <c r="D397" s="44"/>
      <c r="E397" s="44"/>
      <c r="F397" s="44"/>
      <c r="G397" s="44"/>
      <c r="H397" s="158" t="s">
        <v>3762</v>
      </c>
      <c r="I397" s="126"/>
      <c r="J397" s="126"/>
      <c r="K397" s="127"/>
      <c r="L397" s="81">
        <v>0.22189999999999999</v>
      </c>
    </row>
    <row r="398" spans="1:12" ht="15" customHeight="1">
      <c r="A398" s="44"/>
      <c r="B398" s="44"/>
      <c r="C398" s="44"/>
      <c r="D398" s="44"/>
      <c r="E398" s="44"/>
      <c r="F398" s="44"/>
      <c r="G398" s="44"/>
      <c r="H398" s="158" t="s">
        <v>3763</v>
      </c>
      <c r="I398" s="126"/>
      <c r="J398" s="126"/>
      <c r="K398" s="127"/>
      <c r="L398" s="81">
        <v>8.9999999999999998E-4</v>
      </c>
    </row>
    <row r="399" spans="1:12" ht="15" customHeight="1">
      <c r="A399" s="44"/>
      <c r="B399" s="44"/>
      <c r="C399" s="44"/>
      <c r="D399" s="44"/>
      <c r="E399" s="44"/>
      <c r="F399" s="44"/>
      <c r="G399" s="44"/>
      <c r="H399" s="158" t="s">
        <v>3764</v>
      </c>
      <c r="I399" s="126"/>
      <c r="J399" s="126"/>
      <c r="K399" s="127"/>
      <c r="L399" s="82">
        <v>0.2228</v>
      </c>
    </row>
    <row r="400" spans="1:12" ht="15" customHeight="1">
      <c r="A400" s="44"/>
      <c r="B400" s="44"/>
      <c r="C400" s="44"/>
      <c r="D400" s="44"/>
      <c r="E400" s="44"/>
      <c r="F400" s="44"/>
      <c r="G400" s="44"/>
      <c r="H400" s="158" t="s">
        <v>3765</v>
      </c>
      <c r="I400" s="126"/>
      <c r="J400" s="126"/>
      <c r="K400" s="127"/>
      <c r="L400" s="77">
        <v>0.22</v>
      </c>
    </row>
    <row r="401" spans="1:12" ht="15" customHeight="1">
      <c r="A401" s="44"/>
      <c r="B401" s="44"/>
      <c r="C401" s="44"/>
      <c r="D401" s="44"/>
      <c r="E401" s="44"/>
      <c r="F401" s="44"/>
      <c r="G401" s="44"/>
      <c r="H401" s="158" t="s">
        <v>3766</v>
      </c>
      <c r="I401" s="126"/>
      <c r="J401" s="126"/>
      <c r="K401" s="127"/>
      <c r="L401" s="77">
        <v>7.6100000000000001E-2</v>
      </c>
    </row>
    <row r="402" spans="1:12" ht="15" customHeight="1">
      <c r="A402" s="44"/>
      <c r="B402" s="44"/>
      <c r="C402" s="44"/>
      <c r="D402" s="44"/>
      <c r="E402" s="44"/>
      <c r="F402" s="44"/>
      <c r="G402" s="44"/>
      <c r="H402" s="158" t="s">
        <v>3767</v>
      </c>
      <c r="I402" s="126"/>
      <c r="J402" s="126"/>
      <c r="K402" s="127"/>
      <c r="L402" s="77">
        <v>0.3</v>
      </c>
    </row>
    <row r="403" spans="1:12" ht="9.75" customHeight="1">
      <c r="A403" s="44"/>
      <c r="B403" s="44"/>
      <c r="C403" s="44"/>
      <c r="D403" s="44"/>
      <c r="E403" s="154"/>
      <c r="F403" s="105"/>
      <c r="G403" s="105"/>
      <c r="H403" s="44"/>
      <c r="I403" s="44"/>
      <c r="J403" s="44"/>
      <c r="K403" s="44"/>
      <c r="L403" s="44"/>
    </row>
    <row r="404" spans="1:12" ht="19.5" customHeight="1">
      <c r="A404" s="155" t="s">
        <v>3768</v>
      </c>
      <c r="B404" s="126"/>
      <c r="C404" s="126"/>
      <c r="D404" s="126"/>
      <c r="E404" s="126"/>
      <c r="F404" s="126"/>
      <c r="G404" s="126"/>
      <c r="H404" s="126"/>
      <c r="I404" s="126"/>
      <c r="J404" s="126"/>
      <c r="K404" s="126"/>
      <c r="L404" s="127"/>
    </row>
    <row r="405" spans="1:12" ht="12.75" customHeight="1">
      <c r="A405" s="160" t="s">
        <v>3769</v>
      </c>
      <c r="B405" s="123"/>
      <c r="C405" s="161"/>
      <c r="D405" s="167" t="s">
        <v>3770</v>
      </c>
      <c r="E405" s="124"/>
      <c r="F405" s="157" t="s">
        <v>3771</v>
      </c>
      <c r="G405" s="127"/>
      <c r="H405" s="157" t="s">
        <v>3772</v>
      </c>
      <c r="I405" s="126"/>
      <c r="J405" s="126"/>
      <c r="K405" s="127"/>
      <c r="L405" s="165" t="s">
        <v>3773</v>
      </c>
    </row>
    <row r="406" spans="1:12" ht="12" customHeight="1">
      <c r="A406" s="162"/>
      <c r="B406" s="163"/>
      <c r="C406" s="164"/>
      <c r="D406" s="162"/>
      <c r="E406" s="168"/>
      <c r="F406" s="83" t="s">
        <v>3774</v>
      </c>
      <c r="G406" s="83" t="s">
        <v>3775</v>
      </c>
      <c r="H406" s="166" t="s">
        <v>3776</v>
      </c>
      <c r="I406" s="127"/>
      <c r="J406" s="166" t="s">
        <v>3777</v>
      </c>
      <c r="K406" s="127"/>
      <c r="L406" s="134"/>
    </row>
    <row r="407" spans="1:12" ht="15" customHeight="1">
      <c r="A407" s="79" t="s">
        <v>3778</v>
      </c>
      <c r="B407" s="153" t="s">
        <v>3779</v>
      </c>
      <c r="C407" s="127"/>
      <c r="D407" s="151">
        <v>1</v>
      </c>
      <c r="E407" s="127"/>
      <c r="F407" s="84">
        <v>0.59</v>
      </c>
      <c r="G407" s="84">
        <v>0.41</v>
      </c>
      <c r="H407" s="159">
        <v>129.99700000000001</v>
      </c>
      <c r="I407" s="127"/>
      <c r="J407" s="159">
        <v>62.383899999999997</v>
      </c>
      <c r="K407" s="127"/>
      <c r="L407" s="81">
        <v>102.2756</v>
      </c>
    </row>
    <row r="408" spans="1:12" ht="15" customHeight="1">
      <c r="A408" s="79" t="s">
        <v>3780</v>
      </c>
      <c r="B408" s="153" t="s">
        <v>3781</v>
      </c>
      <c r="C408" s="127"/>
      <c r="D408" s="151">
        <v>1</v>
      </c>
      <c r="E408" s="127"/>
      <c r="F408" s="84">
        <v>0.51</v>
      </c>
      <c r="G408" s="84">
        <v>0.49</v>
      </c>
      <c r="H408" s="159">
        <v>127.3244</v>
      </c>
      <c r="I408" s="127"/>
      <c r="J408" s="159">
        <v>53.717199999999998</v>
      </c>
      <c r="K408" s="127"/>
      <c r="L408" s="81">
        <v>91.256799999999998</v>
      </c>
    </row>
    <row r="409" spans="1:12" ht="15" customHeight="1">
      <c r="A409" s="79" t="s">
        <v>3782</v>
      </c>
      <c r="B409" s="153" t="s">
        <v>3783</v>
      </c>
      <c r="C409" s="127"/>
      <c r="D409" s="151">
        <v>1</v>
      </c>
      <c r="E409" s="127"/>
      <c r="F409" s="84">
        <v>0.89</v>
      </c>
      <c r="G409" s="84">
        <v>0.11</v>
      </c>
      <c r="H409" s="159">
        <v>165.86840000000001</v>
      </c>
      <c r="I409" s="127"/>
      <c r="J409" s="159">
        <v>74.423000000000002</v>
      </c>
      <c r="K409" s="127"/>
      <c r="L409" s="81">
        <v>155.80940000000001</v>
      </c>
    </row>
    <row r="410" spans="1:12" ht="15" customHeight="1">
      <c r="A410" s="44"/>
      <c r="B410" s="44"/>
      <c r="C410" s="44"/>
      <c r="D410" s="44"/>
      <c r="E410" s="44"/>
      <c r="F410" s="44"/>
      <c r="G410" s="44"/>
      <c r="H410" s="150" t="s">
        <v>3784</v>
      </c>
      <c r="I410" s="126"/>
      <c r="J410" s="126"/>
      <c r="K410" s="127"/>
      <c r="L410" s="85">
        <v>349.34190000000001</v>
      </c>
    </row>
    <row r="411" spans="1:12" ht="19.5" customHeight="1">
      <c r="A411" s="156" t="s">
        <v>3785</v>
      </c>
      <c r="B411" s="126"/>
      <c r="C411" s="126"/>
      <c r="D411" s="126"/>
      <c r="E411" s="126"/>
      <c r="F411" s="127"/>
      <c r="G411" s="75" t="s">
        <v>3786</v>
      </c>
      <c r="H411" s="157" t="s">
        <v>3787</v>
      </c>
      <c r="I411" s="127"/>
      <c r="J411" s="157" t="s">
        <v>3788</v>
      </c>
      <c r="K411" s="127"/>
      <c r="L411" s="75" t="s">
        <v>3789</v>
      </c>
    </row>
    <row r="412" spans="1:12" ht="15" customHeight="1">
      <c r="A412" s="79" t="s">
        <v>3790</v>
      </c>
      <c r="B412" s="153" t="s">
        <v>3791</v>
      </c>
      <c r="C412" s="126"/>
      <c r="D412" s="126"/>
      <c r="E412" s="126"/>
      <c r="F412" s="126"/>
      <c r="G412" s="79" t="s">
        <v>3792</v>
      </c>
      <c r="H412" s="151">
        <v>8</v>
      </c>
      <c r="I412" s="127"/>
      <c r="J412" s="152">
        <v>10.5078</v>
      </c>
      <c r="K412" s="127"/>
      <c r="L412" s="80">
        <v>84.08</v>
      </c>
    </row>
    <row r="413" spans="1:12" ht="15" customHeight="1">
      <c r="A413" s="44"/>
      <c r="B413" s="44"/>
      <c r="C413" s="44"/>
      <c r="D413" s="44"/>
      <c r="E413" s="44"/>
      <c r="F413" s="44"/>
      <c r="G413" s="44"/>
      <c r="H413" s="150" t="s">
        <v>3793</v>
      </c>
      <c r="I413" s="126"/>
      <c r="J413" s="126"/>
      <c r="K413" s="127"/>
      <c r="L413" s="77">
        <v>84.062399999999997</v>
      </c>
    </row>
    <row r="414" spans="1:12" ht="15" customHeight="1">
      <c r="A414" s="44"/>
      <c r="B414" s="44"/>
      <c r="C414" s="44"/>
      <c r="D414" s="44"/>
      <c r="E414" s="44"/>
      <c r="F414" s="44"/>
      <c r="G414" s="44"/>
      <c r="H414" s="158" t="s">
        <v>3794</v>
      </c>
      <c r="I414" s="126"/>
      <c r="J414" s="126"/>
      <c r="K414" s="127"/>
      <c r="L414" s="81">
        <v>433.40429999999998</v>
      </c>
    </row>
    <row r="415" spans="1:12" ht="15" customHeight="1">
      <c r="A415" s="44"/>
      <c r="B415" s="44"/>
      <c r="C415" s="44"/>
      <c r="D415" s="44"/>
      <c r="E415" s="44"/>
      <c r="F415" s="44"/>
      <c r="G415" s="44"/>
      <c r="H415" s="158" t="s">
        <v>3795</v>
      </c>
      <c r="I415" s="126"/>
      <c r="J415" s="126"/>
      <c r="K415" s="127"/>
      <c r="L415" s="81">
        <v>83</v>
      </c>
    </row>
    <row r="416" spans="1:12" ht="15" customHeight="1">
      <c r="A416" s="44"/>
      <c r="B416" s="44"/>
      <c r="C416" s="44"/>
      <c r="D416" s="44"/>
      <c r="E416" s="44"/>
      <c r="F416" s="44"/>
      <c r="G416" s="44"/>
      <c r="H416" s="158" t="s">
        <v>3796</v>
      </c>
      <c r="I416" s="126"/>
      <c r="J416" s="126"/>
      <c r="K416" s="127"/>
      <c r="L416" s="81">
        <v>5.2217000000000002</v>
      </c>
    </row>
    <row r="417" spans="1:12" ht="15" customHeight="1">
      <c r="A417" s="44"/>
      <c r="B417" s="44"/>
      <c r="C417" s="44"/>
      <c r="D417" s="44"/>
      <c r="E417" s="44"/>
      <c r="F417" s="44"/>
      <c r="G417" s="44"/>
      <c r="H417" s="158" t="s">
        <v>3797</v>
      </c>
      <c r="I417" s="126"/>
      <c r="J417" s="126"/>
      <c r="K417" s="127"/>
      <c r="L417" s="81">
        <v>2.0500000000000001E-2</v>
      </c>
    </row>
    <row r="418" spans="1:12" ht="19.5" customHeight="1">
      <c r="A418" s="156" t="s">
        <v>3798</v>
      </c>
      <c r="B418" s="126"/>
      <c r="C418" s="126"/>
      <c r="D418" s="126"/>
      <c r="E418" s="126"/>
      <c r="F418" s="127"/>
      <c r="G418" s="75" t="s">
        <v>3799</v>
      </c>
      <c r="H418" s="157" t="s">
        <v>3800</v>
      </c>
      <c r="I418" s="127"/>
      <c r="J418" s="157" t="s">
        <v>3801</v>
      </c>
      <c r="K418" s="127"/>
      <c r="L418" s="75" t="s">
        <v>3802</v>
      </c>
    </row>
    <row r="419" spans="1:12" ht="15" customHeight="1">
      <c r="A419" s="79" t="s">
        <v>3803</v>
      </c>
      <c r="B419" s="153" t="s">
        <v>3804</v>
      </c>
      <c r="C419" s="126"/>
      <c r="D419" s="126"/>
      <c r="E419" s="126"/>
      <c r="F419" s="127"/>
      <c r="G419" s="79" t="s">
        <v>3805</v>
      </c>
      <c r="H419" s="169">
        <v>1.02</v>
      </c>
      <c r="I419" s="127"/>
      <c r="J419" s="152">
        <v>116.07</v>
      </c>
      <c r="K419" s="127"/>
      <c r="L419" s="80">
        <v>118.39</v>
      </c>
    </row>
    <row r="420" spans="1:12" ht="15" customHeight="1">
      <c r="A420" s="44"/>
      <c r="B420" s="44"/>
      <c r="C420" s="44"/>
      <c r="D420" s="44"/>
      <c r="E420" s="44"/>
      <c r="F420" s="44"/>
      <c r="G420" s="44"/>
      <c r="H420" s="150" t="s">
        <v>3806</v>
      </c>
      <c r="I420" s="126"/>
      <c r="J420" s="126"/>
      <c r="K420" s="127"/>
      <c r="L420" s="77">
        <v>118.3914</v>
      </c>
    </row>
    <row r="421" spans="1:12" ht="15" customHeight="1">
      <c r="A421" s="156" t="s">
        <v>3807</v>
      </c>
      <c r="B421" s="126"/>
      <c r="C421" s="127"/>
      <c r="D421" s="166" t="s">
        <v>3808</v>
      </c>
      <c r="E421" s="127"/>
      <c r="F421" s="166" t="s">
        <v>3809</v>
      </c>
      <c r="G421" s="127"/>
      <c r="H421" s="166" t="s">
        <v>3810</v>
      </c>
      <c r="I421" s="127"/>
      <c r="J421" s="166" t="s">
        <v>3811</v>
      </c>
      <c r="K421" s="127"/>
      <c r="L421" s="83" t="s">
        <v>3812</v>
      </c>
    </row>
    <row r="422" spans="1:12" ht="27.75" customHeight="1">
      <c r="A422" s="88" t="s">
        <v>3813</v>
      </c>
      <c r="B422" s="170" t="s">
        <v>3814</v>
      </c>
      <c r="C422" s="127"/>
      <c r="D422" s="171" t="s">
        <v>3815</v>
      </c>
      <c r="E422" s="127"/>
      <c r="F422" s="171" t="s">
        <v>3816</v>
      </c>
      <c r="G422" s="127"/>
      <c r="H422" s="172">
        <v>1.02</v>
      </c>
      <c r="I422" s="127"/>
      <c r="J422" s="173">
        <v>6.26</v>
      </c>
      <c r="K422" s="127"/>
      <c r="L422" s="89">
        <v>6.39</v>
      </c>
    </row>
    <row r="423" spans="1:12" ht="15" customHeight="1">
      <c r="A423" s="44"/>
      <c r="B423" s="44"/>
      <c r="C423" s="44"/>
      <c r="D423" s="44"/>
      <c r="E423" s="44"/>
      <c r="F423" s="44"/>
      <c r="G423" s="44"/>
      <c r="H423" s="150" t="s">
        <v>3817</v>
      </c>
      <c r="I423" s="126"/>
      <c r="J423" s="126"/>
      <c r="K423" s="127"/>
      <c r="L423" s="80">
        <v>6.3852000000000002</v>
      </c>
    </row>
    <row r="424" spans="1:12" ht="12.75" customHeight="1">
      <c r="A424" s="160" t="s">
        <v>3818</v>
      </c>
      <c r="B424" s="124"/>
      <c r="C424" s="190" t="s">
        <v>3819</v>
      </c>
      <c r="D424" s="167" t="s">
        <v>3820</v>
      </c>
      <c r="E424" s="124"/>
      <c r="F424" s="166" t="s">
        <v>3821</v>
      </c>
      <c r="G424" s="127"/>
      <c r="H424" s="166" t="s">
        <v>3822</v>
      </c>
      <c r="I424" s="127"/>
      <c r="J424" s="166" t="s">
        <v>3823</v>
      </c>
      <c r="K424" s="127"/>
      <c r="L424" s="190" t="s">
        <v>3824</v>
      </c>
    </row>
    <row r="425" spans="1:12" ht="12" customHeight="1">
      <c r="A425" s="109"/>
      <c r="B425" s="111"/>
      <c r="C425" s="134"/>
      <c r="D425" s="109"/>
      <c r="E425" s="111"/>
      <c r="F425" s="83" t="s">
        <v>3825</v>
      </c>
      <c r="G425" s="83" t="s">
        <v>3826</v>
      </c>
      <c r="H425" s="83" t="s">
        <v>3827</v>
      </c>
      <c r="I425" s="83" t="s">
        <v>3828</v>
      </c>
      <c r="J425" s="83" t="s">
        <v>3829</v>
      </c>
      <c r="K425" s="83" t="s">
        <v>3830</v>
      </c>
      <c r="L425" s="134"/>
    </row>
    <row r="426" spans="1:12" ht="27.75" customHeight="1">
      <c r="A426" s="88" t="s">
        <v>3831</v>
      </c>
      <c r="B426" s="90" t="s">
        <v>3832</v>
      </c>
      <c r="C426" s="88" t="s">
        <v>3833</v>
      </c>
      <c r="D426" s="172">
        <v>1.02</v>
      </c>
      <c r="E426" s="127"/>
      <c r="F426" s="89">
        <v>10</v>
      </c>
      <c r="G426" s="89">
        <v>0.61</v>
      </c>
      <c r="H426" s="89">
        <v>0</v>
      </c>
      <c r="I426" s="89">
        <v>0.49</v>
      </c>
      <c r="J426" s="89">
        <v>0</v>
      </c>
      <c r="K426" s="89">
        <v>0.4</v>
      </c>
      <c r="L426" s="89">
        <v>6.22</v>
      </c>
    </row>
    <row r="427" spans="1:12" ht="15" customHeight="1">
      <c r="A427" s="44"/>
      <c r="B427" s="44"/>
      <c r="C427" s="44"/>
      <c r="D427" s="44"/>
      <c r="E427" s="44"/>
      <c r="F427" s="44"/>
      <c r="G427" s="44"/>
      <c r="H427" s="150" t="s">
        <v>3834</v>
      </c>
      <c r="I427" s="126"/>
      <c r="J427" s="126"/>
      <c r="K427" s="127"/>
      <c r="L427" s="80">
        <v>6.2220000000000004</v>
      </c>
    </row>
    <row r="428" spans="1:12" ht="15" customHeight="1">
      <c r="A428" s="44"/>
      <c r="B428" s="44"/>
      <c r="C428" s="44"/>
      <c r="D428" s="44"/>
      <c r="E428" s="44"/>
      <c r="F428" s="44"/>
      <c r="G428" s="44"/>
      <c r="H428" s="158" t="s">
        <v>3835</v>
      </c>
      <c r="I428" s="126"/>
      <c r="J428" s="126"/>
      <c r="K428" s="127"/>
      <c r="L428" s="82">
        <v>136.24080000000001</v>
      </c>
    </row>
    <row r="429" spans="1:12" ht="15" customHeight="1">
      <c r="A429" s="44"/>
      <c r="B429" s="44"/>
      <c r="C429" s="44"/>
      <c r="D429" s="44"/>
      <c r="E429" s="44"/>
      <c r="F429" s="44"/>
      <c r="G429" s="44"/>
      <c r="H429" s="158" t="s">
        <v>3836</v>
      </c>
      <c r="I429" s="126"/>
      <c r="J429" s="126"/>
      <c r="K429" s="127"/>
      <c r="L429" s="77">
        <v>136.24</v>
      </c>
    </row>
    <row r="430" spans="1:12" ht="15" customHeight="1">
      <c r="A430" s="44"/>
      <c r="B430" s="44"/>
      <c r="C430" s="44"/>
      <c r="D430" s="44"/>
      <c r="E430" s="44"/>
      <c r="F430" s="44"/>
      <c r="G430" s="44"/>
      <c r="H430" s="158" t="s">
        <v>3837</v>
      </c>
      <c r="I430" s="126"/>
      <c r="J430" s="126"/>
      <c r="K430" s="127"/>
      <c r="L430" s="77">
        <v>47.111800000000002</v>
      </c>
    </row>
    <row r="431" spans="1:12" ht="15" customHeight="1">
      <c r="A431" s="44"/>
      <c r="B431" s="44"/>
      <c r="C431" s="44"/>
      <c r="D431" s="44"/>
      <c r="E431" s="44"/>
      <c r="F431" s="44"/>
      <c r="G431" s="44"/>
      <c r="H431" s="158" t="s">
        <v>3838</v>
      </c>
      <c r="I431" s="126"/>
      <c r="J431" s="126"/>
      <c r="K431" s="127"/>
      <c r="L431" s="77">
        <v>183.35</v>
      </c>
    </row>
    <row r="432" spans="1:12" ht="9.75" customHeight="1">
      <c r="A432" s="44"/>
      <c r="B432" s="44"/>
      <c r="C432" s="44"/>
      <c r="D432" s="44"/>
      <c r="E432" s="154"/>
      <c r="F432" s="105"/>
      <c r="G432" s="105"/>
      <c r="H432" s="44"/>
      <c r="I432" s="44"/>
      <c r="J432" s="44"/>
      <c r="K432" s="44"/>
      <c r="L432" s="44"/>
    </row>
    <row r="433" spans="1:12" ht="19.5" customHeight="1">
      <c r="A433" s="155" t="s">
        <v>3839</v>
      </c>
      <c r="B433" s="126"/>
      <c r="C433" s="126"/>
      <c r="D433" s="126"/>
      <c r="E433" s="126"/>
      <c r="F433" s="126"/>
      <c r="G433" s="126"/>
      <c r="H433" s="126"/>
      <c r="I433" s="126"/>
      <c r="J433" s="126"/>
      <c r="K433" s="126"/>
      <c r="L433" s="127"/>
    </row>
    <row r="434" spans="1:12" ht="15" customHeight="1">
      <c r="A434" s="182" t="s">
        <v>3840</v>
      </c>
      <c r="B434" s="126"/>
      <c r="C434" s="126"/>
      <c r="D434" s="127"/>
      <c r="E434" s="166" t="s">
        <v>3841</v>
      </c>
      <c r="F434" s="127"/>
      <c r="G434" s="83" t="s">
        <v>3842</v>
      </c>
      <c r="H434" s="166" t="s">
        <v>3843</v>
      </c>
      <c r="I434" s="127"/>
      <c r="J434" s="166" t="s">
        <v>3844</v>
      </c>
      <c r="K434" s="127"/>
      <c r="L434" s="83" t="s">
        <v>3845</v>
      </c>
    </row>
    <row r="435" spans="1:12" ht="19.5" customHeight="1">
      <c r="A435" s="91" t="s">
        <v>3846</v>
      </c>
      <c r="B435" s="181" t="s">
        <v>3847</v>
      </c>
      <c r="C435" s="126"/>
      <c r="D435" s="127"/>
      <c r="E435" s="177" t="s">
        <v>3848</v>
      </c>
      <c r="F435" s="127"/>
      <c r="G435" s="91" t="s">
        <v>3849</v>
      </c>
      <c r="H435" s="178">
        <v>1</v>
      </c>
      <c r="I435" s="127"/>
      <c r="J435" s="179">
        <v>72.45</v>
      </c>
      <c r="K435" s="127"/>
      <c r="L435" s="92">
        <v>72.45</v>
      </c>
    </row>
    <row r="436" spans="1:12" ht="15" customHeight="1">
      <c r="A436" s="44"/>
      <c r="B436" s="44"/>
      <c r="C436" s="44"/>
      <c r="D436" s="44"/>
      <c r="E436" s="44"/>
      <c r="F436" s="44"/>
      <c r="G436" s="44"/>
      <c r="H436" s="180" t="s">
        <v>3850</v>
      </c>
      <c r="I436" s="126"/>
      <c r="J436" s="126"/>
      <c r="K436" s="127"/>
      <c r="L436" s="93">
        <v>72.45</v>
      </c>
    </row>
    <row r="437" spans="1:12" ht="15" customHeight="1">
      <c r="A437" s="44"/>
      <c r="B437" s="44"/>
      <c r="C437" s="44"/>
      <c r="D437" s="44"/>
      <c r="E437" s="44"/>
      <c r="F437" s="44"/>
      <c r="G437" s="44"/>
      <c r="H437" s="158" t="s">
        <v>3851</v>
      </c>
      <c r="I437" s="126"/>
      <c r="J437" s="126"/>
      <c r="K437" s="127"/>
      <c r="L437" s="77">
        <v>72.45</v>
      </c>
    </row>
    <row r="438" spans="1:12" ht="15" customHeight="1">
      <c r="A438" s="44"/>
      <c r="B438" s="44"/>
      <c r="C438" s="44"/>
      <c r="D438" s="44"/>
      <c r="E438" s="44"/>
      <c r="F438" s="44"/>
      <c r="G438" s="44"/>
      <c r="H438" s="158" t="s">
        <v>3852</v>
      </c>
      <c r="I438" s="126"/>
      <c r="J438" s="126"/>
      <c r="K438" s="127"/>
      <c r="L438" s="77">
        <v>10.1502</v>
      </c>
    </row>
    <row r="439" spans="1:12" ht="15" customHeight="1">
      <c r="A439" s="44"/>
      <c r="B439" s="44"/>
      <c r="C439" s="44"/>
      <c r="D439" s="44"/>
      <c r="E439" s="44"/>
      <c r="F439" s="44"/>
      <c r="G439" s="44"/>
      <c r="H439" s="158" t="s">
        <v>3853</v>
      </c>
      <c r="I439" s="126"/>
      <c r="J439" s="126"/>
      <c r="K439" s="127"/>
      <c r="L439" s="77">
        <v>82.6</v>
      </c>
    </row>
    <row r="440" spans="1:12" ht="9.75" customHeight="1">
      <c r="A440" s="44"/>
      <c r="B440" s="44"/>
      <c r="C440" s="44"/>
      <c r="D440" s="44"/>
      <c r="E440" s="154"/>
      <c r="F440" s="105"/>
      <c r="G440" s="105"/>
      <c r="H440" s="44"/>
      <c r="I440" s="44"/>
      <c r="J440" s="44"/>
      <c r="K440" s="44"/>
      <c r="L440" s="44"/>
    </row>
    <row r="441" spans="1:12" ht="19.5" customHeight="1">
      <c r="A441" s="155" t="s">
        <v>3854</v>
      </c>
      <c r="B441" s="126"/>
      <c r="C441" s="126"/>
      <c r="D441" s="126"/>
      <c r="E441" s="126"/>
      <c r="F441" s="126"/>
      <c r="G441" s="126"/>
      <c r="H441" s="126"/>
      <c r="I441" s="126"/>
      <c r="J441" s="126"/>
      <c r="K441" s="126"/>
      <c r="L441" s="127"/>
    </row>
    <row r="442" spans="1:12" ht="19.5" customHeight="1">
      <c r="A442" s="156" t="s">
        <v>3855</v>
      </c>
      <c r="B442" s="126"/>
      <c r="C442" s="126"/>
      <c r="D442" s="126"/>
      <c r="E442" s="126"/>
      <c r="F442" s="127"/>
      <c r="G442" s="75" t="s">
        <v>3856</v>
      </c>
      <c r="H442" s="157" t="s">
        <v>3857</v>
      </c>
      <c r="I442" s="127"/>
      <c r="J442" s="157" t="s">
        <v>3858</v>
      </c>
      <c r="K442" s="127"/>
      <c r="L442" s="75" t="s">
        <v>3859</v>
      </c>
    </row>
    <row r="443" spans="1:12" ht="15" customHeight="1">
      <c r="A443" s="79" t="s">
        <v>3860</v>
      </c>
      <c r="B443" s="153" t="s">
        <v>3861</v>
      </c>
      <c r="C443" s="126"/>
      <c r="D443" s="126"/>
      <c r="E443" s="126"/>
      <c r="F443" s="127"/>
      <c r="G443" s="79" t="s">
        <v>3862</v>
      </c>
      <c r="H443" s="151">
        <v>1</v>
      </c>
      <c r="I443" s="127"/>
      <c r="J443" s="152">
        <v>2406.2800000000002</v>
      </c>
      <c r="K443" s="127"/>
      <c r="L443" s="80">
        <v>2406.2800000000002</v>
      </c>
    </row>
    <row r="444" spans="1:12" ht="15" customHeight="1">
      <c r="A444" s="44"/>
      <c r="B444" s="44"/>
      <c r="C444" s="44"/>
      <c r="D444" s="44"/>
      <c r="E444" s="44"/>
      <c r="F444" s="44"/>
      <c r="G444" s="44"/>
      <c r="H444" s="150" t="s">
        <v>3863</v>
      </c>
      <c r="I444" s="126"/>
      <c r="J444" s="126"/>
      <c r="K444" s="127"/>
      <c r="L444" s="77">
        <v>2406.2800000000002</v>
      </c>
    </row>
    <row r="445" spans="1:12" ht="15" customHeight="1">
      <c r="A445" s="44"/>
      <c r="B445" s="44"/>
      <c r="C445" s="44"/>
      <c r="D445" s="44"/>
      <c r="E445" s="44"/>
      <c r="F445" s="44"/>
      <c r="G445" s="44"/>
      <c r="H445" s="158" t="s">
        <v>3864</v>
      </c>
      <c r="I445" s="126"/>
      <c r="J445" s="126"/>
      <c r="K445" s="127"/>
      <c r="L445" s="82">
        <v>2406.2800000000002</v>
      </c>
    </row>
    <row r="446" spans="1:12" ht="15" customHeight="1">
      <c r="A446" s="44"/>
      <c r="B446" s="44"/>
      <c r="C446" s="44"/>
      <c r="D446" s="44"/>
      <c r="E446" s="44"/>
      <c r="F446" s="44"/>
      <c r="G446" s="44"/>
      <c r="H446" s="158" t="s">
        <v>3865</v>
      </c>
      <c r="I446" s="126"/>
      <c r="J446" s="126"/>
      <c r="K446" s="127"/>
      <c r="L446" s="77">
        <v>2222.56</v>
      </c>
    </row>
    <row r="447" spans="1:12" ht="15" customHeight="1">
      <c r="A447" s="44"/>
      <c r="B447" s="44"/>
      <c r="C447" s="44"/>
      <c r="D447" s="44"/>
      <c r="E447" s="44"/>
      <c r="F447" s="44"/>
      <c r="G447" s="44"/>
      <c r="H447" s="158" t="s">
        <v>3866</v>
      </c>
      <c r="I447" s="126"/>
      <c r="J447" s="126"/>
      <c r="K447" s="127"/>
      <c r="L447" s="77">
        <v>311.38069999999999</v>
      </c>
    </row>
    <row r="448" spans="1:12" ht="15" customHeight="1">
      <c r="A448" s="44"/>
      <c r="B448" s="44"/>
      <c r="C448" s="44"/>
      <c r="D448" s="44"/>
      <c r="E448" s="44"/>
      <c r="F448" s="44"/>
      <c r="G448" s="44"/>
      <c r="H448" s="158" t="s">
        <v>3867</v>
      </c>
      <c r="I448" s="126"/>
      <c r="J448" s="126"/>
      <c r="K448" s="127"/>
      <c r="L448" s="77">
        <v>2533.94</v>
      </c>
    </row>
    <row r="449" spans="1:12" ht="9.75" customHeight="1">
      <c r="A449" s="44"/>
      <c r="B449" s="44"/>
      <c r="C449" s="44"/>
      <c r="D449" s="44"/>
      <c r="E449" s="154"/>
      <c r="F449" s="105"/>
      <c r="G449" s="105"/>
      <c r="H449" s="44"/>
      <c r="I449" s="44"/>
      <c r="J449" s="44"/>
      <c r="K449" s="44"/>
      <c r="L449" s="44"/>
    </row>
    <row r="450" spans="1:12" ht="19.5" customHeight="1">
      <c r="A450" s="155" t="s">
        <v>3868</v>
      </c>
      <c r="B450" s="126"/>
      <c r="C450" s="126"/>
      <c r="D450" s="126"/>
      <c r="E450" s="126"/>
      <c r="F450" s="126"/>
      <c r="G450" s="126"/>
      <c r="H450" s="126"/>
      <c r="I450" s="126"/>
      <c r="J450" s="126"/>
      <c r="K450" s="126"/>
      <c r="L450" s="127"/>
    </row>
    <row r="451" spans="1:12" ht="12.75" customHeight="1">
      <c r="A451" s="160" t="s">
        <v>3869</v>
      </c>
      <c r="B451" s="123"/>
      <c r="C451" s="161"/>
      <c r="D451" s="167" t="s">
        <v>3870</v>
      </c>
      <c r="E451" s="124"/>
      <c r="F451" s="157" t="s">
        <v>3871</v>
      </c>
      <c r="G451" s="127"/>
      <c r="H451" s="157" t="s">
        <v>3872</v>
      </c>
      <c r="I451" s="126"/>
      <c r="J451" s="126"/>
      <c r="K451" s="127"/>
      <c r="L451" s="165" t="s">
        <v>3873</v>
      </c>
    </row>
    <row r="452" spans="1:12" ht="12" customHeight="1">
      <c r="A452" s="162"/>
      <c r="B452" s="163"/>
      <c r="C452" s="164"/>
      <c r="D452" s="162"/>
      <c r="E452" s="168"/>
      <c r="F452" s="83" t="s">
        <v>3874</v>
      </c>
      <c r="G452" s="83" t="s">
        <v>3875</v>
      </c>
      <c r="H452" s="166" t="s">
        <v>3876</v>
      </c>
      <c r="I452" s="127"/>
      <c r="J452" s="166" t="s">
        <v>3877</v>
      </c>
      <c r="K452" s="127"/>
      <c r="L452" s="134"/>
    </row>
    <row r="453" spans="1:12" ht="15" customHeight="1">
      <c r="A453" s="79" t="s">
        <v>3878</v>
      </c>
      <c r="B453" s="153" t="s">
        <v>3879</v>
      </c>
      <c r="C453" s="127"/>
      <c r="D453" s="151">
        <v>1</v>
      </c>
      <c r="E453" s="127"/>
      <c r="F453" s="84">
        <v>1</v>
      </c>
      <c r="G453" s="84">
        <v>0</v>
      </c>
      <c r="H453" s="159">
        <v>158.25810000000001</v>
      </c>
      <c r="I453" s="127"/>
      <c r="J453" s="159">
        <v>49.690300000000001</v>
      </c>
      <c r="K453" s="127"/>
      <c r="L453" s="81">
        <v>158.25810000000001</v>
      </c>
    </row>
    <row r="454" spans="1:12" ht="15" customHeight="1">
      <c r="A454" s="44"/>
      <c r="B454" s="44"/>
      <c r="C454" s="44"/>
      <c r="D454" s="44"/>
      <c r="E454" s="44"/>
      <c r="F454" s="44"/>
      <c r="G454" s="44"/>
      <c r="H454" s="150" t="s">
        <v>3880</v>
      </c>
      <c r="I454" s="126"/>
      <c r="J454" s="126"/>
      <c r="K454" s="127"/>
      <c r="L454" s="85">
        <v>158.25810000000001</v>
      </c>
    </row>
    <row r="455" spans="1:12" ht="15" customHeight="1">
      <c r="A455" s="44"/>
      <c r="B455" s="44"/>
      <c r="C455" s="44"/>
      <c r="D455" s="44"/>
      <c r="E455" s="44"/>
      <c r="F455" s="44"/>
      <c r="G455" s="44"/>
      <c r="H455" s="158" t="s">
        <v>3881</v>
      </c>
      <c r="I455" s="126"/>
      <c r="J455" s="126"/>
      <c r="K455" s="127"/>
      <c r="L455" s="81">
        <v>158.25810000000001</v>
      </c>
    </row>
    <row r="456" spans="1:12" ht="15" customHeight="1">
      <c r="A456" s="44"/>
      <c r="B456" s="44"/>
      <c r="C456" s="44"/>
      <c r="D456" s="44"/>
      <c r="E456" s="44"/>
      <c r="F456" s="44"/>
      <c r="G456" s="44"/>
      <c r="H456" s="158" t="s">
        <v>3882</v>
      </c>
      <c r="I456" s="126"/>
      <c r="J456" s="126"/>
      <c r="K456" s="127"/>
      <c r="L456" s="81">
        <v>448.2</v>
      </c>
    </row>
    <row r="457" spans="1:12" ht="15" customHeight="1">
      <c r="A457" s="44"/>
      <c r="B457" s="44"/>
      <c r="C457" s="44"/>
      <c r="D457" s="44"/>
      <c r="E457" s="44"/>
      <c r="F457" s="44"/>
      <c r="G457" s="44"/>
      <c r="H457" s="158" t="s">
        <v>3883</v>
      </c>
      <c r="I457" s="126"/>
      <c r="J457" s="126"/>
      <c r="K457" s="127"/>
      <c r="L457" s="81">
        <v>0.35310000000000002</v>
      </c>
    </row>
    <row r="458" spans="1:12" ht="15" customHeight="1">
      <c r="A458" s="44"/>
      <c r="B458" s="44"/>
      <c r="C458" s="44"/>
      <c r="D458" s="44"/>
      <c r="E458" s="44"/>
      <c r="F458" s="44"/>
      <c r="G458" s="44"/>
      <c r="H458" s="158" t="s">
        <v>3884</v>
      </c>
      <c r="I458" s="126"/>
      <c r="J458" s="126"/>
      <c r="K458" s="127"/>
      <c r="L458" s="82">
        <v>0.35310000000000002</v>
      </c>
    </row>
    <row r="459" spans="1:12" ht="15" customHeight="1">
      <c r="A459" s="44"/>
      <c r="B459" s="44"/>
      <c r="C459" s="44"/>
      <c r="D459" s="44"/>
      <c r="E459" s="44"/>
      <c r="F459" s="44"/>
      <c r="G459" s="44"/>
      <c r="H459" s="158" t="s">
        <v>3885</v>
      </c>
      <c r="I459" s="126"/>
      <c r="J459" s="126"/>
      <c r="K459" s="127"/>
      <c r="L459" s="77">
        <v>0.35</v>
      </c>
    </row>
    <row r="460" spans="1:12" ht="15" customHeight="1">
      <c r="A460" s="44"/>
      <c r="B460" s="44"/>
      <c r="C460" s="44"/>
      <c r="D460" s="44"/>
      <c r="E460" s="44"/>
      <c r="F460" s="44"/>
      <c r="G460" s="44"/>
      <c r="H460" s="158" t="s">
        <v>3886</v>
      </c>
      <c r="I460" s="126"/>
      <c r="J460" s="126"/>
      <c r="K460" s="127"/>
      <c r="L460" s="77">
        <v>0.121</v>
      </c>
    </row>
    <row r="461" spans="1:12" ht="15" customHeight="1">
      <c r="A461" s="44"/>
      <c r="B461" s="44"/>
      <c r="C461" s="44"/>
      <c r="D461" s="44"/>
      <c r="E461" s="44"/>
      <c r="F461" s="44"/>
      <c r="G461" s="44"/>
      <c r="H461" s="158" t="s">
        <v>3887</v>
      </c>
      <c r="I461" s="126"/>
      <c r="J461" s="126"/>
      <c r="K461" s="127"/>
      <c r="L461" s="77">
        <v>0.47</v>
      </c>
    </row>
    <row r="462" spans="1:12" ht="9.75" customHeight="1">
      <c r="A462" s="44"/>
      <c r="B462" s="44"/>
      <c r="C462" s="44"/>
      <c r="D462" s="44"/>
      <c r="E462" s="154"/>
      <c r="F462" s="105"/>
      <c r="G462" s="105"/>
      <c r="H462" s="44"/>
      <c r="I462" s="44"/>
      <c r="J462" s="44"/>
      <c r="K462" s="44"/>
      <c r="L462" s="44"/>
    </row>
    <row r="463" spans="1:12" ht="19.5" customHeight="1">
      <c r="A463" s="155" t="s">
        <v>3888</v>
      </c>
      <c r="B463" s="126"/>
      <c r="C463" s="126"/>
      <c r="D463" s="126"/>
      <c r="E463" s="126"/>
      <c r="F463" s="126"/>
      <c r="G463" s="126"/>
      <c r="H463" s="126"/>
      <c r="I463" s="126"/>
      <c r="J463" s="126"/>
      <c r="K463" s="126"/>
      <c r="L463" s="127"/>
    </row>
    <row r="464" spans="1:12" ht="9.75" customHeight="1">
      <c r="A464" s="187"/>
      <c r="B464" s="105"/>
      <c r="C464" s="105"/>
      <c r="D464" s="105"/>
      <c r="E464" s="105"/>
      <c r="F464" s="105"/>
      <c r="G464" s="105"/>
      <c r="H464" s="105"/>
      <c r="I464" s="105"/>
      <c r="J464" s="105"/>
      <c r="K464" s="105"/>
      <c r="L464" s="105"/>
    </row>
    <row r="465" spans="1:12" ht="15" customHeight="1">
      <c r="A465" s="44"/>
      <c r="B465" s="44"/>
      <c r="C465" s="44"/>
      <c r="D465" s="44"/>
      <c r="E465" s="44"/>
      <c r="F465" s="44"/>
      <c r="G465" s="44"/>
      <c r="H465" s="158" t="s">
        <v>3889</v>
      </c>
      <c r="I465" s="126"/>
      <c r="J465" s="126"/>
      <c r="K465" s="127"/>
      <c r="L465" s="77">
        <v>40</v>
      </c>
    </row>
    <row r="466" spans="1:12" ht="15" customHeight="1">
      <c r="A466" s="44"/>
      <c r="B466" s="44"/>
      <c r="C466" s="44"/>
      <c r="D466" s="44"/>
      <c r="E466" s="44"/>
      <c r="F466" s="44"/>
      <c r="G466" s="44"/>
      <c r="H466" s="158" t="s">
        <v>3890</v>
      </c>
      <c r="I466" s="126"/>
      <c r="J466" s="126"/>
      <c r="K466" s="127"/>
      <c r="L466" s="77">
        <v>5.6040000000000001</v>
      </c>
    </row>
    <row r="467" spans="1:12" ht="15" customHeight="1">
      <c r="A467" s="44"/>
      <c r="B467" s="44"/>
      <c r="C467" s="44"/>
      <c r="D467" s="44"/>
      <c r="E467" s="44"/>
      <c r="F467" s="44"/>
      <c r="G467" s="44"/>
      <c r="H467" s="158" t="s">
        <v>3891</v>
      </c>
      <c r="I467" s="126"/>
      <c r="J467" s="126"/>
      <c r="K467" s="127"/>
      <c r="L467" s="77">
        <v>45.6</v>
      </c>
    </row>
    <row r="468" spans="1:12" ht="9.75" customHeight="1">
      <c r="A468" s="44"/>
      <c r="B468" s="44"/>
      <c r="C468" s="44"/>
      <c r="D468" s="44"/>
      <c r="E468" s="154"/>
      <c r="F468" s="105"/>
      <c r="G468" s="105"/>
      <c r="H468" s="44"/>
      <c r="I468" s="44"/>
      <c r="J468" s="44"/>
      <c r="K468" s="44"/>
      <c r="L468" s="44"/>
    </row>
    <row r="469" spans="1:12" ht="19.5" customHeight="1">
      <c r="A469" s="155" t="s">
        <v>3892</v>
      </c>
      <c r="B469" s="126"/>
      <c r="C469" s="126"/>
      <c r="D469" s="126"/>
      <c r="E469" s="126"/>
      <c r="F469" s="126"/>
      <c r="G469" s="126"/>
      <c r="H469" s="126"/>
      <c r="I469" s="126"/>
      <c r="J469" s="126"/>
      <c r="K469" s="126"/>
      <c r="L469" s="127"/>
    </row>
    <row r="470" spans="1:12" ht="15" customHeight="1">
      <c r="A470" s="182" t="s">
        <v>3893</v>
      </c>
      <c r="B470" s="126"/>
      <c r="C470" s="126"/>
      <c r="D470" s="127"/>
      <c r="E470" s="166" t="s">
        <v>3894</v>
      </c>
      <c r="F470" s="127"/>
      <c r="G470" s="83" t="s">
        <v>3895</v>
      </c>
      <c r="H470" s="166" t="s">
        <v>3896</v>
      </c>
      <c r="I470" s="127"/>
      <c r="J470" s="166" t="s">
        <v>3897</v>
      </c>
      <c r="K470" s="127"/>
      <c r="L470" s="83" t="s">
        <v>3898</v>
      </c>
    </row>
    <row r="471" spans="1:12" ht="19.5" customHeight="1">
      <c r="A471" s="91" t="s">
        <v>3899</v>
      </c>
      <c r="B471" s="181" t="s">
        <v>3900</v>
      </c>
      <c r="C471" s="126"/>
      <c r="D471" s="127"/>
      <c r="E471" s="177" t="s">
        <v>3901</v>
      </c>
      <c r="F471" s="127"/>
      <c r="G471" s="91" t="s">
        <v>3902</v>
      </c>
      <c r="H471" s="178">
        <v>1</v>
      </c>
      <c r="I471" s="127"/>
      <c r="J471" s="179">
        <v>315.55</v>
      </c>
      <c r="K471" s="127"/>
      <c r="L471" s="92">
        <v>315.55</v>
      </c>
    </row>
    <row r="472" spans="1:12" ht="15" customHeight="1">
      <c r="A472" s="44"/>
      <c r="B472" s="44"/>
      <c r="C472" s="44"/>
      <c r="D472" s="44"/>
      <c r="E472" s="44"/>
      <c r="F472" s="44"/>
      <c r="G472" s="44"/>
      <c r="H472" s="180" t="s">
        <v>3903</v>
      </c>
      <c r="I472" s="126"/>
      <c r="J472" s="126"/>
      <c r="K472" s="127"/>
      <c r="L472" s="93">
        <v>315.55</v>
      </c>
    </row>
    <row r="473" spans="1:12" ht="15" customHeight="1">
      <c r="A473" s="182" t="s">
        <v>3904</v>
      </c>
      <c r="B473" s="126"/>
      <c r="C473" s="126"/>
      <c r="D473" s="127"/>
      <c r="E473" s="166" t="s">
        <v>3905</v>
      </c>
      <c r="F473" s="127"/>
      <c r="G473" s="83" t="s">
        <v>3906</v>
      </c>
      <c r="H473" s="166" t="s">
        <v>3907</v>
      </c>
      <c r="I473" s="127"/>
      <c r="J473" s="166" t="s">
        <v>3908</v>
      </c>
      <c r="K473" s="127"/>
      <c r="L473" s="83" t="s">
        <v>3909</v>
      </c>
    </row>
    <row r="474" spans="1:12" ht="27.75" customHeight="1">
      <c r="A474" s="91" t="s">
        <v>3910</v>
      </c>
      <c r="B474" s="181" t="s">
        <v>3911</v>
      </c>
      <c r="C474" s="126"/>
      <c r="D474" s="127"/>
      <c r="E474" s="177" t="s">
        <v>3912</v>
      </c>
      <c r="F474" s="127"/>
      <c r="G474" s="91" t="s">
        <v>3913</v>
      </c>
      <c r="H474" s="178">
        <v>5.0000000000000001E-3</v>
      </c>
      <c r="I474" s="127"/>
      <c r="J474" s="179">
        <v>269.05</v>
      </c>
      <c r="K474" s="127"/>
      <c r="L474" s="92">
        <v>1.35</v>
      </c>
    </row>
    <row r="475" spans="1:12" ht="15" customHeight="1">
      <c r="A475" s="91" t="s">
        <v>3914</v>
      </c>
      <c r="B475" s="181" t="s">
        <v>3915</v>
      </c>
      <c r="C475" s="126"/>
      <c r="D475" s="127"/>
      <c r="E475" s="177" t="s">
        <v>3916</v>
      </c>
      <c r="F475" s="127"/>
      <c r="G475" s="91" t="s">
        <v>3917</v>
      </c>
      <c r="H475" s="178">
        <v>2</v>
      </c>
      <c r="I475" s="127"/>
      <c r="J475" s="179">
        <v>19.93</v>
      </c>
      <c r="K475" s="127"/>
      <c r="L475" s="92">
        <v>39.86</v>
      </c>
    </row>
    <row r="476" spans="1:12" ht="15" customHeight="1">
      <c r="A476" s="91" t="s">
        <v>3918</v>
      </c>
      <c r="B476" s="181" t="s">
        <v>3919</v>
      </c>
      <c r="C476" s="126"/>
      <c r="D476" s="127"/>
      <c r="E476" s="177" t="s">
        <v>3920</v>
      </c>
      <c r="F476" s="127"/>
      <c r="G476" s="91" t="s">
        <v>3921</v>
      </c>
      <c r="H476" s="178">
        <v>2</v>
      </c>
      <c r="I476" s="127"/>
      <c r="J476" s="179">
        <v>14.27</v>
      </c>
      <c r="K476" s="127"/>
      <c r="L476" s="92">
        <v>28.54</v>
      </c>
    </row>
    <row r="477" spans="1:12" ht="15" customHeight="1">
      <c r="A477" s="44"/>
      <c r="B477" s="44"/>
      <c r="C477" s="44"/>
      <c r="D477" s="44"/>
      <c r="E477" s="44"/>
      <c r="F477" s="44"/>
      <c r="G477" s="44"/>
      <c r="H477" s="180" t="s">
        <v>3922</v>
      </c>
      <c r="I477" s="126"/>
      <c r="J477" s="126"/>
      <c r="K477" s="127"/>
      <c r="L477" s="93">
        <v>69.75</v>
      </c>
    </row>
    <row r="478" spans="1:12" ht="15" customHeight="1">
      <c r="A478" s="44"/>
      <c r="B478" s="44"/>
      <c r="C478" s="44"/>
      <c r="D478" s="44"/>
      <c r="E478" s="44"/>
      <c r="F478" s="44"/>
      <c r="G478" s="44"/>
      <c r="H478" s="158" t="s">
        <v>3923</v>
      </c>
      <c r="I478" s="126"/>
      <c r="J478" s="126"/>
      <c r="K478" s="127"/>
      <c r="L478" s="77">
        <v>385.3</v>
      </c>
    </row>
    <row r="479" spans="1:12" ht="15" customHeight="1">
      <c r="A479" s="44"/>
      <c r="B479" s="44"/>
      <c r="C479" s="44"/>
      <c r="D479" s="44"/>
      <c r="E479" s="44"/>
      <c r="F479" s="44"/>
      <c r="G479" s="44"/>
      <c r="H479" s="158" t="s">
        <v>3924</v>
      </c>
      <c r="I479" s="126"/>
      <c r="J479" s="126"/>
      <c r="K479" s="127"/>
      <c r="L479" s="77">
        <v>133.23670000000001</v>
      </c>
    </row>
    <row r="480" spans="1:12" ht="15" customHeight="1">
      <c r="A480" s="44"/>
      <c r="B480" s="44"/>
      <c r="C480" s="44"/>
      <c r="D480" s="44"/>
      <c r="E480" s="44"/>
      <c r="F480" s="44"/>
      <c r="G480" s="44"/>
      <c r="H480" s="158" t="s">
        <v>3925</v>
      </c>
      <c r="I480" s="126"/>
      <c r="J480" s="126"/>
      <c r="K480" s="127"/>
      <c r="L480" s="77">
        <v>518.54</v>
      </c>
    </row>
    <row r="481" spans="1:12" ht="9.75" customHeight="1">
      <c r="A481" s="44"/>
      <c r="B481" s="44"/>
      <c r="C481" s="44"/>
      <c r="D481" s="44"/>
      <c r="E481" s="154"/>
      <c r="F481" s="105"/>
      <c r="G481" s="105"/>
      <c r="H481" s="44"/>
      <c r="I481" s="44"/>
      <c r="J481" s="44"/>
      <c r="K481" s="44"/>
      <c r="L481" s="44"/>
    </row>
    <row r="482" spans="1:12" ht="19.5" customHeight="1">
      <c r="A482" s="155" t="s">
        <v>3926</v>
      </c>
      <c r="B482" s="126"/>
      <c r="C482" s="126"/>
      <c r="D482" s="126"/>
      <c r="E482" s="126"/>
      <c r="F482" s="126"/>
      <c r="G482" s="126"/>
      <c r="H482" s="126"/>
      <c r="I482" s="126"/>
      <c r="J482" s="126"/>
      <c r="K482" s="126"/>
      <c r="L482" s="127"/>
    </row>
    <row r="483" spans="1:12" ht="12.75" customHeight="1">
      <c r="A483" s="160" t="s">
        <v>3927</v>
      </c>
      <c r="B483" s="123"/>
      <c r="C483" s="161"/>
      <c r="D483" s="167" t="s">
        <v>3928</v>
      </c>
      <c r="E483" s="124"/>
      <c r="F483" s="157" t="s">
        <v>3929</v>
      </c>
      <c r="G483" s="127"/>
      <c r="H483" s="157" t="s">
        <v>3930</v>
      </c>
      <c r="I483" s="126"/>
      <c r="J483" s="126"/>
      <c r="K483" s="127"/>
      <c r="L483" s="165" t="s">
        <v>3931</v>
      </c>
    </row>
    <row r="484" spans="1:12" ht="12" customHeight="1">
      <c r="A484" s="162"/>
      <c r="B484" s="163"/>
      <c r="C484" s="164"/>
      <c r="D484" s="162"/>
      <c r="E484" s="168"/>
      <c r="F484" s="83" t="s">
        <v>3932</v>
      </c>
      <c r="G484" s="83" t="s">
        <v>3933</v>
      </c>
      <c r="H484" s="166" t="s">
        <v>3934</v>
      </c>
      <c r="I484" s="127"/>
      <c r="J484" s="166" t="s">
        <v>3935</v>
      </c>
      <c r="K484" s="127"/>
      <c r="L484" s="134"/>
    </row>
    <row r="485" spans="1:12" ht="15.75" customHeight="1">
      <c r="A485" s="79" t="s">
        <v>3936</v>
      </c>
      <c r="B485" s="153" t="s">
        <v>3937</v>
      </c>
      <c r="C485" s="127"/>
      <c r="D485" s="151">
        <v>1</v>
      </c>
      <c r="E485" s="127"/>
      <c r="F485" s="84">
        <v>1</v>
      </c>
      <c r="G485" s="84">
        <v>0</v>
      </c>
      <c r="H485" s="159">
        <v>173.20050000000001</v>
      </c>
      <c r="I485" s="127"/>
      <c r="J485" s="159">
        <v>67.330399999999997</v>
      </c>
      <c r="K485" s="127"/>
      <c r="L485" s="81">
        <v>173.20050000000001</v>
      </c>
    </row>
    <row r="486" spans="1:12" ht="15" customHeight="1">
      <c r="A486" s="44"/>
      <c r="B486" s="44"/>
      <c r="C486" s="44"/>
      <c r="D486" s="44"/>
      <c r="E486" s="44"/>
      <c r="F486" s="44"/>
      <c r="G486" s="44"/>
      <c r="H486" s="150" t="s">
        <v>3938</v>
      </c>
      <c r="I486" s="126"/>
      <c r="J486" s="126"/>
      <c r="K486" s="127"/>
      <c r="L486" s="85">
        <v>173.20050000000001</v>
      </c>
    </row>
    <row r="487" spans="1:12" ht="19.5" customHeight="1">
      <c r="A487" s="156" t="s">
        <v>3939</v>
      </c>
      <c r="B487" s="126"/>
      <c r="C487" s="126"/>
      <c r="D487" s="126"/>
      <c r="E487" s="126"/>
      <c r="F487" s="127"/>
      <c r="G487" s="75" t="s">
        <v>3940</v>
      </c>
      <c r="H487" s="157" t="s">
        <v>3941</v>
      </c>
      <c r="I487" s="127"/>
      <c r="J487" s="157" t="s">
        <v>3942</v>
      </c>
      <c r="K487" s="127"/>
      <c r="L487" s="75" t="s">
        <v>3943</v>
      </c>
    </row>
    <row r="488" spans="1:12" ht="15" customHeight="1">
      <c r="A488" s="79" t="s">
        <v>3944</v>
      </c>
      <c r="B488" s="153" t="s">
        <v>3945</v>
      </c>
      <c r="C488" s="126"/>
      <c r="D488" s="126"/>
      <c r="E488" s="126"/>
      <c r="F488" s="126"/>
      <c r="G488" s="79" t="s">
        <v>3946</v>
      </c>
      <c r="H488" s="151">
        <v>1</v>
      </c>
      <c r="I488" s="127"/>
      <c r="J488" s="152">
        <v>15.283200000000001</v>
      </c>
      <c r="K488" s="127"/>
      <c r="L488" s="80">
        <v>15.28</v>
      </c>
    </row>
    <row r="489" spans="1:12" ht="15" customHeight="1">
      <c r="A489" s="79" t="s">
        <v>3947</v>
      </c>
      <c r="B489" s="153" t="s">
        <v>3948</v>
      </c>
      <c r="C489" s="126"/>
      <c r="D489" s="126"/>
      <c r="E489" s="126"/>
      <c r="F489" s="126"/>
      <c r="G489" s="79" t="s">
        <v>3949</v>
      </c>
      <c r="H489" s="151">
        <v>3</v>
      </c>
      <c r="I489" s="127"/>
      <c r="J489" s="152">
        <v>10.5078</v>
      </c>
      <c r="K489" s="127"/>
      <c r="L489" s="80">
        <v>31.53</v>
      </c>
    </row>
    <row r="490" spans="1:12" ht="15" customHeight="1">
      <c r="A490" s="44"/>
      <c r="B490" s="44"/>
      <c r="C490" s="44"/>
      <c r="D490" s="44"/>
      <c r="E490" s="44"/>
      <c r="F490" s="44"/>
      <c r="G490" s="44"/>
      <c r="H490" s="150" t="s">
        <v>3950</v>
      </c>
      <c r="I490" s="126"/>
      <c r="J490" s="126"/>
      <c r="K490" s="127"/>
      <c r="L490" s="77">
        <v>46.806600000000003</v>
      </c>
    </row>
    <row r="491" spans="1:12" ht="15" customHeight="1">
      <c r="A491" s="44"/>
      <c r="B491" s="44"/>
      <c r="C491" s="44"/>
      <c r="D491" s="44"/>
      <c r="E491" s="44"/>
      <c r="F491" s="44"/>
      <c r="G491" s="44"/>
      <c r="H491" s="158" t="s">
        <v>3951</v>
      </c>
      <c r="I491" s="126"/>
      <c r="J491" s="126"/>
      <c r="K491" s="127"/>
      <c r="L491" s="81">
        <v>220.00710000000001</v>
      </c>
    </row>
    <row r="492" spans="1:12" ht="15" customHeight="1">
      <c r="A492" s="44"/>
      <c r="B492" s="44"/>
      <c r="C492" s="44"/>
      <c r="D492" s="44"/>
      <c r="E492" s="44"/>
      <c r="F492" s="44"/>
      <c r="G492" s="44"/>
      <c r="H492" s="158" t="s">
        <v>3952</v>
      </c>
      <c r="I492" s="126"/>
      <c r="J492" s="126"/>
      <c r="K492" s="127"/>
      <c r="L492" s="81">
        <v>12.45</v>
      </c>
    </row>
    <row r="493" spans="1:12" ht="15" customHeight="1">
      <c r="A493" s="44"/>
      <c r="B493" s="44"/>
      <c r="C493" s="44"/>
      <c r="D493" s="44"/>
      <c r="E493" s="44"/>
      <c r="F493" s="44"/>
      <c r="G493" s="44"/>
      <c r="H493" s="158" t="s">
        <v>3953</v>
      </c>
      <c r="I493" s="126"/>
      <c r="J493" s="126"/>
      <c r="K493" s="127"/>
      <c r="L493" s="81">
        <v>17.671299999999999</v>
      </c>
    </row>
    <row r="494" spans="1:12" ht="19.5" customHeight="1">
      <c r="A494" s="156" t="s">
        <v>3954</v>
      </c>
      <c r="B494" s="126"/>
      <c r="C494" s="126"/>
      <c r="D494" s="126"/>
      <c r="E494" s="126"/>
      <c r="F494" s="127"/>
      <c r="G494" s="75" t="s">
        <v>3955</v>
      </c>
      <c r="H494" s="157" t="s">
        <v>3956</v>
      </c>
      <c r="I494" s="127"/>
      <c r="J494" s="157" t="s">
        <v>3957</v>
      </c>
      <c r="K494" s="127"/>
      <c r="L494" s="75" t="s">
        <v>3958</v>
      </c>
    </row>
    <row r="495" spans="1:12" ht="15" customHeight="1">
      <c r="A495" s="79" t="s">
        <v>3959</v>
      </c>
      <c r="B495" s="153" t="s">
        <v>3960</v>
      </c>
      <c r="C495" s="126"/>
      <c r="D495" s="126"/>
      <c r="E495" s="126"/>
      <c r="F495" s="127"/>
      <c r="G495" s="79" t="s">
        <v>3961</v>
      </c>
      <c r="H495" s="151">
        <v>1</v>
      </c>
      <c r="I495" s="127"/>
      <c r="J495" s="152">
        <v>54.125</v>
      </c>
      <c r="K495" s="127"/>
      <c r="L495" s="80">
        <v>54.13</v>
      </c>
    </row>
    <row r="496" spans="1:12" ht="15" customHeight="1">
      <c r="A496" s="44"/>
      <c r="B496" s="44"/>
      <c r="C496" s="44"/>
      <c r="D496" s="44"/>
      <c r="E496" s="44"/>
      <c r="F496" s="44"/>
      <c r="G496" s="44"/>
      <c r="H496" s="150" t="s">
        <v>3962</v>
      </c>
      <c r="I496" s="126"/>
      <c r="J496" s="126"/>
      <c r="K496" s="127"/>
      <c r="L496" s="77">
        <v>54.125</v>
      </c>
    </row>
    <row r="497" spans="1:12" ht="19.5" customHeight="1">
      <c r="A497" s="156" t="s">
        <v>3963</v>
      </c>
      <c r="B497" s="126"/>
      <c r="C497" s="126"/>
      <c r="D497" s="126"/>
      <c r="E497" s="126"/>
      <c r="F497" s="127"/>
      <c r="G497" s="75" t="s">
        <v>3964</v>
      </c>
      <c r="H497" s="157" t="s">
        <v>3965</v>
      </c>
      <c r="I497" s="127"/>
      <c r="J497" s="157" t="s">
        <v>3966</v>
      </c>
      <c r="K497" s="127"/>
      <c r="L497" s="75" t="s">
        <v>3967</v>
      </c>
    </row>
    <row r="498" spans="1:12" ht="15" customHeight="1">
      <c r="A498" s="79" t="s">
        <v>3968</v>
      </c>
      <c r="B498" s="153" t="s">
        <v>3969</v>
      </c>
      <c r="C498" s="126"/>
      <c r="D498" s="126"/>
      <c r="E498" s="126"/>
      <c r="F498" s="127"/>
      <c r="G498" s="79" t="s">
        <v>3970</v>
      </c>
      <c r="H498" s="169">
        <v>1.5499999999999999E-3</v>
      </c>
      <c r="I498" s="127"/>
      <c r="J498" s="152">
        <v>267.45999999999998</v>
      </c>
      <c r="K498" s="127"/>
      <c r="L498" s="80">
        <v>0.41</v>
      </c>
    </row>
    <row r="499" spans="1:12" ht="15.75" customHeight="1">
      <c r="A499" s="79" t="s">
        <v>3971</v>
      </c>
      <c r="B499" s="153" t="s">
        <v>3972</v>
      </c>
      <c r="C499" s="126"/>
      <c r="D499" s="126"/>
      <c r="E499" s="126"/>
      <c r="F499" s="127"/>
      <c r="G499" s="79" t="s">
        <v>3973</v>
      </c>
      <c r="H499" s="169">
        <v>0.151</v>
      </c>
      <c r="I499" s="127"/>
      <c r="J499" s="152">
        <v>243.7</v>
      </c>
      <c r="K499" s="127"/>
      <c r="L499" s="80">
        <v>36.799999999999997</v>
      </c>
    </row>
    <row r="500" spans="1:12" ht="15.75" customHeight="1">
      <c r="A500" s="79" t="s">
        <v>3974</v>
      </c>
      <c r="B500" s="153" t="s">
        <v>3975</v>
      </c>
      <c r="C500" s="126"/>
      <c r="D500" s="126"/>
      <c r="E500" s="126"/>
      <c r="F500" s="127"/>
      <c r="G500" s="79" t="s">
        <v>3976</v>
      </c>
      <c r="H500" s="169">
        <v>0.5</v>
      </c>
      <c r="I500" s="127"/>
      <c r="J500" s="152">
        <v>42.24</v>
      </c>
      <c r="K500" s="127"/>
      <c r="L500" s="80">
        <v>21.12</v>
      </c>
    </row>
    <row r="501" spans="1:12" ht="15" customHeight="1">
      <c r="A501" s="44"/>
      <c r="B501" s="44"/>
      <c r="C501" s="44"/>
      <c r="D501" s="44"/>
      <c r="E501" s="44"/>
      <c r="F501" s="44"/>
      <c r="G501" s="44"/>
      <c r="H501" s="150" t="s">
        <v>3977</v>
      </c>
      <c r="I501" s="126"/>
      <c r="J501" s="126"/>
      <c r="K501" s="127"/>
      <c r="L501" s="77">
        <v>58.333300000000001</v>
      </c>
    </row>
    <row r="502" spans="1:12" ht="15" customHeight="1">
      <c r="A502" s="44"/>
      <c r="B502" s="44"/>
      <c r="C502" s="44"/>
      <c r="D502" s="44"/>
      <c r="E502" s="44"/>
      <c r="F502" s="44"/>
      <c r="G502" s="44"/>
      <c r="H502" s="158" t="s">
        <v>3978</v>
      </c>
      <c r="I502" s="126"/>
      <c r="J502" s="126"/>
      <c r="K502" s="127"/>
      <c r="L502" s="82">
        <v>130.12960000000001</v>
      </c>
    </row>
    <row r="503" spans="1:12" ht="15" customHeight="1">
      <c r="A503" s="44"/>
      <c r="B503" s="44"/>
      <c r="C503" s="44"/>
      <c r="D503" s="44"/>
      <c r="E503" s="44"/>
      <c r="F503" s="44"/>
      <c r="G503" s="44"/>
      <c r="H503" s="158" t="s">
        <v>3979</v>
      </c>
      <c r="I503" s="126"/>
      <c r="J503" s="126"/>
      <c r="K503" s="127"/>
      <c r="L503" s="77">
        <v>130.13</v>
      </c>
    </row>
    <row r="504" spans="1:12" ht="15" customHeight="1">
      <c r="A504" s="44"/>
      <c r="B504" s="44"/>
      <c r="C504" s="44"/>
      <c r="D504" s="44"/>
      <c r="E504" s="44"/>
      <c r="F504" s="44"/>
      <c r="G504" s="44"/>
      <c r="H504" s="158" t="s">
        <v>3980</v>
      </c>
      <c r="I504" s="126"/>
      <c r="J504" s="126"/>
      <c r="K504" s="127"/>
      <c r="L504" s="77">
        <v>44.999000000000002</v>
      </c>
    </row>
    <row r="505" spans="1:12" ht="15" customHeight="1">
      <c r="A505" s="44"/>
      <c r="B505" s="44"/>
      <c r="C505" s="44"/>
      <c r="D505" s="44"/>
      <c r="E505" s="44"/>
      <c r="F505" s="44"/>
      <c r="G505" s="44"/>
      <c r="H505" s="158" t="s">
        <v>3981</v>
      </c>
      <c r="I505" s="126"/>
      <c r="J505" s="126"/>
      <c r="K505" s="127"/>
      <c r="L505" s="77">
        <v>175.13</v>
      </c>
    </row>
    <row r="506" spans="1:12" ht="9.75" customHeight="1">
      <c r="A506" s="44"/>
      <c r="B506" s="44"/>
      <c r="C506" s="44"/>
      <c r="D506" s="44"/>
      <c r="E506" s="154"/>
      <c r="F506" s="105"/>
      <c r="G506" s="105"/>
      <c r="H506" s="44"/>
      <c r="I506" s="44"/>
      <c r="J506" s="44"/>
      <c r="K506" s="44"/>
      <c r="L506" s="44"/>
    </row>
    <row r="507" spans="1:12" ht="19.5" customHeight="1">
      <c r="A507" s="155" t="s">
        <v>3982</v>
      </c>
      <c r="B507" s="126"/>
      <c r="C507" s="126"/>
      <c r="D507" s="126"/>
      <c r="E507" s="126"/>
      <c r="F507" s="126"/>
      <c r="G507" s="126"/>
      <c r="H507" s="126"/>
      <c r="I507" s="126"/>
      <c r="J507" s="126"/>
      <c r="K507" s="126"/>
      <c r="L507" s="127"/>
    </row>
    <row r="508" spans="1:12" ht="19.5" customHeight="1">
      <c r="A508" s="156" t="s">
        <v>3983</v>
      </c>
      <c r="B508" s="126"/>
      <c r="C508" s="126"/>
      <c r="D508" s="126"/>
      <c r="E508" s="126"/>
      <c r="F508" s="127"/>
      <c r="G508" s="75" t="s">
        <v>3984</v>
      </c>
      <c r="H508" s="157" t="s">
        <v>3985</v>
      </c>
      <c r="I508" s="127"/>
      <c r="J508" s="157" t="s">
        <v>3986</v>
      </c>
      <c r="K508" s="127"/>
      <c r="L508" s="75" t="s">
        <v>3987</v>
      </c>
    </row>
    <row r="509" spans="1:12" ht="15" customHeight="1">
      <c r="A509" s="79" t="s">
        <v>3988</v>
      </c>
      <c r="B509" s="153" t="s">
        <v>3989</v>
      </c>
      <c r="C509" s="126"/>
      <c r="D509" s="126"/>
      <c r="E509" s="126"/>
      <c r="F509" s="127"/>
      <c r="G509" s="79" t="s">
        <v>3990</v>
      </c>
      <c r="H509" s="169">
        <v>17</v>
      </c>
      <c r="I509" s="127"/>
      <c r="J509" s="152">
        <v>8.02</v>
      </c>
      <c r="K509" s="127"/>
      <c r="L509" s="80">
        <v>136.34</v>
      </c>
    </row>
    <row r="510" spans="1:12" ht="15.75" customHeight="1">
      <c r="A510" s="79" t="s">
        <v>3991</v>
      </c>
      <c r="B510" s="153" t="s">
        <v>3992</v>
      </c>
      <c r="C510" s="126"/>
      <c r="D510" s="126"/>
      <c r="E510" s="126"/>
      <c r="F510" s="127"/>
      <c r="G510" s="79" t="s">
        <v>3993</v>
      </c>
      <c r="H510" s="169">
        <v>1.67</v>
      </c>
      <c r="I510" s="127"/>
      <c r="J510" s="152">
        <v>272.43</v>
      </c>
      <c r="K510" s="127"/>
      <c r="L510" s="80">
        <v>454.96</v>
      </c>
    </row>
    <row r="511" spans="1:12" ht="15.75" customHeight="1">
      <c r="A511" s="79" t="s">
        <v>3994</v>
      </c>
      <c r="B511" s="153" t="s">
        <v>3995</v>
      </c>
      <c r="C511" s="126"/>
      <c r="D511" s="126"/>
      <c r="E511" s="126"/>
      <c r="F511" s="127"/>
      <c r="G511" s="79" t="s">
        <v>3996</v>
      </c>
      <c r="H511" s="169">
        <v>15.05</v>
      </c>
      <c r="I511" s="127"/>
      <c r="J511" s="152">
        <v>42.24</v>
      </c>
      <c r="K511" s="127"/>
      <c r="L511" s="80">
        <v>635.71</v>
      </c>
    </row>
    <row r="512" spans="1:12" ht="15" customHeight="1">
      <c r="A512" s="44"/>
      <c r="B512" s="44"/>
      <c r="C512" s="44"/>
      <c r="D512" s="44"/>
      <c r="E512" s="44"/>
      <c r="F512" s="44"/>
      <c r="G512" s="44"/>
      <c r="H512" s="150" t="s">
        <v>3997</v>
      </c>
      <c r="I512" s="126"/>
      <c r="J512" s="126"/>
      <c r="K512" s="127"/>
      <c r="L512" s="77">
        <v>1227.0101</v>
      </c>
    </row>
    <row r="513" spans="1:12" ht="15" customHeight="1">
      <c r="A513" s="44"/>
      <c r="B513" s="44"/>
      <c r="C513" s="44"/>
      <c r="D513" s="44"/>
      <c r="E513" s="44"/>
      <c r="F513" s="44"/>
      <c r="G513" s="44"/>
      <c r="H513" s="158" t="s">
        <v>3998</v>
      </c>
      <c r="I513" s="126"/>
      <c r="J513" s="126"/>
      <c r="K513" s="127"/>
      <c r="L513" s="82">
        <v>1227.0101</v>
      </c>
    </row>
    <row r="514" spans="1:12" ht="15" customHeight="1">
      <c r="A514" s="44"/>
      <c r="B514" s="44"/>
      <c r="C514" s="44"/>
      <c r="D514" s="44"/>
      <c r="E514" s="44"/>
      <c r="F514" s="44"/>
      <c r="G514" s="44"/>
      <c r="H514" s="158" t="s">
        <v>3999</v>
      </c>
      <c r="I514" s="126"/>
      <c r="J514" s="126"/>
      <c r="K514" s="127"/>
      <c r="L514" s="77">
        <v>1227.01</v>
      </c>
    </row>
    <row r="515" spans="1:12" ht="15" customHeight="1">
      <c r="A515" s="44"/>
      <c r="B515" s="44"/>
      <c r="C515" s="44"/>
      <c r="D515" s="44"/>
      <c r="E515" s="44"/>
      <c r="F515" s="44"/>
      <c r="G515" s="44"/>
      <c r="H515" s="158" t="s">
        <v>4000</v>
      </c>
      <c r="I515" s="126"/>
      <c r="J515" s="126"/>
      <c r="K515" s="127"/>
      <c r="L515" s="77">
        <v>424.30009999999999</v>
      </c>
    </row>
    <row r="516" spans="1:12" ht="15" customHeight="1">
      <c r="A516" s="44"/>
      <c r="B516" s="44"/>
      <c r="C516" s="44"/>
      <c r="D516" s="44"/>
      <c r="E516" s="44"/>
      <c r="F516" s="44"/>
      <c r="G516" s="44"/>
      <c r="H516" s="158" t="s">
        <v>4001</v>
      </c>
      <c r="I516" s="126"/>
      <c r="J516" s="126"/>
      <c r="K516" s="127"/>
      <c r="L516" s="77">
        <v>1651.31</v>
      </c>
    </row>
    <row r="517" spans="1:12" ht="9.75" customHeight="1">
      <c r="A517" s="44"/>
      <c r="B517" s="44"/>
      <c r="C517" s="44"/>
      <c r="D517" s="44"/>
      <c r="E517" s="154"/>
      <c r="F517" s="105"/>
      <c r="G517" s="105"/>
      <c r="H517" s="44"/>
      <c r="I517" s="44"/>
      <c r="J517" s="44"/>
      <c r="K517" s="44"/>
      <c r="L517" s="44"/>
    </row>
    <row r="518" spans="1:12" ht="19.5" customHeight="1">
      <c r="A518" s="155" t="s">
        <v>4002</v>
      </c>
      <c r="B518" s="126"/>
      <c r="C518" s="126"/>
      <c r="D518" s="126"/>
      <c r="E518" s="126"/>
      <c r="F518" s="126"/>
      <c r="G518" s="126"/>
      <c r="H518" s="126"/>
      <c r="I518" s="126"/>
      <c r="J518" s="126"/>
      <c r="K518" s="126"/>
      <c r="L518" s="127"/>
    </row>
    <row r="519" spans="1:12" ht="12.75" customHeight="1">
      <c r="A519" s="160" t="s">
        <v>4003</v>
      </c>
      <c r="B519" s="123"/>
      <c r="C519" s="161"/>
      <c r="D519" s="167" t="s">
        <v>4004</v>
      </c>
      <c r="E519" s="124"/>
      <c r="F519" s="157" t="s">
        <v>4005</v>
      </c>
      <c r="G519" s="127"/>
      <c r="H519" s="157" t="s">
        <v>4006</v>
      </c>
      <c r="I519" s="126"/>
      <c r="J519" s="126"/>
      <c r="K519" s="127"/>
      <c r="L519" s="165" t="s">
        <v>4007</v>
      </c>
    </row>
    <row r="520" spans="1:12" ht="12" customHeight="1">
      <c r="A520" s="162"/>
      <c r="B520" s="163"/>
      <c r="C520" s="164"/>
      <c r="D520" s="162"/>
      <c r="E520" s="168"/>
      <c r="F520" s="83" t="s">
        <v>4008</v>
      </c>
      <c r="G520" s="83" t="s">
        <v>4009</v>
      </c>
      <c r="H520" s="166" t="s">
        <v>4010</v>
      </c>
      <c r="I520" s="127"/>
      <c r="J520" s="166" t="s">
        <v>4011</v>
      </c>
      <c r="K520" s="127"/>
      <c r="L520" s="134"/>
    </row>
    <row r="521" spans="1:12" ht="15.75" customHeight="1">
      <c r="A521" s="79" t="s">
        <v>4012</v>
      </c>
      <c r="B521" s="153" t="s">
        <v>4013</v>
      </c>
      <c r="C521" s="127"/>
      <c r="D521" s="151">
        <v>1</v>
      </c>
      <c r="E521" s="127"/>
      <c r="F521" s="84">
        <v>1</v>
      </c>
      <c r="G521" s="84">
        <v>0</v>
      </c>
      <c r="H521" s="159">
        <v>173.20050000000001</v>
      </c>
      <c r="I521" s="127"/>
      <c r="J521" s="159">
        <v>67.330399999999997</v>
      </c>
      <c r="K521" s="127"/>
      <c r="L521" s="81">
        <v>173.20050000000001</v>
      </c>
    </row>
    <row r="522" spans="1:12" ht="15" customHeight="1">
      <c r="A522" s="44"/>
      <c r="B522" s="44"/>
      <c r="C522" s="44"/>
      <c r="D522" s="44"/>
      <c r="E522" s="44"/>
      <c r="F522" s="44"/>
      <c r="G522" s="44"/>
      <c r="H522" s="150" t="s">
        <v>4014</v>
      </c>
      <c r="I522" s="126"/>
      <c r="J522" s="126"/>
      <c r="K522" s="127"/>
      <c r="L522" s="85">
        <v>173.20050000000001</v>
      </c>
    </row>
    <row r="523" spans="1:12" ht="19.5" customHeight="1">
      <c r="A523" s="156" t="s">
        <v>4015</v>
      </c>
      <c r="B523" s="126"/>
      <c r="C523" s="126"/>
      <c r="D523" s="126"/>
      <c r="E523" s="126"/>
      <c r="F523" s="127"/>
      <c r="G523" s="75" t="s">
        <v>4016</v>
      </c>
      <c r="H523" s="157" t="s">
        <v>4017</v>
      </c>
      <c r="I523" s="127"/>
      <c r="J523" s="157" t="s">
        <v>4018</v>
      </c>
      <c r="K523" s="127"/>
      <c r="L523" s="75" t="s">
        <v>4019</v>
      </c>
    </row>
    <row r="524" spans="1:12" ht="15" customHeight="1">
      <c r="A524" s="79" t="s">
        <v>4020</v>
      </c>
      <c r="B524" s="153" t="s">
        <v>4021</v>
      </c>
      <c r="C524" s="126"/>
      <c r="D524" s="126"/>
      <c r="E524" s="126"/>
      <c r="F524" s="126"/>
      <c r="G524" s="79" t="s">
        <v>4022</v>
      </c>
      <c r="H524" s="151">
        <v>1</v>
      </c>
      <c r="I524" s="127"/>
      <c r="J524" s="152">
        <v>15.283200000000001</v>
      </c>
      <c r="K524" s="127"/>
      <c r="L524" s="80">
        <v>15.28</v>
      </c>
    </row>
    <row r="525" spans="1:12" ht="15" customHeight="1">
      <c r="A525" s="79" t="s">
        <v>4023</v>
      </c>
      <c r="B525" s="153" t="s">
        <v>4024</v>
      </c>
      <c r="C525" s="126"/>
      <c r="D525" s="126"/>
      <c r="E525" s="126"/>
      <c r="F525" s="126"/>
      <c r="G525" s="79" t="s">
        <v>4025</v>
      </c>
      <c r="H525" s="151">
        <v>3</v>
      </c>
      <c r="I525" s="127"/>
      <c r="J525" s="152">
        <v>10.5078</v>
      </c>
      <c r="K525" s="127"/>
      <c r="L525" s="80">
        <v>31.53</v>
      </c>
    </row>
    <row r="526" spans="1:12" ht="15" customHeight="1">
      <c r="A526" s="44"/>
      <c r="B526" s="44"/>
      <c r="C526" s="44"/>
      <c r="D526" s="44"/>
      <c r="E526" s="44"/>
      <c r="F526" s="44"/>
      <c r="G526" s="44"/>
      <c r="H526" s="150" t="s">
        <v>4026</v>
      </c>
      <c r="I526" s="126"/>
      <c r="J526" s="126"/>
      <c r="K526" s="127"/>
      <c r="L526" s="77">
        <v>46.806600000000003</v>
      </c>
    </row>
    <row r="527" spans="1:12" ht="15" customHeight="1">
      <c r="A527" s="44"/>
      <c r="B527" s="44"/>
      <c r="C527" s="44"/>
      <c r="D527" s="44"/>
      <c r="E527" s="44"/>
      <c r="F527" s="44"/>
      <c r="G527" s="44"/>
      <c r="H527" s="158" t="s">
        <v>4027</v>
      </c>
      <c r="I527" s="126"/>
      <c r="J527" s="126"/>
      <c r="K527" s="127"/>
      <c r="L527" s="81">
        <v>220.00710000000001</v>
      </c>
    </row>
    <row r="528" spans="1:12" ht="15" customHeight="1">
      <c r="A528" s="44"/>
      <c r="B528" s="44"/>
      <c r="C528" s="44"/>
      <c r="D528" s="44"/>
      <c r="E528" s="44"/>
      <c r="F528" s="44"/>
      <c r="G528" s="44"/>
      <c r="H528" s="158" t="s">
        <v>4028</v>
      </c>
      <c r="I528" s="126"/>
      <c r="J528" s="126"/>
      <c r="K528" s="127"/>
      <c r="L528" s="81">
        <v>6.2249999999999996</v>
      </c>
    </row>
    <row r="529" spans="1:12" ht="15" customHeight="1">
      <c r="A529" s="44"/>
      <c r="B529" s="44"/>
      <c r="C529" s="44"/>
      <c r="D529" s="44"/>
      <c r="E529" s="44"/>
      <c r="F529" s="44"/>
      <c r="G529" s="44"/>
      <c r="H529" s="158" t="s">
        <v>4029</v>
      </c>
      <c r="I529" s="126"/>
      <c r="J529" s="126"/>
      <c r="K529" s="127"/>
      <c r="L529" s="81">
        <v>35.342500000000001</v>
      </c>
    </row>
    <row r="530" spans="1:12" ht="19.5" customHeight="1">
      <c r="A530" s="156" t="s">
        <v>4030</v>
      </c>
      <c r="B530" s="126"/>
      <c r="C530" s="126"/>
      <c r="D530" s="126"/>
      <c r="E530" s="126"/>
      <c r="F530" s="127"/>
      <c r="G530" s="75" t="s">
        <v>4031</v>
      </c>
      <c r="H530" s="157" t="s">
        <v>4032</v>
      </c>
      <c r="I530" s="127"/>
      <c r="J530" s="157" t="s">
        <v>4033</v>
      </c>
      <c r="K530" s="127"/>
      <c r="L530" s="75" t="s">
        <v>4034</v>
      </c>
    </row>
    <row r="531" spans="1:12" ht="15" customHeight="1">
      <c r="A531" s="79" t="s">
        <v>4035</v>
      </c>
      <c r="B531" s="153" t="s">
        <v>4036</v>
      </c>
      <c r="C531" s="126"/>
      <c r="D531" s="126"/>
      <c r="E531" s="126"/>
      <c r="F531" s="127"/>
      <c r="G531" s="79" t="s">
        <v>4037</v>
      </c>
      <c r="H531" s="151">
        <v>1</v>
      </c>
      <c r="I531" s="127"/>
      <c r="J531" s="152">
        <v>109.2718</v>
      </c>
      <c r="K531" s="127"/>
      <c r="L531" s="80">
        <v>109.27</v>
      </c>
    </row>
    <row r="532" spans="1:12" ht="15" customHeight="1">
      <c r="A532" s="44"/>
      <c r="B532" s="44"/>
      <c r="C532" s="44"/>
      <c r="D532" s="44"/>
      <c r="E532" s="44"/>
      <c r="F532" s="44"/>
      <c r="G532" s="44"/>
      <c r="H532" s="150" t="s">
        <v>4038</v>
      </c>
      <c r="I532" s="126"/>
      <c r="J532" s="126"/>
      <c r="K532" s="127"/>
      <c r="L532" s="77">
        <v>109.2718</v>
      </c>
    </row>
    <row r="533" spans="1:12" ht="19.5" customHeight="1">
      <c r="A533" s="156" t="s">
        <v>4039</v>
      </c>
      <c r="B533" s="126"/>
      <c r="C533" s="126"/>
      <c r="D533" s="126"/>
      <c r="E533" s="126"/>
      <c r="F533" s="127"/>
      <c r="G533" s="75" t="s">
        <v>4040</v>
      </c>
      <c r="H533" s="157" t="s">
        <v>4041</v>
      </c>
      <c r="I533" s="127"/>
      <c r="J533" s="157" t="s">
        <v>4042</v>
      </c>
      <c r="K533" s="127"/>
      <c r="L533" s="75" t="s">
        <v>4043</v>
      </c>
    </row>
    <row r="534" spans="1:12" ht="15" customHeight="1">
      <c r="A534" s="79" t="s">
        <v>4044</v>
      </c>
      <c r="B534" s="153" t="s">
        <v>4045</v>
      </c>
      <c r="C534" s="126"/>
      <c r="D534" s="126"/>
      <c r="E534" s="126"/>
      <c r="F534" s="127"/>
      <c r="G534" s="79" t="s">
        <v>4046</v>
      </c>
      <c r="H534" s="169">
        <v>3.49E-3</v>
      </c>
      <c r="I534" s="127"/>
      <c r="J534" s="152">
        <v>170.96</v>
      </c>
      <c r="K534" s="127"/>
      <c r="L534" s="80">
        <v>0.6</v>
      </c>
    </row>
    <row r="535" spans="1:12" ht="15.75" customHeight="1">
      <c r="A535" s="79" t="s">
        <v>4047</v>
      </c>
      <c r="B535" s="153" t="s">
        <v>4048</v>
      </c>
      <c r="C535" s="126"/>
      <c r="D535" s="126"/>
      <c r="E535" s="126"/>
      <c r="F535" s="127"/>
      <c r="G535" s="79" t="s">
        <v>4049</v>
      </c>
      <c r="H535" s="169">
        <v>0.22500000000000001</v>
      </c>
      <c r="I535" s="127"/>
      <c r="J535" s="152">
        <v>163.18</v>
      </c>
      <c r="K535" s="127"/>
      <c r="L535" s="80">
        <v>36.72</v>
      </c>
    </row>
    <row r="536" spans="1:12" ht="15.75" customHeight="1">
      <c r="A536" s="79" t="s">
        <v>4050</v>
      </c>
      <c r="B536" s="153" t="s">
        <v>4051</v>
      </c>
      <c r="C536" s="126"/>
      <c r="D536" s="126"/>
      <c r="E536" s="126"/>
      <c r="F536" s="127"/>
      <c r="G536" s="79" t="s">
        <v>4052</v>
      </c>
      <c r="H536" s="169">
        <v>0.6</v>
      </c>
      <c r="I536" s="127"/>
      <c r="J536" s="152">
        <v>42.24</v>
      </c>
      <c r="K536" s="127"/>
      <c r="L536" s="80">
        <v>25.34</v>
      </c>
    </row>
    <row r="537" spans="1:12" ht="15" customHeight="1">
      <c r="A537" s="44"/>
      <c r="B537" s="44"/>
      <c r="C537" s="44"/>
      <c r="D537" s="44"/>
      <c r="E537" s="44"/>
      <c r="F537" s="44"/>
      <c r="G537" s="44"/>
      <c r="H537" s="150" t="s">
        <v>4053</v>
      </c>
      <c r="I537" s="126"/>
      <c r="J537" s="126"/>
      <c r="K537" s="127"/>
      <c r="L537" s="77">
        <v>62.656199999999998</v>
      </c>
    </row>
    <row r="538" spans="1:12" ht="15" customHeight="1">
      <c r="A538" s="44"/>
      <c r="B538" s="44"/>
      <c r="C538" s="44"/>
      <c r="D538" s="44"/>
      <c r="E538" s="44"/>
      <c r="F538" s="44"/>
      <c r="G538" s="44"/>
      <c r="H538" s="158" t="s">
        <v>4054</v>
      </c>
      <c r="I538" s="126"/>
      <c r="J538" s="126"/>
      <c r="K538" s="127"/>
      <c r="L538" s="82">
        <v>207.2705</v>
      </c>
    </row>
    <row r="539" spans="1:12" ht="15" customHeight="1">
      <c r="A539" s="44"/>
      <c r="B539" s="44"/>
      <c r="C539" s="44"/>
      <c r="D539" s="44"/>
      <c r="E539" s="44"/>
      <c r="F539" s="44"/>
      <c r="G539" s="44"/>
      <c r="H539" s="158" t="s">
        <v>4055</v>
      </c>
      <c r="I539" s="126"/>
      <c r="J539" s="126"/>
      <c r="K539" s="127"/>
      <c r="L539" s="77">
        <v>207.27</v>
      </c>
    </row>
    <row r="540" spans="1:12" ht="15" customHeight="1">
      <c r="A540" s="44"/>
      <c r="B540" s="44"/>
      <c r="C540" s="44"/>
      <c r="D540" s="44"/>
      <c r="E540" s="44"/>
      <c r="F540" s="44"/>
      <c r="G540" s="44"/>
      <c r="H540" s="158" t="s">
        <v>4056</v>
      </c>
      <c r="I540" s="126"/>
      <c r="J540" s="126"/>
      <c r="K540" s="127"/>
      <c r="L540" s="77">
        <v>71.674000000000007</v>
      </c>
    </row>
    <row r="541" spans="1:12" ht="15" customHeight="1">
      <c r="A541" s="44"/>
      <c r="B541" s="44"/>
      <c r="C541" s="44"/>
      <c r="D541" s="44"/>
      <c r="E541" s="44"/>
      <c r="F541" s="44"/>
      <c r="G541" s="44"/>
      <c r="H541" s="158" t="s">
        <v>4057</v>
      </c>
      <c r="I541" s="126"/>
      <c r="J541" s="126"/>
      <c r="K541" s="127"/>
      <c r="L541" s="77">
        <v>278.94</v>
      </c>
    </row>
    <row r="542" spans="1:12" ht="9.75" customHeight="1">
      <c r="A542" s="44"/>
      <c r="B542" s="44"/>
      <c r="C542" s="44"/>
      <c r="D542" s="44"/>
      <c r="E542" s="154"/>
      <c r="F542" s="105"/>
      <c r="G542" s="105"/>
      <c r="H542" s="44"/>
      <c r="I542" s="44"/>
      <c r="J542" s="44"/>
      <c r="K542" s="44"/>
      <c r="L542" s="44"/>
    </row>
    <row r="543" spans="1:12" ht="19.5" customHeight="1">
      <c r="A543" s="155" t="s">
        <v>4058</v>
      </c>
      <c r="B543" s="126"/>
      <c r="C543" s="126"/>
      <c r="D543" s="126"/>
      <c r="E543" s="126"/>
      <c r="F543" s="126"/>
      <c r="G543" s="126"/>
      <c r="H543" s="126"/>
      <c r="I543" s="126"/>
      <c r="J543" s="126"/>
      <c r="K543" s="126"/>
      <c r="L543" s="127"/>
    </row>
    <row r="544" spans="1:12" ht="12.75" customHeight="1">
      <c r="A544" s="160" t="s">
        <v>4059</v>
      </c>
      <c r="B544" s="123"/>
      <c r="C544" s="161"/>
      <c r="D544" s="167" t="s">
        <v>4060</v>
      </c>
      <c r="E544" s="124"/>
      <c r="F544" s="157" t="s">
        <v>4061</v>
      </c>
      <c r="G544" s="127"/>
      <c r="H544" s="157" t="s">
        <v>4062</v>
      </c>
      <c r="I544" s="126"/>
      <c r="J544" s="126"/>
      <c r="K544" s="127"/>
      <c r="L544" s="165" t="s">
        <v>4063</v>
      </c>
    </row>
    <row r="545" spans="1:12" ht="12" customHeight="1">
      <c r="A545" s="162"/>
      <c r="B545" s="163"/>
      <c r="C545" s="164"/>
      <c r="D545" s="162"/>
      <c r="E545" s="168"/>
      <c r="F545" s="83" t="s">
        <v>4064</v>
      </c>
      <c r="G545" s="83" t="s">
        <v>4065</v>
      </c>
      <c r="H545" s="166" t="s">
        <v>4066</v>
      </c>
      <c r="I545" s="127"/>
      <c r="J545" s="166" t="s">
        <v>4067</v>
      </c>
      <c r="K545" s="127"/>
      <c r="L545" s="134"/>
    </row>
    <row r="546" spans="1:12" ht="15" customHeight="1">
      <c r="A546" s="79" t="s">
        <v>4068</v>
      </c>
      <c r="B546" s="153" t="s">
        <v>4069</v>
      </c>
      <c r="C546" s="127"/>
      <c r="D546" s="151">
        <v>1</v>
      </c>
      <c r="E546" s="127"/>
      <c r="F546" s="84">
        <v>0.05</v>
      </c>
      <c r="G546" s="84">
        <v>0.95</v>
      </c>
      <c r="H546" s="159">
        <v>0.30549999999999999</v>
      </c>
      <c r="I546" s="127"/>
      <c r="J546" s="159">
        <v>0.20580000000000001</v>
      </c>
      <c r="K546" s="127"/>
      <c r="L546" s="81">
        <v>0.21079999999999999</v>
      </c>
    </row>
    <row r="547" spans="1:12" ht="15" customHeight="1">
      <c r="A547" s="44"/>
      <c r="B547" s="44"/>
      <c r="C547" s="44"/>
      <c r="D547" s="44"/>
      <c r="E547" s="44"/>
      <c r="F547" s="44"/>
      <c r="G547" s="44"/>
      <c r="H547" s="150" t="s">
        <v>4070</v>
      </c>
      <c r="I547" s="126"/>
      <c r="J547" s="126"/>
      <c r="K547" s="127"/>
      <c r="L547" s="85">
        <v>0.21079999999999999</v>
      </c>
    </row>
    <row r="548" spans="1:12" ht="19.5" customHeight="1">
      <c r="A548" s="156" t="s">
        <v>4071</v>
      </c>
      <c r="B548" s="126"/>
      <c r="C548" s="126"/>
      <c r="D548" s="126"/>
      <c r="E548" s="126"/>
      <c r="F548" s="127"/>
      <c r="G548" s="75" t="s">
        <v>4072</v>
      </c>
      <c r="H548" s="157" t="s">
        <v>4073</v>
      </c>
      <c r="I548" s="127"/>
      <c r="J548" s="157" t="s">
        <v>4074</v>
      </c>
      <c r="K548" s="127"/>
      <c r="L548" s="75" t="s">
        <v>4075</v>
      </c>
    </row>
    <row r="549" spans="1:12" ht="15" customHeight="1">
      <c r="A549" s="79" t="s">
        <v>4076</v>
      </c>
      <c r="B549" s="153" t="s">
        <v>4077</v>
      </c>
      <c r="C549" s="126"/>
      <c r="D549" s="126"/>
      <c r="E549" s="126"/>
      <c r="F549" s="126"/>
      <c r="G549" s="79" t="s">
        <v>4078</v>
      </c>
      <c r="H549" s="151">
        <v>0.1</v>
      </c>
      <c r="I549" s="127"/>
      <c r="J549" s="152">
        <v>15.283200000000001</v>
      </c>
      <c r="K549" s="127"/>
      <c r="L549" s="80">
        <v>1.53</v>
      </c>
    </row>
    <row r="550" spans="1:12" ht="15" customHeight="1">
      <c r="A550" s="79" t="s">
        <v>4079</v>
      </c>
      <c r="B550" s="153" t="s">
        <v>4080</v>
      </c>
      <c r="C550" s="126"/>
      <c r="D550" s="126"/>
      <c r="E550" s="126"/>
      <c r="F550" s="126"/>
      <c r="G550" s="79" t="s">
        <v>4081</v>
      </c>
      <c r="H550" s="151">
        <v>1</v>
      </c>
      <c r="I550" s="127"/>
      <c r="J550" s="152">
        <v>10.5078</v>
      </c>
      <c r="K550" s="127"/>
      <c r="L550" s="80">
        <v>10.51</v>
      </c>
    </row>
    <row r="551" spans="1:12" ht="15" customHeight="1">
      <c r="A551" s="44"/>
      <c r="B551" s="44"/>
      <c r="C551" s="44"/>
      <c r="D551" s="44"/>
      <c r="E551" s="44"/>
      <c r="F551" s="44"/>
      <c r="G551" s="44"/>
      <c r="H551" s="150" t="s">
        <v>4082</v>
      </c>
      <c r="I551" s="126"/>
      <c r="J551" s="126"/>
      <c r="K551" s="127"/>
      <c r="L551" s="77">
        <v>12.036099999999999</v>
      </c>
    </row>
    <row r="552" spans="1:12" ht="15" customHeight="1">
      <c r="A552" s="44"/>
      <c r="B552" s="44"/>
      <c r="C552" s="44"/>
      <c r="D552" s="44"/>
      <c r="E552" s="44"/>
      <c r="F552" s="44"/>
      <c r="G552" s="44"/>
      <c r="H552" s="158" t="s">
        <v>4083</v>
      </c>
      <c r="I552" s="126"/>
      <c r="J552" s="126"/>
      <c r="K552" s="127"/>
      <c r="L552" s="81">
        <v>12.2469</v>
      </c>
    </row>
    <row r="553" spans="1:12" ht="15" customHeight="1">
      <c r="A553" s="44"/>
      <c r="B553" s="44"/>
      <c r="C553" s="44"/>
      <c r="D553" s="44"/>
      <c r="E553" s="44"/>
      <c r="F553" s="44"/>
      <c r="G553" s="44"/>
      <c r="H553" s="158" t="s">
        <v>4084</v>
      </c>
      <c r="I553" s="126"/>
      <c r="J553" s="126"/>
      <c r="K553" s="127"/>
      <c r="L553" s="81">
        <v>0.08</v>
      </c>
    </row>
    <row r="554" spans="1:12" ht="15" customHeight="1">
      <c r="A554" s="44"/>
      <c r="B554" s="44"/>
      <c r="C554" s="44"/>
      <c r="D554" s="44"/>
      <c r="E554" s="44"/>
      <c r="F554" s="44"/>
      <c r="G554" s="44"/>
      <c r="H554" s="158" t="s">
        <v>4085</v>
      </c>
      <c r="I554" s="126"/>
      <c r="J554" s="126"/>
      <c r="K554" s="127"/>
      <c r="L554" s="81">
        <v>153.08629999999999</v>
      </c>
    </row>
    <row r="555" spans="1:12" ht="15" customHeight="1">
      <c r="A555" s="156" t="s">
        <v>4086</v>
      </c>
      <c r="B555" s="126"/>
      <c r="C555" s="127"/>
      <c r="D555" s="166" t="s">
        <v>4087</v>
      </c>
      <c r="E555" s="127"/>
      <c r="F555" s="166" t="s">
        <v>4088</v>
      </c>
      <c r="G555" s="127"/>
      <c r="H555" s="166" t="s">
        <v>4089</v>
      </c>
      <c r="I555" s="127"/>
      <c r="J555" s="166" t="s">
        <v>4090</v>
      </c>
      <c r="K555" s="127"/>
      <c r="L555" s="83" t="s">
        <v>4091</v>
      </c>
    </row>
    <row r="556" spans="1:12" ht="19.5" customHeight="1">
      <c r="A556" s="88" t="s">
        <v>4092</v>
      </c>
      <c r="B556" s="170" t="s">
        <v>4093</v>
      </c>
      <c r="C556" s="127"/>
      <c r="D556" s="171" t="s">
        <v>4094</v>
      </c>
      <c r="E556" s="127"/>
      <c r="F556" s="171" t="s">
        <v>4095</v>
      </c>
      <c r="G556" s="127"/>
      <c r="H556" s="172">
        <v>2.4</v>
      </c>
      <c r="I556" s="127"/>
      <c r="J556" s="173">
        <v>38.51</v>
      </c>
      <c r="K556" s="127"/>
      <c r="L556" s="89">
        <v>92.42</v>
      </c>
    </row>
    <row r="557" spans="1:12" ht="15" customHeight="1">
      <c r="A557" s="44"/>
      <c r="B557" s="44"/>
      <c r="C557" s="44"/>
      <c r="D557" s="44"/>
      <c r="E557" s="44"/>
      <c r="F557" s="44"/>
      <c r="G557" s="44"/>
      <c r="H557" s="150" t="s">
        <v>4096</v>
      </c>
      <c r="I557" s="126"/>
      <c r="J557" s="126"/>
      <c r="K557" s="127"/>
      <c r="L557" s="80">
        <v>92.424000000000007</v>
      </c>
    </row>
    <row r="558" spans="1:12" ht="15" customHeight="1">
      <c r="A558" s="44"/>
      <c r="B558" s="44"/>
      <c r="C558" s="44"/>
      <c r="D558" s="44"/>
      <c r="E558" s="44"/>
      <c r="F558" s="44"/>
      <c r="G558" s="44"/>
      <c r="H558" s="158" t="s">
        <v>4097</v>
      </c>
      <c r="I558" s="126"/>
      <c r="J558" s="126"/>
      <c r="K558" s="127"/>
      <c r="L558" s="82">
        <v>245.5103</v>
      </c>
    </row>
    <row r="559" spans="1:12" ht="15" customHeight="1">
      <c r="A559" s="44"/>
      <c r="B559" s="44"/>
      <c r="C559" s="44"/>
      <c r="D559" s="44"/>
      <c r="E559" s="44"/>
      <c r="F559" s="44"/>
      <c r="G559" s="44"/>
      <c r="H559" s="158" t="s">
        <v>4098</v>
      </c>
      <c r="I559" s="126"/>
      <c r="J559" s="126"/>
      <c r="K559" s="127"/>
      <c r="L559" s="77">
        <v>245.51</v>
      </c>
    </row>
    <row r="560" spans="1:12" ht="15" customHeight="1">
      <c r="A560" s="44"/>
      <c r="B560" s="44"/>
      <c r="C560" s="44"/>
      <c r="D560" s="44"/>
      <c r="E560" s="44"/>
      <c r="F560" s="44"/>
      <c r="G560" s="44"/>
      <c r="H560" s="158" t="s">
        <v>4099</v>
      </c>
      <c r="I560" s="126"/>
      <c r="J560" s="126"/>
      <c r="K560" s="127"/>
      <c r="L560" s="77">
        <v>84.897400000000005</v>
      </c>
    </row>
    <row r="561" spans="1:12" ht="15" customHeight="1">
      <c r="A561" s="44"/>
      <c r="B561" s="44"/>
      <c r="C561" s="44"/>
      <c r="D561" s="44"/>
      <c r="E561" s="44"/>
      <c r="F561" s="44"/>
      <c r="G561" s="44"/>
      <c r="H561" s="158" t="s">
        <v>4100</v>
      </c>
      <c r="I561" s="126"/>
      <c r="J561" s="126"/>
      <c r="K561" s="127"/>
      <c r="L561" s="77">
        <v>330.41</v>
      </c>
    </row>
    <row r="562" spans="1:12" ht="9.75" customHeight="1">
      <c r="A562" s="44"/>
      <c r="B562" s="44"/>
      <c r="C562" s="44"/>
      <c r="D562" s="44"/>
      <c r="E562" s="154"/>
      <c r="F562" s="105"/>
      <c r="G562" s="105"/>
      <c r="H562" s="44"/>
      <c r="I562" s="44"/>
      <c r="J562" s="44"/>
      <c r="K562" s="44"/>
      <c r="L562" s="44"/>
    </row>
    <row r="563" spans="1:12" ht="19.5" customHeight="1">
      <c r="A563" s="155" t="s">
        <v>4101</v>
      </c>
      <c r="B563" s="126"/>
      <c r="C563" s="126"/>
      <c r="D563" s="126"/>
      <c r="E563" s="126"/>
      <c r="F563" s="126"/>
      <c r="G563" s="126"/>
      <c r="H563" s="126"/>
      <c r="I563" s="126"/>
      <c r="J563" s="126"/>
      <c r="K563" s="126"/>
      <c r="L563" s="127"/>
    </row>
    <row r="564" spans="1:12" ht="12.75" customHeight="1">
      <c r="A564" s="160" t="s">
        <v>4102</v>
      </c>
      <c r="B564" s="123"/>
      <c r="C564" s="161"/>
      <c r="D564" s="167" t="s">
        <v>4103</v>
      </c>
      <c r="E564" s="124"/>
      <c r="F564" s="157" t="s">
        <v>4104</v>
      </c>
      <c r="G564" s="127"/>
      <c r="H564" s="157" t="s">
        <v>4105</v>
      </c>
      <c r="I564" s="126"/>
      <c r="J564" s="126"/>
      <c r="K564" s="127"/>
      <c r="L564" s="165" t="s">
        <v>4106</v>
      </c>
    </row>
    <row r="565" spans="1:12" ht="12" customHeight="1">
      <c r="A565" s="162"/>
      <c r="B565" s="163"/>
      <c r="C565" s="164"/>
      <c r="D565" s="162"/>
      <c r="E565" s="168"/>
      <c r="F565" s="83" t="s">
        <v>4107</v>
      </c>
      <c r="G565" s="83" t="s">
        <v>4108</v>
      </c>
      <c r="H565" s="166" t="s">
        <v>4109</v>
      </c>
      <c r="I565" s="127"/>
      <c r="J565" s="166" t="s">
        <v>4110</v>
      </c>
      <c r="K565" s="127"/>
      <c r="L565" s="134"/>
    </row>
    <row r="566" spans="1:12" ht="15" customHeight="1">
      <c r="A566" s="79" t="s">
        <v>4111</v>
      </c>
      <c r="B566" s="153" t="s">
        <v>4112</v>
      </c>
      <c r="C566" s="127"/>
      <c r="D566" s="151">
        <v>1</v>
      </c>
      <c r="E566" s="127"/>
      <c r="F566" s="84">
        <v>0.1</v>
      </c>
      <c r="G566" s="84">
        <v>0.9</v>
      </c>
      <c r="H566" s="159">
        <v>173.42</v>
      </c>
      <c r="I566" s="127"/>
      <c r="J566" s="159">
        <v>56.97</v>
      </c>
      <c r="K566" s="127"/>
      <c r="L566" s="81">
        <v>68.614999999999995</v>
      </c>
    </row>
    <row r="567" spans="1:12" ht="15" customHeight="1">
      <c r="A567" s="44"/>
      <c r="B567" s="44"/>
      <c r="C567" s="44"/>
      <c r="D567" s="44"/>
      <c r="E567" s="44"/>
      <c r="F567" s="44"/>
      <c r="G567" s="44"/>
      <c r="H567" s="150" t="s">
        <v>4113</v>
      </c>
      <c r="I567" s="126"/>
      <c r="J567" s="126"/>
      <c r="K567" s="127"/>
      <c r="L567" s="85">
        <v>68.614999999999995</v>
      </c>
    </row>
    <row r="568" spans="1:12" ht="19.5" customHeight="1">
      <c r="A568" s="156" t="s">
        <v>4114</v>
      </c>
      <c r="B568" s="126"/>
      <c r="C568" s="126"/>
      <c r="D568" s="126"/>
      <c r="E568" s="126"/>
      <c r="F568" s="127"/>
      <c r="G568" s="75" t="s">
        <v>4115</v>
      </c>
      <c r="H568" s="157" t="s">
        <v>4116</v>
      </c>
      <c r="I568" s="127"/>
      <c r="J568" s="157" t="s">
        <v>4117</v>
      </c>
      <c r="K568" s="127"/>
      <c r="L568" s="75" t="s">
        <v>4118</v>
      </c>
    </row>
    <row r="569" spans="1:12" ht="15" customHeight="1">
      <c r="A569" s="79" t="s">
        <v>4119</v>
      </c>
      <c r="B569" s="153" t="s">
        <v>4120</v>
      </c>
      <c r="C569" s="126"/>
      <c r="D569" s="126"/>
      <c r="E569" s="126"/>
      <c r="F569" s="126"/>
      <c r="G569" s="79" t="s">
        <v>4121</v>
      </c>
      <c r="H569" s="151">
        <v>1</v>
      </c>
      <c r="I569" s="127"/>
      <c r="J569" s="152">
        <v>10.3803</v>
      </c>
      <c r="K569" s="127"/>
      <c r="L569" s="80">
        <v>10.38</v>
      </c>
    </row>
    <row r="570" spans="1:12" ht="15" customHeight="1">
      <c r="A570" s="79" t="s">
        <v>4122</v>
      </c>
      <c r="B570" s="153" t="s">
        <v>4123</v>
      </c>
      <c r="C570" s="126"/>
      <c r="D570" s="126"/>
      <c r="E570" s="126"/>
      <c r="F570" s="126"/>
      <c r="G570" s="79" t="s">
        <v>4124</v>
      </c>
      <c r="H570" s="151">
        <v>0.5</v>
      </c>
      <c r="I570" s="127"/>
      <c r="J570" s="152">
        <v>18.911999999999999</v>
      </c>
      <c r="K570" s="127"/>
      <c r="L570" s="80">
        <v>9.4600000000000009</v>
      </c>
    </row>
    <row r="571" spans="1:12" ht="15" customHeight="1">
      <c r="A571" s="79" t="s">
        <v>4125</v>
      </c>
      <c r="B571" s="153" t="s">
        <v>4126</v>
      </c>
      <c r="C571" s="126"/>
      <c r="D571" s="126"/>
      <c r="E571" s="126"/>
      <c r="F571" s="126"/>
      <c r="G571" s="79" t="s">
        <v>4127</v>
      </c>
      <c r="H571" s="151">
        <v>3</v>
      </c>
      <c r="I571" s="127"/>
      <c r="J571" s="152">
        <v>8.3742000000000001</v>
      </c>
      <c r="K571" s="127"/>
      <c r="L571" s="80">
        <v>25.11</v>
      </c>
    </row>
    <row r="572" spans="1:12" ht="15" customHeight="1">
      <c r="A572" s="44"/>
      <c r="B572" s="44"/>
      <c r="C572" s="44"/>
      <c r="D572" s="44"/>
      <c r="E572" s="44"/>
      <c r="F572" s="44"/>
      <c r="G572" s="44"/>
      <c r="H572" s="150" t="s">
        <v>4128</v>
      </c>
      <c r="I572" s="126"/>
      <c r="J572" s="126"/>
      <c r="K572" s="127"/>
      <c r="L572" s="77">
        <v>44.9589</v>
      </c>
    </row>
    <row r="573" spans="1:12" ht="19.5" customHeight="1">
      <c r="A573" s="156" t="s">
        <v>4129</v>
      </c>
      <c r="B573" s="126"/>
      <c r="C573" s="126"/>
      <c r="D573" s="127"/>
      <c r="E573" s="75" t="s">
        <v>4130</v>
      </c>
      <c r="F573" s="157" t="s">
        <v>4131</v>
      </c>
      <c r="G573" s="127"/>
      <c r="H573" s="157" t="s">
        <v>4132</v>
      </c>
      <c r="I573" s="127"/>
      <c r="J573" s="157" t="s">
        <v>4133</v>
      </c>
      <c r="K573" s="127"/>
      <c r="L573" s="75" t="s">
        <v>4134</v>
      </c>
    </row>
    <row r="574" spans="1:12" ht="15" customHeight="1">
      <c r="A574" s="79" t="s">
        <v>4135</v>
      </c>
      <c r="B574" s="153" t="s">
        <v>4136</v>
      </c>
      <c r="C574" s="126"/>
      <c r="D574" s="127"/>
      <c r="E574" s="94">
        <v>5</v>
      </c>
      <c r="F574" s="188" t="s">
        <v>4137</v>
      </c>
      <c r="G574" s="126"/>
      <c r="H574" s="126"/>
      <c r="I574" s="126"/>
      <c r="J574" s="126"/>
      <c r="K574" s="127"/>
      <c r="L574" s="80">
        <v>2.2479</v>
      </c>
    </row>
    <row r="575" spans="1:12" ht="15" customHeight="1">
      <c r="A575" s="44"/>
      <c r="B575" s="44"/>
      <c r="C575" s="44"/>
      <c r="D575" s="44"/>
      <c r="E575" s="44"/>
      <c r="F575" s="44"/>
      <c r="G575" s="44"/>
      <c r="H575" s="150" t="s">
        <v>4138</v>
      </c>
      <c r="I575" s="126"/>
      <c r="J575" s="126"/>
      <c r="K575" s="127"/>
      <c r="L575" s="77">
        <v>2.2479</v>
      </c>
    </row>
    <row r="576" spans="1:12" ht="15" customHeight="1">
      <c r="A576" s="44"/>
      <c r="B576" s="44"/>
      <c r="C576" s="44"/>
      <c r="D576" s="44"/>
      <c r="E576" s="44"/>
      <c r="F576" s="44"/>
      <c r="G576" s="44"/>
      <c r="H576" s="158" t="s">
        <v>4139</v>
      </c>
      <c r="I576" s="126"/>
      <c r="J576" s="126"/>
      <c r="K576" s="127"/>
      <c r="L576" s="81">
        <v>115.8218</v>
      </c>
    </row>
    <row r="577" spans="1:12" ht="15" customHeight="1">
      <c r="A577" s="44"/>
      <c r="B577" s="44"/>
      <c r="C577" s="44"/>
      <c r="D577" s="44"/>
      <c r="E577" s="44"/>
      <c r="F577" s="44"/>
      <c r="G577" s="44"/>
      <c r="H577" s="158" t="s">
        <v>4140</v>
      </c>
      <c r="I577" s="126"/>
      <c r="J577" s="126"/>
      <c r="K577" s="127"/>
      <c r="L577" s="81">
        <v>4.1500000000000004</v>
      </c>
    </row>
    <row r="578" spans="1:12" ht="15" customHeight="1">
      <c r="A578" s="44"/>
      <c r="B578" s="44"/>
      <c r="C578" s="44"/>
      <c r="D578" s="44"/>
      <c r="E578" s="44"/>
      <c r="F578" s="44"/>
      <c r="G578" s="44"/>
      <c r="H578" s="158" t="s">
        <v>4141</v>
      </c>
      <c r="I578" s="126"/>
      <c r="J578" s="126"/>
      <c r="K578" s="127"/>
      <c r="L578" s="81">
        <v>27.908899999999999</v>
      </c>
    </row>
    <row r="579" spans="1:12" ht="19.5" customHeight="1">
      <c r="A579" s="156" t="s">
        <v>4142</v>
      </c>
      <c r="B579" s="126"/>
      <c r="C579" s="126"/>
      <c r="D579" s="126"/>
      <c r="E579" s="126"/>
      <c r="F579" s="127"/>
      <c r="G579" s="75" t="s">
        <v>4143</v>
      </c>
      <c r="H579" s="157" t="s">
        <v>4144</v>
      </c>
      <c r="I579" s="127"/>
      <c r="J579" s="157" t="s">
        <v>4145</v>
      </c>
      <c r="K579" s="127"/>
      <c r="L579" s="75" t="s">
        <v>4146</v>
      </c>
    </row>
    <row r="580" spans="1:12" ht="15" customHeight="1">
      <c r="A580" s="79" t="s">
        <v>4147</v>
      </c>
      <c r="B580" s="153" t="s">
        <v>4148</v>
      </c>
      <c r="C580" s="126"/>
      <c r="D580" s="126"/>
      <c r="E580" s="126"/>
      <c r="F580" s="127"/>
      <c r="G580" s="79" t="s">
        <v>4149</v>
      </c>
      <c r="H580" s="151">
        <v>0.05</v>
      </c>
      <c r="I580" s="127"/>
      <c r="J580" s="152">
        <v>64.22</v>
      </c>
      <c r="K580" s="127"/>
      <c r="L580" s="80">
        <v>3.21</v>
      </c>
    </row>
    <row r="581" spans="1:12" ht="15" customHeight="1">
      <c r="A581" s="79" t="s">
        <v>4150</v>
      </c>
      <c r="B581" s="153" t="s">
        <v>4151</v>
      </c>
      <c r="C581" s="126"/>
      <c r="D581" s="126"/>
      <c r="E581" s="126"/>
      <c r="F581" s="127"/>
      <c r="G581" s="79" t="s">
        <v>4152</v>
      </c>
      <c r="H581" s="151">
        <v>4.4999999999999997E-3</v>
      </c>
      <c r="I581" s="127"/>
      <c r="J581" s="152">
        <v>1225.71</v>
      </c>
      <c r="K581" s="127"/>
      <c r="L581" s="80">
        <v>5.52</v>
      </c>
    </row>
    <row r="582" spans="1:12" ht="15" customHeight="1">
      <c r="A582" s="44"/>
      <c r="B582" s="44"/>
      <c r="C582" s="44"/>
      <c r="D582" s="44"/>
      <c r="E582" s="44"/>
      <c r="F582" s="44"/>
      <c r="G582" s="44"/>
      <c r="H582" s="150" t="s">
        <v>4153</v>
      </c>
      <c r="I582" s="126"/>
      <c r="J582" s="126"/>
      <c r="K582" s="127"/>
      <c r="L582" s="77">
        <v>8.7266999999999992</v>
      </c>
    </row>
    <row r="583" spans="1:12" ht="12.75" customHeight="1">
      <c r="A583" s="189" t="s">
        <v>4154</v>
      </c>
      <c r="B583" s="124"/>
      <c r="C583" s="167" t="s">
        <v>4155</v>
      </c>
      <c r="D583" s="124"/>
      <c r="E583" s="167" t="s">
        <v>4156</v>
      </c>
      <c r="F583" s="123"/>
      <c r="G583" s="124"/>
      <c r="H583" s="166" t="s">
        <v>4157</v>
      </c>
      <c r="I583" s="126"/>
      <c r="J583" s="126"/>
      <c r="K583" s="127"/>
      <c r="L583" s="190" t="s">
        <v>4158</v>
      </c>
    </row>
    <row r="584" spans="1:12" ht="12" customHeight="1">
      <c r="A584" s="109"/>
      <c r="B584" s="111"/>
      <c r="C584" s="109"/>
      <c r="D584" s="111"/>
      <c r="E584" s="109"/>
      <c r="F584" s="110"/>
      <c r="G584" s="111"/>
      <c r="H584" s="83" t="s">
        <v>4159</v>
      </c>
      <c r="I584" s="83" t="s">
        <v>4160</v>
      </c>
      <c r="J584" s="83" t="s">
        <v>4161</v>
      </c>
      <c r="K584" s="95" t="s">
        <v>4162</v>
      </c>
      <c r="L584" s="134"/>
    </row>
    <row r="585" spans="1:12" ht="15" customHeight="1">
      <c r="A585" s="88" t="s">
        <v>4163</v>
      </c>
      <c r="B585" s="90" t="s">
        <v>4164</v>
      </c>
      <c r="C585" s="172">
        <v>7.4999999999999997E-2</v>
      </c>
      <c r="D585" s="127"/>
      <c r="E585" s="191" t="s">
        <v>4165</v>
      </c>
      <c r="F585" s="126"/>
      <c r="G585" s="127"/>
      <c r="H585" s="96">
        <v>0</v>
      </c>
      <c r="I585" s="96">
        <v>0</v>
      </c>
      <c r="J585" s="97"/>
      <c r="K585" s="96">
        <v>2.7709999999999999</v>
      </c>
      <c r="L585" s="89">
        <v>0.21</v>
      </c>
    </row>
    <row r="586" spans="1:12" ht="15" customHeight="1">
      <c r="A586" s="88" t="s">
        <v>4166</v>
      </c>
      <c r="B586" s="90" t="s">
        <v>4167</v>
      </c>
      <c r="C586" s="172">
        <v>2.81E-2</v>
      </c>
      <c r="D586" s="127"/>
      <c r="E586" s="191" t="s">
        <v>4168</v>
      </c>
      <c r="F586" s="126"/>
      <c r="G586" s="127"/>
      <c r="H586" s="96">
        <v>0</v>
      </c>
      <c r="I586" s="96">
        <v>0</v>
      </c>
      <c r="J586" s="97"/>
      <c r="K586" s="96">
        <v>2.7709999999999999</v>
      </c>
      <c r="L586" s="89">
        <v>0.08</v>
      </c>
    </row>
    <row r="587" spans="1:12" ht="15" customHeight="1">
      <c r="A587" s="44"/>
      <c r="B587" s="44"/>
      <c r="C587" s="44"/>
      <c r="D587" s="44"/>
      <c r="E587" s="44"/>
      <c r="F587" s="44"/>
      <c r="G587" s="44"/>
      <c r="H587" s="158" t="s">
        <v>4169</v>
      </c>
      <c r="I587" s="126"/>
      <c r="J587" s="126"/>
      <c r="K587" s="127"/>
      <c r="L587" s="80">
        <v>0.28570000000000001</v>
      </c>
    </row>
    <row r="588" spans="1:12" ht="15" customHeight="1">
      <c r="A588" s="44"/>
      <c r="B588" s="44"/>
      <c r="C588" s="44"/>
      <c r="D588" s="44"/>
      <c r="E588" s="44"/>
      <c r="F588" s="44"/>
      <c r="G588" s="44"/>
      <c r="H588" s="158" t="s">
        <v>4170</v>
      </c>
      <c r="I588" s="126"/>
      <c r="J588" s="126"/>
      <c r="K588" s="127"/>
      <c r="L588" s="82">
        <v>36.921300000000002</v>
      </c>
    </row>
    <row r="589" spans="1:12" ht="15" customHeight="1">
      <c r="A589" s="44"/>
      <c r="B589" s="44"/>
      <c r="C589" s="44"/>
      <c r="D589" s="44"/>
      <c r="E589" s="44"/>
      <c r="F589" s="44"/>
      <c r="G589" s="44"/>
      <c r="H589" s="158" t="s">
        <v>4171</v>
      </c>
      <c r="I589" s="126"/>
      <c r="J589" s="126"/>
      <c r="K589" s="127"/>
      <c r="L589" s="77">
        <v>36.090000000000003</v>
      </c>
    </row>
    <row r="590" spans="1:12" ht="15" customHeight="1">
      <c r="A590" s="44"/>
      <c r="B590" s="44"/>
      <c r="C590" s="44"/>
      <c r="D590" s="44"/>
      <c r="E590" s="44"/>
      <c r="F590" s="44"/>
      <c r="G590" s="44"/>
      <c r="H590" s="158" t="s">
        <v>4172</v>
      </c>
      <c r="I590" s="126"/>
      <c r="J590" s="126"/>
      <c r="K590" s="127"/>
      <c r="L590" s="77">
        <v>12.479900000000001</v>
      </c>
    </row>
    <row r="591" spans="1:12" ht="15" customHeight="1">
      <c r="A591" s="44"/>
      <c r="B591" s="44"/>
      <c r="C591" s="44"/>
      <c r="D591" s="44"/>
      <c r="E591" s="44"/>
      <c r="F591" s="44"/>
      <c r="G591" s="44"/>
      <c r="H591" s="158" t="s">
        <v>4173</v>
      </c>
      <c r="I591" s="126"/>
      <c r="J591" s="126"/>
      <c r="K591" s="127"/>
      <c r="L591" s="77">
        <v>48.57</v>
      </c>
    </row>
    <row r="592" spans="1:12" ht="9.75" customHeight="1">
      <c r="A592" s="44"/>
      <c r="B592" s="44"/>
      <c r="C592" s="44"/>
      <c r="D592" s="44"/>
      <c r="E592" s="154"/>
      <c r="F592" s="105"/>
      <c r="G592" s="105"/>
      <c r="H592" s="44"/>
      <c r="I592" s="44"/>
      <c r="J592" s="44"/>
      <c r="K592" s="44"/>
      <c r="L592" s="44"/>
    </row>
    <row r="593" spans="1:12" ht="19.5" customHeight="1">
      <c r="A593" s="155" t="s">
        <v>4174</v>
      </c>
      <c r="B593" s="126"/>
      <c r="C593" s="126"/>
      <c r="D593" s="126"/>
      <c r="E593" s="126"/>
      <c r="F593" s="126"/>
      <c r="G593" s="126"/>
      <c r="H593" s="126"/>
      <c r="I593" s="126"/>
      <c r="J593" s="126"/>
      <c r="K593" s="126"/>
      <c r="L593" s="127"/>
    </row>
    <row r="594" spans="1:12" ht="12.75" customHeight="1">
      <c r="A594" s="160" t="s">
        <v>4175</v>
      </c>
      <c r="B594" s="123"/>
      <c r="C594" s="161"/>
      <c r="D594" s="167" t="s">
        <v>4176</v>
      </c>
      <c r="E594" s="124"/>
      <c r="F594" s="157" t="s">
        <v>4177</v>
      </c>
      <c r="G594" s="127"/>
      <c r="H594" s="157" t="s">
        <v>4178</v>
      </c>
      <c r="I594" s="126"/>
      <c r="J594" s="126"/>
      <c r="K594" s="127"/>
      <c r="L594" s="165" t="s">
        <v>4179</v>
      </c>
    </row>
    <row r="595" spans="1:12" ht="12" customHeight="1">
      <c r="A595" s="162"/>
      <c r="B595" s="163"/>
      <c r="C595" s="164"/>
      <c r="D595" s="162"/>
      <c r="E595" s="168"/>
      <c r="F595" s="83" t="s">
        <v>4180</v>
      </c>
      <c r="G595" s="83" t="s">
        <v>4181</v>
      </c>
      <c r="H595" s="166" t="s">
        <v>4182</v>
      </c>
      <c r="I595" s="127"/>
      <c r="J595" s="166" t="s">
        <v>4183</v>
      </c>
      <c r="K595" s="127"/>
      <c r="L595" s="134"/>
    </row>
    <row r="596" spans="1:12" ht="15" customHeight="1">
      <c r="A596" s="79" t="s">
        <v>4184</v>
      </c>
      <c r="B596" s="153" t="s">
        <v>4185</v>
      </c>
      <c r="C596" s="127"/>
      <c r="D596" s="151">
        <v>2</v>
      </c>
      <c r="E596" s="127"/>
      <c r="F596" s="84">
        <v>1</v>
      </c>
      <c r="G596" s="84">
        <v>0</v>
      </c>
      <c r="H596" s="159">
        <v>154.66</v>
      </c>
      <c r="I596" s="127"/>
      <c r="J596" s="159">
        <v>40.29</v>
      </c>
      <c r="K596" s="127"/>
      <c r="L596" s="81">
        <v>309.32</v>
      </c>
    </row>
    <row r="597" spans="1:12" ht="15.75" customHeight="1">
      <c r="A597" s="79" t="s">
        <v>4186</v>
      </c>
      <c r="B597" s="153" t="s">
        <v>4187</v>
      </c>
      <c r="C597" s="127"/>
      <c r="D597" s="151">
        <v>1</v>
      </c>
      <c r="E597" s="127"/>
      <c r="F597" s="84">
        <v>0.6</v>
      </c>
      <c r="G597" s="84">
        <v>0.4</v>
      </c>
      <c r="H597" s="159">
        <v>331.82</v>
      </c>
      <c r="I597" s="127"/>
      <c r="J597" s="159">
        <v>130.07</v>
      </c>
      <c r="K597" s="127"/>
      <c r="L597" s="81">
        <v>251.12</v>
      </c>
    </row>
    <row r="598" spans="1:12" ht="15.75" customHeight="1">
      <c r="A598" s="79" t="s">
        <v>4188</v>
      </c>
      <c r="B598" s="153" t="s">
        <v>4189</v>
      </c>
      <c r="C598" s="127"/>
      <c r="D598" s="151">
        <v>1</v>
      </c>
      <c r="E598" s="127"/>
      <c r="F598" s="84">
        <v>1</v>
      </c>
      <c r="G598" s="84">
        <v>0</v>
      </c>
      <c r="H598" s="159">
        <v>299.38</v>
      </c>
      <c r="I598" s="127"/>
      <c r="J598" s="159">
        <v>112.47</v>
      </c>
      <c r="K598" s="127"/>
      <c r="L598" s="81">
        <v>299.38</v>
      </c>
    </row>
    <row r="599" spans="1:12" ht="15" customHeight="1">
      <c r="A599" s="44"/>
      <c r="B599" s="44"/>
      <c r="C599" s="44"/>
      <c r="D599" s="44"/>
      <c r="E599" s="44"/>
      <c r="F599" s="44"/>
      <c r="G599" s="44"/>
      <c r="H599" s="150" t="s">
        <v>4190</v>
      </c>
      <c r="I599" s="126"/>
      <c r="J599" s="126"/>
      <c r="K599" s="127"/>
      <c r="L599" s="85">
        <v>859.82</v>
      </c>
    </row>
    <row r="600" spans="1:12" ht="15" customHeight="1">
      <c r="A600" s="44"/>
      <c r="B600" s="44"/>
      <c r="C600" s="44"/>
      <c r="D600" s="44"/>
      <c r="E600" s="44"/>
      <c r="F600" s="44"/>
      <c r="G600" s="44"/>
      <c r="H600" s="158" t="s">
        <v>4191</v>
      </c>
      <c r="I600" s="126"/>
      <c r="J600" s="126"/>
      <c r="K600" s="127"/>
      <c r="L600" s="81">
        <v>859.82</v>
      </c>
    </row>
    <row r="601" spans="1:12" ht="15" customHeight="1">
      <c r="A601" s="44"/>
      <c r="B601" s="44"/>
      <c r="C601" s="44"/>
      <c r="D601" s="44"/>
      <c r="E601" s="44"/>
      <c r="F601" s="44"/>
      <c r="G601" s="44"/>
      <c r="H601" s="158" t="s">
        <v>4192</v>
      </c>
      <c r="I601" s="126"/>
      <c r="J601" s="126"/>
      <c r="K601" s="127"/>
      <c r="L601" s="81">
        <v>400</v>
      </c>
    </row>
    <row r="602" spans="1:12" ht="15" customHeight="1">
      <c r="A602" s="44"/>
      <c r="B602" s="44"/>
      <c r="C602" s="44"/>
      <c r="D602" s="44"/>
      <c r="E602" s="44"/>
      <c r="F602" s="44"/>
      <c r="G602" s="44"/>
      <c r="H602" s="158" t="s">
        <v>4193</v>
      </c>
      <c r="I602" s="126"/>
      <c r="J602" s="126"/>
      <c r="K602" s="127"/>
      <c r="L602" s="81">
        <v>2.1496</v>
      </c>
    </row>
    <row r="603" spans="1:12" ht="15" customHeight="1">
      <c r="A603" s="44"/>
      <c r="B603" s="44"/>
      <c r="C603" s="44"/>
      <c r="D603" s="44"/>
      <c r="E603" s="44"/>
      <c r="F603" s="44"/>
      <c r="G603" s="44"/>
      <c r="H603" s="158" t="s">
        <v>4194</v>
      </c>
      <c r="I603" s="126"/>
      <c r="J603" s="126"/>
      <c r="K603" s="127"/>
      <c r="L603" s="82">
        <v>2.1496</v>
      </c>
    </row>
    <row r="604" spans="1:12" ht="15" customHeight="1">
      <c r="A604" s="44"/>
      <c r="B604" s="44"/>
      <c r="C604" s="44"/>
      <c r="D604" s="44"/>
      <c r="E604" s="44"/>
      <c r="F604" s="44"/>
      <c r="G604" s="44"/>
      <c r="H604" s="158" t="s">
        <v>4195</v>
      </c>
      <c r="I604" s="126"/>
      <c r="J604" s="126"/>
      <c r="K604" s="127"/>
      <c r="L604" s="77">
        <v>2.14</v>
      </c>
    </row>
    <row r="605" spans="1:12" ht="15" customHeight="1">
      <c r="A605" s="44"/>
      <c r="B605" s="44"/>
      <c r="C605" s="44"/>
      <c r="D605" s="44"/>
      <c r="E605" s="44"/>
      <c r="F605" s="44"/>
      <c r="G605" s="44"/>
      <c r="H605" s="158" t="s">
        <v>4196</v>
      </c>
      <c r="I605" s="126"/>
      <c r="J605" s="126"/>
      <c r="K605" s="127"/>
      <c r="L605" s="77">
        <v>0.74</v>
      </c>
    </row>
    <row r="606" spans="1:12" ht="15" customHeight="1">
      <c r="A606" s="44"/>
      <c r="B606" s="44"/>
      <c r="C606" s="44"/>
      <c r="D606" s="44"/>
      <c r="E606" s="44"/>
      <c r="F606" s="44"/>
      <c r="G606" s="44"/>
      <c r="H606" s="158" t="s">
        <v>4197</v>
      </c>
      <c r="I606" s="126"/>
      <c r="J606" s="126"/>
      <c r="K606" s="127"/>
      <c r="L606" s="77">
        <v>2.88</v>
      </c>
    </row>
    <row r="607" spans="1:12" ht="9.75" customHeight="1">
      <c r="A607" s="44"/>
      <c r="B607" s="44"/>
      <c r="C607" s="44"/>
      <c r="D607" s="44"/>
      <c r="E607" s="154"/>
      <c r="F607" s="105"/>
      <c r="G607" s="105"/>
      <c r="H607" s="44"/>
      <c r="I607" s="44"/>
      <c r="J607" s="44"/>
      <c r="K607" s="44"/>
      <c r="L607" s="44"/>
    </row>
    <row r="608" spans="1:12" ht="19.5" customHeight="1">
      <c r="A608" s="155" t="s">
        <v>4198</v>
      </c>
      <c r="B608" s="126"/>
      <c r="C608" s="126"/>
      <c r="D608" s="126"/>
      <c r="E608" s="126"/>
      <c r="F608" s="126"/>
      <c r="G608" s="126"/>
      <c r="H608" s="126"/>
      <c r="I608" s="126"/>
      <c r="J608" s="126"/>
      <c r="K608" s="126"/>
      <c r="L608" s="127"/>
    </row>
    <row r="609" spans="1:12" ht="15" customHeight="1">
      <c r="A609" s="182" t="s">
        <v>4199</v>
      </c>
      <c r="B609" s="126"/>
      <c r="C609" s="126"/>
      <c r="D609" s="127"/>
      <c r="E609" s="166" t="s">
        <v>4200</v>
      </c>
      <c r="F609" s="127"/>
      <c r="G609" s="83" t="s">
        <v>4201</v>
      </c>
      <c r="H609" s="166" t="s">
        <v>4202</v>
      </c>
      <c r="I609" s="127"/>
      <c r="J609" s="166" t="s">
        <v>4203</v>
      </c>
      <c r="K609" s="127"/>
      <c r="L609" s="83" t="s">
        <v>4204</v>
      </c>
    </row>
    <row r="610" spans="1:12" ht="15" customHeight="1">
      <c r="A610" s="91" t="s">
        <v>4205</v>
      </c>
      <c r="B610" s="181" t="s">
        <v>4206</v>
      </c>
      <c r="C610" s="126"/>
      <c r="D610" s="127"/>
      <c r="E610" s="177" t="s">
        <v>4207</v>
      </c>
      <c r="F610" s="127"/>
      <c r="G610" s="91" t="s">
        <v>4208</v>
      </c>
      <c r="H610" s="178">
        <v>0.18090000000000001</v>
      </c>
      <c r="I610" s="127"/>
      <c r="J610" s="179">
        <v>22.27</v>
      </c>
      <c r="K610" s="127"/>
      <c r="L610" s="92">
        <v>4.0286429999999998</v>
      </c>
    </row>
    <row r="611" spans="1:12" ht="15" customHeight="1">
      <c r="A611" s="91" t="s">
        <v>4209</v>
      </c>
      <c r="B611" s="181" t="s">
        <v>4210</v>
      </c>
      <c r="C611" s="126"/>
      <c r="D611" s="127"/>
      <c r="E611" s="177" t="s">
        <v>4211</v>
      </c>
      <c r="F611" s="127"/>
      <c r="G611" s="91" t="s">
        <v>4212</v>
      </c>
      <c r="H611" s="178">
        <v>0.18090000000000001</v>
      </c>
      <c r="I611" s="127"/>
      <c r="J611" s="179">
        <v>14.27</v>
      </c>
      <c r="K611" s="127"/>
      <c r="L611" s="92">
        <v>2.5814430000000002</v>
      </c>
    </row>
    <row r="612" spans="1:12" ht="15" customHeight="1">
      <c r="A612" s="44"/>
      <c r="B612" s="44"/>
      <c r="C612" s="44"/>
      <c r="D612" s="44"/>
      <c r="E612" s="44"/>
      <c r="F612" s="44"/>
      <c r="G612" s="44"/>
      <c r="H612" s="180" t="s">
        <v>4213</v>
      </c>
      <c r="I612" s="126"/>
      <c r="J612" s="126"/>
      <c r="K612" s="127"/>
      <c r="L612" s="93">
        <v>6.61</v>
      </c>
    </row>
    <row r="613" spans="1:12" ht="15" customHeight="1">
      <c r="A613" s="44"/>
      <c r="B613" s="44"/>
      <c r="C613" s="44"/>
      <c r="D613" s="44"/>
      <c r="E613" s="44"/>
      <c r="F613" s="44"/>
      <c r="G613" s="44"/>
      <c r="H613" s="158" t="s">
        <v>4214</v>
      </c>
      <c r="I613" s="126"/>
      <c r="J613" s="126"/>
      <c r="K613" s="127"/>
      <c r="L613" s="77">
        <v>6.6</v>
      </c>
    </row>
    <row r="614" spans="1:12" ht="15" customHeight="1">
      <c r="A614" s="44"/>
      <c r="B614" s="44"/>
      <c r="C614" s="44"/>
      <c r="D614" s="44"/>
      <c r="E614" s="44"/>
      <c r="F614" s="44"/>
      <c r="G614" s="44"/>
      <c r="H614" s="158" t="s">
        <v>4215</v>
      </c>
      <c r="I614" s="126"/>
      <c r="J614" s="126"/>
      <c r="K614" s="127"/>
      <c r="L614" s="77">
        <v>2.2823000000000002</v>
      </c>
    </row>
    <row r="615" spans="1:12" ht="15" customHeight="1">
      <c r="A615" s="44"/>
      <c r="B615" s="44"/>
      <c r="C615" s="44"/>
      <c r="D615" s="44"/>
      <c r="E615" s="44"/>
      <c r="F615" s="44"/>
      <c r="G615" s="44"/>
      <c r="H615" s="158" t="s">
        <v>4216</v>
      </c>
      <c r="I615" s="126"/>
      <c r="J615" s="126"/>
      <c r="K615" s="127"/>
      <c r="L615" s="77">
        <v>8.8800000000000008</v>
      </c>
    </row>
    <row r="616" spans="1:12" ht="9.75" customHeight="1">
      <c r="A616" s="44"/>
      <c r="B616" s="44"/>
      <c r="C616" s="44"/>
      <c r="D616" s="44"/>
      <c r="E616" s="154"/>
      <c r="F616" s="105"/>
      <c r="G616" s="105"/>
      <c r="H616" s="44"/>
      <c r="I616" s="44"/>
      <c r="J616" s="44"/>
      <c r="K616" s="44"/>
      <c r="L616" s="44"/>
    </row>
    <row r="617" spans="1:12" ht="19.5" customHeight="1">
      <c r="A617" s="155" t="s">
        <v>4217</v>
      </c>
      <c r="B617" s="126"/>
      <c r="C617" s="126"/>
      <c r="D617" s="126"/>
      <c r="E617" s="126"/>
      <c r="F617" s="126"/>
      <c r="G617" s="126"/>
      <c r="H617" s="126"/>
      <c r="I617" s="126"/>
      <c r="J617" s="126"/>
      <c r="K617" s="126"/>
      <c r="L617" s="127"/>
    </row>
    <row r="618" spans="1:12" ht="9.75" customHeight="1">
      <c r="A618" s="187"/>
      <c r="B618" s="105"/>
      <c r="C618" s="105"/>
      <c r="D618" s="105"/>
      <c r="E618" s="105"/>
      <c r="F618" s="105"/>
      <c r="G618" s="105"/>
      <c r="H618" s="105"/>
      <c r="I618" s="105"/>
      <c r="J618" s="105"/>
      <c r="K618" s="105"/>
      <c r="L618" s="105"/>
    </row>
    <row r="619" spans="1:12" ht="15" customHeight="1">
      <c r="A619" s="44"/>
      <c r="B619" s="44"/>
      <c r="C619" s="44"/>
      <c r="D619" s="44"/>
      <c r="E619" s="44"/>
      <c r="F619" s="44"/>
      <c r="G619" s="44"/>
      <c r="H619" s="158" t="s">
        <v>4218</v>
      </c>
      <c r="I619" s="126"/>
      <c r="J619" s="126"/>
      <c r="K619" s="127"/>
      <c r="L619" s="77">
        <v>42.2</v>
      </c>
    </row>
    <row r="620" spans="1:12" ht="15" customHeight="1">
      <c r="A620" s="44"/>
      <c r="B620" s="44"/>
      <c r="C620" s="44"/>
      <c r="D620" s="44"/>
      <c r="E620" s="44"/>
      <c r="F620" s="44"/>
      <c r="G620" s="44"/>
      <c r="H620" s="158" t="s">
        <v>4219</v>
      </c>
      <c r="I620" s="126"/>
      <c r="J620" s="126"/>
      <c r="K620" s="127"/>
      <c r="L620" s="77">
        <v>14.5928</v>
      </c>
    </row>
    <row r="621" spans="1:12" ht="15" customHeight="1">
      <c r="A621" s="44"/>
      <c r="B621" s="44"/>
      <c r="C621" s="44"/>
      <c r="D621" s="44"/>
      <c r="E621" s="44"/>
      <c r="F621" s="44"/>
      <c r="G621" s="44"/>
      <c r="H621" s="158" t="s">
        <v>4220</v>
      </c>
      <c r="I621" s="126"/>
      <c r="J621" s="126"/>
      <c r="K621" s="127"/>
      <c r="L621" s="77">
        <v>56.79</v>
      </c>
    </row>
    <row r="622" spans="1:12" ht="9.75" customHeight="1">
      <c r="A622" s="44"/>
      <c r="B622" s="44"/>
      <c r="C622" s="44"/>
      <c r="D622" s="44"/>
      <c r="E622" s="154"/>
      <c r="F622" s="105"/>
      <c r="G622" s="105"/>
      <c r="H622" s="44"/>
      <c r="I622" s="44"/>
      <c r="J622" s="44"/>
      <c r="K622" s="44"/>
      <c r="L622" s="44"/>
    </row>
    <row r="623" spans="1:12" ht="19.5" customHeight="1">
      <c r="A623" s="155" t="s">
        <v>4221</v>
      </c>
      <c r="B623" s="126"/>
      <c r="C623" s="126"/>
      <c r="D623" s="126"/>
      <c r="E623" s="126"/>
      <c r="F623" s="126"/>
      <c r="G623" s="126"/>
      <c r="H623" s="126"/>
      <c r="I623" s="126"/>
      <c r="J623" s="126"/>
      <c r="K623" s="126"/>
      <c r="L623" s="127"/>
    </row>
    <row r="624" spans="1:12" ht="19.5" customHeight="1">
      <c r="A624" s="156" t="s">
        <v>4222</v>
      </c>
      <c r="B624" s="126"/>
      <c r="C624" s="126"/>
      <c r="D624" s="126"/>
      <c r="E624" s="126"/>
      <c r="F624" s="127"/>
      <c r="G624" s="75" t="s">
        <v>4223</v>
      </c>
      <c r="H624" s="157" t="s">
        <v>4224</v>
      </c>
      <c r="I624" s="127"/>
      <c r="J624" s="157" t="s">
        <v>4225</v>
      </c>
      <c r="K624" s="127"/>
      <c r="L624" s="75" t="s">
        <v>4226</v>
      </c>
    </row>
    <row r="625" spans="1:12" ht="15" customHeight="1">
      <c r="A625" s="79" t="s">
        <v>4227</v>
      </c>
      <c r="B625" s="153" t="s">
        <v>4228</v>
      </c>
      <c r="C625" s="126"/>
      <c r="D625" s="126"/>
      <c r="E625" s="126"/>
      <c r="F625" s="126"/>
      <c r="G625" s="79" t="s">
        <v>4229</v>
      </c>
      <c r="H625" s="151">
        <v>0.63</v>
      </c>
      <c r="I625" s="127"/>
      <c r="J625" s="152">
        <v>9.14</v>
      </c>
      <c r="K625" s="127"/>
      <c r="L625" s="80">
        <v>5.76</v>
      </c>
    </row>
    <row r="626" spans="1:12" ht="15" customHeight="1">
      <c r="A626" s="44"/>
      <c r="B626" s="44"/>
      <c r="C626" s="44"/>
      <c r="D626" s="44"/>
      <c r="E626" s="44"/>
      <c r="F626" s="44"/>
      <c r="G626" s="44"/>
      <c r="H626" s="150" t="s">
        <v>4230</v>
      </c>
      <c r="I626" s="126"/>
      <c r="J626" s="126"/>
      <c r="K626" s="127"/>
      <c r="L626" s="77">
        <v>5.7582000000000004</v>
      </c>
    </row>
    <row r="627" spans="1:12" ht="15" customHeight="1">
      <c r="A627" s="44"/>
      <c r="B627" s="44"/>
      <c r="C627" s="44"/>
      <c r="D627" s="44"/>
      <c r="E627" s="44"/>
      <c r="F627" s="44"/>
      <c r="G627" s="44"/>
      <c r="H627" s="158" t="s">
        <v>4231</v>
      </c>
      <c r="I627" s="126"/>
      <c r="J627" s="126"/>
      <c r="K627" s="127"/>
      <c r="L627" s="81">
        <v>5.7582000000000004</v>
      </c>
    </row>
    <row r="628" spans="1:12" ht="15" customHeight="1">
      <c r="A628" s="44"/>
      <c r="B628" s="44"/>
      <c r="C628" s="44"/>
      <c r="D628" s="44"/>
      <c r="E628" s="44"/>
      <c r="F628" s="44"/>
      <c r="G628" s="44"/>
      <c r="H628" s="158" t="s">
        <v>4232</v>
      </c>
      <c r="I628" s="126"/>
      <c r="J628" s="126"/>
      <c r="K628" s="127"/>
      <c r="L628" s="81">
        <v>1</v>
      </c>
    </row>
    <row r="629" spans="1:12" ht="15" customHeight="1">
      <c r="A629" s="44"/>
      <c r="B629" s="44"/>
      <c r="C629" s="44"/>
      <c r="D629" s="44"/>
      <c r="E629" s="44"/>
      <c r="F629" s="44"/>
      <c r="G629" s="44"/>
      <c r="H629" s="158" t="s">
        <v>4233</v>
      </c>
      <c r="I629" s="126"/>
      <c r="J629" s="126"/>
      <c r="K629" s="127"/>
      <c r="L629" s="81">
        <v>5.7582000000000004</v>
      </c>
    </row>
    <row r="630" spans="1:12" ht="19.5" customHeight="1">
      <c r="A630" s="156" t="s">
        <v>4234</v>
      </c>
      <c r="B630" s="126"/>
      <c r="C630" s="126"/>
      <c r="D630" s="126"/>
      <c r="E630" s="126"/>
      <c r="F630" s="127"/>
      <c r="G630" s="75" t="s">
        <v>4235</v>
      </c>
      <c r="H630" s="157" t="s">
        <v>4236</v>
      </c>
      <c r="I630" s="127"/>
      <c r="J630" s="157" t="s">
        <v>4237</v>
      </c>
      <c r="K630" s="127"/>
      <c r="L630" s="75" t="s">
        <v>4238</v>
      </c>
    </row>
    <row r="631" spans="1:12" ht="15.75" customHeight="1">
      <c r="A631" s="79" t="s">
        <v>4239</v>
      </c>
      <c r="B631" s="153" t="s">
        <v>4240</v>
      </c>
      <c r="C631" s="126"/>
      <c r="D631" s="126"/>
      <c r="E631" s="126"/>
      <c r="F631" s="127"/>
      <c r="G631" s="79" t="s">
        <v>4241</v>
      </c>
      <c r="H631" s="151">
        <v>1</v>
      </c>
      <c r="I631" s="127"/>
      <c r="J631" s="152">
        <v>40</v>
      </c>
      <c r="K631" s="127"/>
      <c r="L631" s="80">
        <v>40</v>
      </c>
    </row>
    <row r="632" spans="1:12" ht="15" customHeight="1">
      <c r="A632" s="44"/>
      <c r="B632" s="44"/>
      <c r="C632" s="44"/>
      <c r="D632" s="44"/>
      <c r="E632" s="44"/>
      <c r="F632" s="44"/>
      <c r="G632" s="44"/>
      <c r="H632" s="150" t="s">
        <v>4242</v>
      </c>
      <c r="I632" s="126"/>
      <c r="J632" s="126"/>
      <c r="K632" s="127"/>
      <c r="L632" s="77">
        <v>40</v>
      </c>
    </row>
    <row r="633" spans="1:12" ht="15" customHeight="1">
      <c r="A633" s="44"/>
      <c r="B633" s="44"/>
      <c r="C633" s="44"/>
      <c r="D633" s="44"/>
      <c r="E633" s="44"/>
      <c r="F633" s="44"/>
      <c r="G633" s="44"/>
      <c r="H633" s="158" t="s">
        <v>4243</v>
      </c>
      <c r="I633" s="126"/>
      <c r="J633" s="126"/>
      <c r="K633" s="127"/>
      <c r="L633" s="82">
        <v>45.758200000000002</v>
      </c>
    </row>
    <row r="634" spans="1:12" ht="15" customHeight="1">
      <c r="A634" s="44"/>
      <c r="B634" s="44"/>
      <c r="C634" s="44"/>
      <c r="D634" s="44"/>
      <c r="E634" s="44"/>
      <c r="F634" s="44"/>
      <c r="G634" s="44"/>
      <c r="H634" s="158" t="s">
        <v>4244</v>
      </c>
      <c r="I634" s="126"/>
      <c r="J634" s="126"/>
      <c r="K634" s="127"/>
      <c r="L634" s="77">
        <v>45.76</v>
      </c>
    </row>
    <row r="635" spans="1:12" ht="15" customHeight="1">
      <c r="A635" s="44"/>
      <c r="B635" s="44"/>
      <c r="C635" s="44"/>
      <c r="D635" s="44"/>
      <c r="E635" s="44"/>
      <c r="F635" s="44"/>
      <c r="G635" s="44"/>
      <c r="H635" s="158" t="s">
        <v>4245</v>
      </c>
      <c r="I635" s="126"/>
      <c r="J635" s="126"/>
      <c r="K635" s="127"/>
      <c r="L635" s="77">
        <v>6.4109999999999996</v>
      </c>
    </row>
    <row r="636" spans="1:12" ht="15" customHeight="1">
      <c r="A636" s="44"/>
      <c r="B636" s="44"/>
      <c r="C636" s="44"/>
      <c r="D636" s="44"/>
      <c r="E636" s="44"/>
      <c r="F636" s="44"/>
      <c r="G636" s="44"/>
      <c r="H636" s="158" t="s">
        <v>4246</v>
      </c>
      <c r="I636" s="126"/>
      <c r="J636" s="126"/>
      <c r="K636" s="127"/>
      <c r="L636" s="77">
        <v>52.17</v>
      </c>
    </row>
    <row r="637" spans="1:12" ht="9.75" customHeight="1">
      <c r="A637" s="44"/>
      <c r="B637" s="44"/>
      <c r="C637" s="44"/>
      <c r="D637" s="44"/>
      <c r="E637" s="154"/>
      <c r="F637" s="105"/>
      <c r="G637" s="105"/>
      <c r="H637" s="44"/>
      <c r="I637" s="44"/>
      <c r="J637" s="44"/>
      <c r="K637" s="44"/>
      <c r="L637" s="44"/>
    </row>
    <row r="638" spans="1:12" ht="19.5" customHeight="1">
      <c r="A638" s="155" t="s">
        <v>4247</v>
      </c>
      <c r="B638" s="126"/>
      <c r="C638" s="126"/>
      <c r="D638" s="126"/>
      <c r="E638" s="126"/>
      <c r="F638" s="126"/>
      <c r="G638" s="126"/>
      <c r="H638" s="126"/>
      <c r="I638" s="126"/>
      <c r="J638" s="126"/>
      <c r="K638" s="126"/>
      <c r="L638" s="127"/>
    </row>
    <row r="639" spans="1:12" ht="12.75" customHeight="1">
      <c r="A639" s="160" t="s">
        <v>4248</v>
      </c>
      <c r="B639" s="123"/>
      <c r="C639" s="161"/>
      <c r="D639" s="167" t="s">
        <v>4249</v>
      </c>
      <c r="E639" s="124"/>
      <c r="F639" s="157" t="s">
        <v>4250</v>
      </c>
      <c r="G639" s="127"/>
      <c r="H639" s="157" t="s">
        <v>4251</v>
      </c>
      <c r="I639" s="126"/>
      <c r="J639" s="126"/>
      <c r="K639" s="127"/>
      <c r="L639" s="165" t="s">
        <v>4252</v>
      </c>
    </row>
    <row r="640" spans="1:12" ht="12" customHeight="1">
      <c r="A640" s="162"/>
      <c r="B640" s="163"/>
      <c r="C640" s="164"/>
      <c r="D640" s="162"/>
      <c r="E640" s="168"/>
      <c r="F640" s="83" t="s">
        <v>4253</v>
      </c>
      <c r="G640" s="83" t="s">
        <v>4254</v>
      </c>
      <c r="H640" s="166" t="s">
        <v>4255</v>
      </c>
      <c r="I640" s="127"/>
      <c r="J640" s="166" t="s">
        <v>4256</v>
      </c>
      <c r="K640" s="127"/>
      <c r="L640" s="134"/>
    </row>
    <row r="641" spans="1:12" ht="15" customHeight="1">
      <c r="A641" s="79" t="s">
        <v>4257</v>
      </c>
      <c r="B641" s="153" t="s">
        <v>4258</v>
      </c>
      <c r="C641" s="127"/>
      <c r="D641" s="151">
        <v>0.35089999999999999</v>
      </c>
      <c r="E641" s="127"/>
      <c r="F641" s="84">
        <v>1</v>
      </c>
      <c r="G641" s="84">
        <v>0</v>
      </c>
      <c r="H641" s="159">
        <v>290.18130000000002</v>
      </c>
      <c r="I641" s="127"/>
      <c r="J641" s="159">
        <v>137.82900000000001</v>
      </c>
      <c r="K641" s="127"/>
      <c r="L641" s="81">
        <v>101.82461816999999</v>
      </c>
    </row>
    <row r="642" spans="1:12" ht="15" customHeight="1">
      <c r="A642" s="44"/>
      <c r="B642" s="44"/>
      <c r="C642" s="44"/>
      <c r="D642" s="44"/>
      <c r="E642" s="44"/>
      <c r="F642" s="44"/>
      <c r="G642" s="44"/>
      <c r="H642" s="150" t="s">
        <v>4259</v>
      </c>
      <c r="I642" s="126"/>
      <c r="J642" s="126"/>
      <c r="K642" s="127"/>
      <c r="L642" s="85">
        <v>101.8246</v>
      </c>
    </row>
    <row r="643" spans="1:12" ht="19.5" customHeight="1">
      <c r="A643" s="156" t="s">
        <v>4260</v>
      </c>
      <c r="B643" s="126"/>
      <c r="C643" s="126"/>
      <c r="D643" s="126"/>
      <c r="E643" s="126"/>
      <c r="F643" s="127"/>
      <c r="G643" s="75" t="s">
        <v>4261</v>
      </c>
      <c r="H643" s="157" t="s">
        <v>4262</v>
      </c>
      <c r="I643" s="127"/>
      <c r="J643" s="157" t="s">
        <v>4263</v>
      </c>
      <c r="K643" s="127"/>
      <c r="L643" s="75" t="s">
        <v>4264</v>
      </c>
    </row>
    <row r="644" spans="1:12" ht="15" customHeight="1">
      <c r="A644" s="79" t="s">
        <v>4265</v>
      </c>
      <c r="B644" s="153" t="s">
        <v>4266</v>
      </c>
      <c r="C644" s="126"/>
      <c r="D644" s="126"/>
      <c r="E644" s="126"/>
      <c r="F644" s="126"/>
      <c r="G644" s="79" t="s">
        <v>4267</v>
      </c>
      <c r="H644" s="151">
        <v>1.05263</v>
      </c>
      <c r="I644" s="127"/>
      <c r="J644" s="152">
        <v>10.5078</v>
      </c>
      <c r="K644" s="127"/>
      <c r="L644" s="80">
        <v>11.06</v>
      </c>
    </row>
    <row r="645" spans="1:12" ht="15" customHeight="1">
      <c r="A645" s="44"/>
      <c r="B645" s="44"/>
      <c r="C645" s="44"/>
      <c r="D645" s="44"/>
      <c r="E645" s="44"/>
      <c r="F645" s="44"/>
      <c r="G645" s="44"/>
      <c r="H645" s="150" t="s">
        <v>4268</v>
      </c>
      <c r="I645" s="126"/>
      <c r="J645" s="126"/>
      <c r="K645" s="127"/>
      <c r="L645" s="77">
        <v>11.0608</v>
      </c>
    </row>
    <row r="646" spans="1:12" ht="15" customHeight="1">
      <c r="A646" s="44"/>
      <c r="B646" s="44"/>
      <c r="C646" s="44"/>
      <c r="D646" s="44"/>
      <c r="E646" s="44"/>
      <c r="F646" s="44"/>
      <c r="G646" s="44"/>
      <c r="H646" s="183" t="s">
        <v>4269</v>
      </c>
      <c r="I646" s="184"/>
      <c r="J646" s="184"/>
      <c r="K646" s="185"/>
      <c r="L646" s="98">
        <v>0</v>
      </c>
    </row>
    <row r="647" spans="1:12" ht="15" customHeight="1">
      <c r="A647" s="44"/>
      <c r="B647" s="44"/>
      <c r="C647" s="44"/>
      <c r="D647" s="44"/>
      <c r="E647" s="44"/>
      <c r="F647" s="44"/>
      <c r="G647" s="44"/>
      <c r="H647" s="158" t="s">
        <v>4270</v>
      </c>
      <c r="I647" s="126"/>
      <c r="J647" s="126"/>
      <c r="K647" s="127"/>
      <c r="L647" s="81">
        <v>112.8854</v>
      </c>
    </row>
    <row r="648" spans="1:12" ht="15" customHeight="1">
      <c r="A648" s="44"/>
      <c r="B648" s="44"/>
      <c r="C648" s="44"/>
      <c r="D648" s="44"/>
      <c r="E648" s="44"/>
      <c r="F648" s="44"/>
      <c r="G648" s="44"/>
      <c r="H648" s="158" t="s">
        <v>4271</v>
      </c>
      <c r="I648" s="126"/>
      <c r="J648" s="126"/>
      <c r="K648" s="127"/>
      <c r="L648" s="81">
        <v>1</v>
      </c>
    </row>
    <row r="649" spans="1:12" ht="15" customHeight="1">
      <c r="A649" s="44"/>
      <c r="B649" s="44"/>
      <c r="C649" s="44"/>
      <c r="D649" s="44"/>
      <c r="E649" s="44"/>
      <c r="F649" s="44"/>
      <c r="G649" s="44"/>
      <c r="H649" s="158" t="s">
        <v>4272</v>
      </c>
      <c r="I649" s="126"/>
      <c r="J649" s="126"/>
      <c r="K649" s="127"/>
      <c r="L649" s="81">
        <v>112.8854</v>
      </c>
    </row>
    <row r="650" spans="1:12" ht="19.5" customHeight="1">
      <c r="A650" s="156" t="s">
        <v>4273</v>
      </c>
      <c r="B650" s="126"/>
      <c r="C650" s="126"/>
      <c r="D650" s="126"/>
      <c r="E650" s="126"/>
      <c r="F650" s="127"/>
      <c r="G650" s="75" t="s">
        <v>4274</v>
      </c>
      <c r="H650" s="157" t="s">
        <v>4275</v>
      </c>
      <c r="I650" s="127"/>
      <c r="J650" s="157" t="s">
        <v>4276</v>
      </c>
      <c r="K650" s="127"/>
      <c r="L650" s="75" t="s">
        <v>4277</v>
      </c>
    </row>
    <row r="651" spans="1:12" ht="15.75" customHeight="1">
      <c r="A651" s="79" t="s">
        <v>4278</v>
      </c>
      <c r="B651" s="153" t="s">
        <v>4279</v>
      </c>
      <c r="C651" s="126"/>
      <c r="D651" s="126"/>
      <c r="E651" s="126"/>
      <c r="F651" s="127"/>
      <c r="G651" s="79" t="s">
        <v>4280</v>
      </c>
      <c r="H651" s="151">
        <v>0.6</v>
      </c>
      <c r="I651" s="127"/>
      <c r="J651" s="152">
        <v>5.37</v>
      </c>
      <c r="K651" s="127"/>
      <c r="L651" s="80">
        <v>3.22</v>
      </c>
    </row>
    <row r="652" spans="1:12" ht="15" customHeight="1">
      <c r="A652" s="44"/>
      <c r="B652" s="44"/>
      <c r="C652" s="44"/>
      <c r="D652" s="44"/>
      <c r="E652" s="44"/>
      <c r="F652" s="44"/>
      <c r="G652" s="44"/>
      <c r="H652" s="150" t="s">
        <v>4281</v>
      </c>
      <c r="I652" s="126"/>
      <c r="J652" s="126"/>
      <c r="K652" s="127"/>
      <c r="L652" s="77">
        <v>3.222</v>
      </c>
    </row>
    <row r="653" spans="1:12" ht="19.5" customHeight="1">
      <c r="A653" s="156" t="s">
        <v>4282</v>
      </c>
      <c r="B653" s="126"/>
      <c r="C653" s="126"/>
      <c r="D653" s="126"/>
      <c r="E653" s="126"/>
      <c r="F653" s="127"/>
      <c r="G653" s="75" t="s">
        <v>4283</v>
      </c>
      <c r="H653" s="157" t="s">
        <v>4284</v>
      </c>
      <c r="I653" s="127"/>
      <c r="J653" s="157" t="s">
        <v>4285</v>
      </c>
      <c r="K653" s="127"/>
      <c r="L653" s="75" t="s">
        <v>4286</v>
      </c>
    </row>
    <row r="654" spans="1:12" ht="15" customHeight="1">
      <c r="A654" s="79" t="s">
        <v>4287</v>
      </c>
      <c r="B654" s="153" t="s">
        <v>4288</v>
      </c>
      <c r="C654" s="126"/>
      <c r="D654" s="126"/>
      <c r="E654" s="126"/>
      <c r="F654" s="127"/>
      <c r="G654" s="79" t="s">
        <v>4289</v>
      </c>
      <c r="H654" s="169">
        <v>5.5</v>
      </c>
      <c r="I654" s="127"/>
      <c r="J654" s="152">
        <v>8.98</v>
      </c>
      <c r="K654" s="127"/>
      <c r="L654" s="80">
        <v>49.39</v>
      </c>
    </row>
    <row r="655" spans="1:12" ht="15.75" customHeight="1">
      <c r="A655" s="79" t="s">
        <v>4290</v>
      </c>
      <c r="B655" s="153" t="s">
        <v>4291</v>
      </c>
      <c r="C655" s="126"/>
      <c r="D655" s="126"/>
      <c r="E655" s="126"/>
      <c r="F655" s="127"/>
      <c r="G655" s="79" t="s">
        <v>4292</v>
      </c>
      <c r="H655" s="169">
        <v>4.5999999999999996</v>
      </c>
      <c r="I655" s="127"/>
      <c r="J655" s="152">
        <v>12.68</v>
      </c>
      <c r="K655" s="127"/>
      <c r="L655" s="80">
        <v>58.33</v>
      </c>
    </row>
    <row r="656" spans="1:12" ht="15.75" customHeight="1">
      <c r="A656" s="79" t="s">
        <v>4293</v>
      </c>
      <c r="B656" s="153" t="s">
        <v>4294</v>
      </c>
      <c r="C656" s="126"/>
      <c r="D656" s="126"/>
      <c r="E656" s="126"/>
      <c r="F656" s="127"/>
      <c r="G656" s="79" t="s">
        <v>4295</v>
      </c>
      <c r="H656" s="169">
        <v>1</v>
      </c>
      <c r="I656" s="127"/>
      <c r="J656" s="152">
        <v>2071.0100000000002</v>
      </c>
      <c r="K656" s="127"/>
      <c r="L656" s="80">
        <v>2071.0100000000002</v>
      </c>
    </row>
    <row r="657" spans="1:12" ht="15" customHeight="1">
      <c r="A657" s="44"/>
      <c r="B657" s="44"/>
      <c r="C657" s="44"/>
      <c r="D657" s="44"/>
      <c r="E657" s="44"/>
      <c r="F657" s="44"/>
      <c r="G657" s="44"/>
      <c r="H657" s="150" t="s">
        <v>4296</v>
      </c>
      <c r="I657" s="126"/>
      <c r="J657" s="126"/>
      <c r="K657" s="127"/>
      <c r="L657" s="77">
        <v>2178.7280000000001</v>
      </c>
    </row>
    <row r="658" spans="1:12" ht="15" customHeight="1">
      <c r="A658" s="44"/>
      <c r="B658" s="44"/>
      <c r="C658" s="44"/>
      <c r="D658" s="44"/>
      <c r="E658" s="44"/>
      <c r="F658" s="44"/>
      <c r="G658" s="44"/>
      <c r="H658" s="158" t="s">
        <v>4297</v>
      </c>
      <c r="I658" s="126"/>
      <c r="J658" s="126"/>
      <c r="K658" s="127"/>
      <c r="L658" s="82">
        <v>2294.8353999999999</v>
      </c>
    </row>
    <row r="659" spans="1:12" ht="15" customHeight="1">
      <c r="A659" s="44"/>
      <c r="B659" s="44"/>
      <c r="C659" s="44"/>
      <c r="D659" s="44"/>
      <c r="E659" s="44"/>
      <c r="F659" s="44"/>
      <c r="G659" s="44"/>
      <c r="H659" s="158" t="s">
        <v>4298</v>
      </c>
      <c r="I659" s="126"/>
      <c r="J659" s="126"/>
      <c r="K659" s="127"/>
      <c r="L659" s="77">
        <v>2294.84</v>
      </c>
    </row>
    <row r="660" spans="1:12" ht="15" customHeight="1">
      <c r="A660" s="44"/>
      <c r="B660" s="44"/>
      <c r="C660" s="44"/>
      <c r="D660" s="44"/>
      <c r="E660" s="44"/>
      <c r="F660" s="44"/>
      <c r="G660" s="44"/>
      <c r="H660" s="158" t="s">
        <v>4299</v>
      </c>
      <c r="I660" s="126"/>
      <c r="J660" s="126"/>
      <c r="K660" s="127"/>
      <c r="L660" s="77">
        <v>793.5557</v>
      </c>
    </row>
    <row r="661" spans="1:12" ht="15" customHeight="1">
      <c r="A661" s="44"/>
      <c r="B661" s="44"/>
      <c r="C661" s="44"/>
      <c r="D661" s="44"/>
      <c r="E661" s="44"/>
      <c r="F661" s="44"/>
      <c r="G661" s="44"/>
      <c r="H661" s="158" t="s">
        <v>4300</v>
      </c>
      <c r="I661" s="126"/>
      <c r="J661" s="126"/>
      <c r="K661" s="127"/>
      <c r="L661" s="77">
        <v>3088.4</v>
      </c>
    </row>
    <row r="662" spans="1:12" ht="9.75" customHeight="1">
      <c r="A662" s="44"/>
      <c r="B662" s="44"/>
      <c r="C662" s="44"/>
      <c r="D662" s="44"/>
      <c r="E662" s="154"/>
      <c r="F662" s="105"/>
      <c r="G662" s="105"/>
      <c r="H662" s="44"/>
      <c r="I662" s="44"/>
      <c r="J662" s="44"/>
      <c r="K662" s="44"/>
      <c r="L662" s="44"/>
    </row>
    <row r="663" spans="1:12" ht="19.5" customHeight="1">
      <c r="A663" s="155" t="s">
        <v>4301</v>
      </c>
      <c r="B663" s="126"/>
      <c r="C663" s="126"/>
      <c r="D663" s="126"/>
      <c r="E663" s="126"/>
      <c r="F663" s="126"/>
      <c r="G663" s="126"/>
      <c r="H663" s="126"/>
      <c r="I663" s="126"/>
      <c r="J663" s="126"/>
      <c r="K663" s="126"/>
      <c r="L663" s="127"/>
    </row>
    <row r="664" spans="1:12" ht="10.5" customHeight="1">
      <c r="A664" s="187"/>
      <c r="B664" s="105"/>
      <c r="C664" s="105"/>
      <c r="D664" s="105"/>
      <c r="E664" s="105"/>
      <c r="F664" s="105"/>
      <c r="G664" s="105"/>
      <c r="H664" s="105"/>
      <c r="I664" s="105"/>
      <c r="J664" s="105"/>
      <c r="K664" s="105"/>
      <c r="L664" s="105"/>
    </row>
    <row r="665" spans="1:12" ht="12.75" customHeight="1">
      <c r="A665" s="160" t="s">
        <v>4302</v>
      </c>
      <c r="B665" s="123"/>
      <c r="C665" s="161"/>
      <c r="D665" s="167" t="s">
        <v>4303</v>
      </c>
      <c r="E665" s="124"/>
      <c r="F665" s="157" t="s">
        <v>4304</v>
      </c>
      <c r="G665" s="127"/>
      <c r="H665" s="157" t="s">
        <v>4305</v>
      </c>
      <c r="I665" s="126"/>
      <c r="J665" s="126"/>
      <c r="K665" s="127"/>
      <c r="L665" s="165" t="s">
        <v>4306</v>
      </c>
    </row>
    <row r="666" spans="1:12" ht="12" customHeight="1">
      <c r="A666" s="162"/>
      <c r="B666" s="163"/>
      <c r="C666" s="164"/>
      <c r="D666" s="162"/>
      <c r="E666" s="168"/>
      <c r="F666" s="83" t="s">
        <v>4307</v>
      </c>
      <c r="G666" s="83" t="s">
        <v>4308</v>
      </c>
      <c r="H666" s="166" t="s">
        <v>4309</v>
      </c>
      <c r="I666" s="127"/>
      <c r="J666" s="166" t="s">
        <v>4310</v>
      </c>
      <c r="K666" s="127"/>
      <c r="L666" s="134"/>
    </row>
    <row r="667" spans="1:12" ht="15" customHeight="1">
      <c r="A667" s="79" t="s">
        <v>4311</v>
      </c>
      <c r="B667" s="153" t="s">
        <v>4312</v>
      </c>
      <c r="C667" s="127"/>
      <c r="D667" s="151">
        <v>0.35089999999999999</v>
      </c>
      <c r="E667" s="127"/>
      <c r="F667" s="84">
        <v>1</v>
      </c>
      <c r="G667" s="84">
        <v>0</v>
      </c>
      <c r="H667" s="159">
        <v>290.18130000000002</v>
      </c>
      <c r="I667" s="127"/>
      <c r="J667" s="159">
        <v>137.82900000000001</v>
      </c>
      <c r="K667" s="127"/>
      <c r="L667" s="81">
        <v>101.82461816999999</v>
      </c>
    </row>
    <row r="668" spans="1:12" ht="15" customHeight="1">
      <c r="A668" s="44"/>
      <c r="B668" s="44"/>
      <c r="C668" s="44"/>
      <c r="D668" s="44"/>
      <c r="E668" s="44"/>
      <c r="F668" s="44"/>
      <c r="G668" s="44"/>
      <c r="H668" s="150" t="s">
        <v>4313</v>
      </c>
      <c r="I668" s="126"/>
      <c r="J668" s="126"/>
      <c r="K668" s="127"/>
      <c r="L668" s="85">
        <v>101.8246</v>
      </c>
    </row>
    <row r="669" spans="1:12" ht="19.5" customHeight="1">
      <c r="A669" s="156" t="s">
        <v>4314</v>
      </c>
      <c r="B669" s="126"/>
      <c r="C669" s="126"/>
      <c r="D669" s="126"/>
      <c r="E669" s="126"/>
      <c r="F669" s="127"/>
      <c r="G669" s="75" t="s">
        <v>4315</v>
      </c>
      <c r="H669" s="157" t="s">
        <v>4316</v>
      </c>
      <c r="I669" s="127"/>
      <c r="J669" s="157" t="s">
        <v>4317</v>
      </c>
      <c r="K669" s="127"/>
      <c r="L669" s="75" t="s">
        <v>4318</v>
      </c>
    </row>
    <row r="670" spans="1:12" ht="15" customHeight="1">
      <c r="A670" s="79" t="s">
        <v>4319</v>
      </c>
      <c r="B670" s="153" t="s">
        <v>4320</v>
      </c>
      <c r="C670" s="126"/>
      <c r="D670" s="126"/>
      <c r="E670" s="126"/>
      <c r="F670" s="126"/>
      <c r="G670" s="79" t="s">
        <v>4321</v>
      </c>
      <c r="H670" s="151">
        <v>1.05263</v>
      </c>
      <c r="I670" s="127"/>
      <c r="J670" s="152">
        <v>10.5078</v>
      </c>
      <c r="K670" s="127"/>
      <c r="L670" s="80">
        <v>11.06</v>
      </c>
    </row>
    <row r="671" spans="1:12" ht="15" customHeight="1">
      <c r="A671" s="44"/>
      <c r="B671" s="44"/>
      <c r="C671" s="44"/>
      <c r="D671" s="44"/>
      <c r="E671" s="44"/>
      <c r="F671" s="44"/>
      <c r="G671" s="44"/>
      <c r="H671" s="150" t="s">
        <v>4322</v>
      </c>
      <c r="I671" s="126"/>
      <c r="J671" s="126"/>
      <c r="K671" s="127"/>
      <c r="L671" s="77">
        <v>11.0608</v>
      </c>
    </row>
    <row r="672" spans="1:12" ht="15" customHeight="1">
      <c r="A672" s="44"/>
      <c r="B672" s="44"/>
      <c r="C672" s="44"/>
      <c r="D672" s="44"/>
      <c r="E672" s="44"/>
      <c r="F672" s="44"/>
      <c r="G672" s="44"/>
      <c r="H672" s="183" t="s">
        <v>4323</v>
      </c>
      <c r="I672" s="184"/>
      <c r="J672" s="184"/>
      <c r="K672" s="185"/>
      <c r="L672" s="98">
        <v>0</v>
      </c>
    </row>
    <row r="673" spans="1:12" ht="15" customHeight="1">
      <c r="A673" s="44"/>
      <c r="B673" s="44"/>
      <c r="C673" s="44"/>
      <c r="D673" s="44"/>
      <c r="E673" s="44"/>
      <c r="F673" s="44"/>
      <c r="G673" s="44"/>
      <c r="H673" s="158" t="s">
        <v>4324</v>
      </c>
      <c r="I673" s="126"/>
      <c r="J673" s="126"/>
      <c r="K673" s="127"/>
      <c r="L673" s="81">
        <v>112.8854</v>
      </c>
    </row>
    <row r="674" spans="1:12" ht="15" customHeight="1">
      <c r="A674" s="44"/>
      <c r="B674" s="44"/>
      <c r="C674" s="44"/>
      <c r="D674" s="44"/>
      <c r="E674" s="44"/>
      <c r="F674" s="44"/>
      <c r="G674" s="44"/>
      <c r="H674" s="158" t="s">
        <v>4325</v>
      </c>
      <c r="I674" s="126"/>
      <c r="J674" s="126"/>
      <c r="K674" s="127"/>
      <c r="L674" s="81">
        <v>1</v>
      </c>
    </row>
    <row r="675" spans="1:12" ht="15" customHeight="1">
      <c r="A675" s="44"/>
      <c r="B675" s="44"/>
      <c r="C675" s="44"/>
      <c r="D675" s="44"/>
      <c r="E675" s="44"/>
      <c r="F675" s="44"/>
      <c r="G675" s="44"/>
      <c r="H675" s="158" t="s">
        <v>4326</v>
      </c>
      <c r="I675" s="126"/>
      <c r="J675" s="126"/>
      <c r="K675" s="127"/>
      <c r="L675" s="81">
        <v>112.8854</v>
      </c>
    </row>
    <row r="676" spans="1:12" ht="19.5" customHeight="1">
      <c r="A676" s="156" t="s">
        <v>4327</v>
      </c>
      <c r="B676" s="126"/>
      <c r="C676" s="126"/>
      <c r="D676" s="126"/>
      <c r="E676" s="126"/>
      <c r="F676" s="127"/>
      <c r="G676" s="75" t="s">
        <v>4328</v>
      </c>
      <c r="H676" s="157" t="s">
        <v>4329</v>
      </c>
      <c r="I676" s="127"/>
      <c r="J676" s="157" t="s">
        <v>4330</v>
      </c>
      <c r="K676" s="127"/>
      <c r="L676" s="75" t="s">
        <v>4331</v>
      </c>
    </row>
    <row r="677" spans="1:12" ht="15.75" customHeight="1">
      <c r="A677" s="79" t="s">
        <v>4332</v>
      </c>
      <c r="B677" s="153" t="s">
        <v>4333</v>
      </c>
      <c r="C677" s="126"/>
      <c r="D677" s="126"/>
      <c r="E677" s="126"/>
      <c r="F677" s="127"/>
      <c r="G677" s="79" t="s">
        <v>4334</v>
      </c>
      <c r="H677" s="151">
        <v>0.6</v>
      </c>
      <c r="I677" s="127"/>
      <c r="J677" s="152">
        <v>5.37</v>
      </c>
      <c r="K677" s="127"/>
      <c r="L677" s="80">
        <v>3.22</v>
      </c>
    </row>
    <row r="678" spans="1:12" ht="15" customHeight="1">
      <c r="A678" s="44"/>
      <c r="B678" s="44"/>
      <c r="C678" s="44"/>
      <c r="D678" s="44"/>
      <c r="E678" s="44"/>
      <c r="F678" s="44"/>
      <c r="G678" s="44"/>
      <c r="H678" s="150" t="s">
        <v>4335</v>
      </c>
      <c r="I678" s="126"/>
      <c r="J678" s="126"/>
      <c r="K678" s="127"/>
      <c r="L678" s="77">
        <v>3.222</v>
      </c>
    </row>
    <row r="679" spans="1:12" ht="19.5" customHeight="1">
      <c r="A679" s="156" t="s">
        <v>4336</v>
      </c>
      <c r="B679" s="126"/>
      <c r="C679" s="126"/>
      <c r="D679" s="126"/>
      <c r="E679" s="126"/>
      <c r="F679" s="127"/>
      <c r="G679" s="75" t="s">
        <v>4337</v>
      </c>
      <c r="H679" s="157" t="s">
        <v>4338</v>
      </c>
      <c r="I679" s="127"/>
      <c r="J679" s="157" t="s">
        <v>4339</v>
      </c>
      <c r="K679" s="127"/>
      <c r="L679" s="75" t="s">
        <v>4340</v>
      </c>
    </row>
    <row r="680" spans="1:12" ht="15" customHeight="1">
      <c r="A680" s="79" t="s">
        <v>4341</v>
      </c>
      <c r="B680" s="153" t="s">
        <v>4342</v>
      </c>
      <c r="C680" s="126"/>
      <c r="D680" s="126"/>
      <c r="E680" s="126"/>
      <c r="F680" s="127"/>
      <c r="G680" s="79" t="s">
        <v>4343</v>
      </c>
      <c r="H680" s="169">
        <v>3</v>
      </c>
      <c r="I680" s="127"/>
      <c r="J680" s="152">
        <v>8.98</v>
      </c>
      <c r="K680" s="127"/>
      <c r="L680" s="80">
        <v>26.94</v>
      </c>
    </row>
    <row r="681" spans="1:12" ht="15.75" customHeight="1">
      <c r="A681" s="79" t="s">
        <v>4344</v>
      </c>
      <c r="B681" s="153" t="s">
        <v>4345</v>
      </c>
      <c r="C681" s="126"/>
      <c r="D681" s="126"/>
      <c r="E681" s="126"/>
      <c r="F681" s="127"/>
      <c r="G681" s="79" t="s">
        <v>4346</v>
      </c>
      <c r="H681" s="169">
        <v>4.5999999999999996</v>
      </c>
      <c r="I681" s="127"/>
      <c r="J681" s="152">
        <v>12.68</v>
      </c>
      <c r="K681" s="127"/>
      <c r="L681" s="80">
        <v>58.33</v>
      </c>
    </row>
    <row r="682" spans="1:12" ht="15.75" customHeight="1">
      <c r="A682" s="79" t="s">
        <v>4347</v>
      </c>
      <c r="B682" s="153" t="s">
        <v>4348</v>
      </c>
      <c r="C682" s="126"/>
      <c r="D682" s="126"/>
      <c r="E682" s="126"/>
      <c r="F682" s="127"/>
      <c r="G682" s="79" t="s">
        <v>4349</v>
      </c>
      <c r="H682" s="169">
        <v>1</v>
      </c>
      <c r="I682" s="127"/>
      <c r="J682" s="152">
        <v>2542.69</v>
      </c>
      <c r="K682" s="127"/>
      <c r="L682" s="80">
        <v>2542.69</v>
      </c>
    </row>
    <row r="683" spans="1:12" ht="15" customHeight="1">
      <c r="A683" s="44"/>
      <c r="B683" s="44"/>
      <c r="C683" s="44"/>
      <c r="D683" s="44"/>
      <c r="E683" s="44"/>
      <c r="F683" s="44"/>
      <c r="G683" s="44"/>
      <c r="H683" s="150" t="s">
        <v>4350</v>
      </c>
      <c r="I683" s="126"/>
      <c r="J683" s="126"/>
      <c r="K683" s="127"/>
      <c r="L683" s="77">
        <v>2627.9580000000001</v>
      </c>
    </row>
    <row r="684" spans="1:12" ht="15" customHeight="1">
      <c r="A684" s="44"/>
      <c r="B684" s="44"/>
      <c r="C684" s="44"/>
      <c r="D684" s="44"/>
      <c r="E684" s="44"/>
      <c r="F684" s="44"/>
      <c r="G684" s="44"/>
      <c r="H684" s="158" t="s">
        <v>4351</v>
      </c>
      <c r="I684" s="126"/>
      <c r="J684" s="126"/>
      <c r="K684" s="127"/>
      <c r="L684" s="82">
        <v>2744.0654</v>
      </c>
    </row>
    <row r="685" spans="1:12" ht="15" customHeight="1">
      <c r="A685" s="44"/>
      <c r="B685" s="44"/>
      <c r="C685" s="44"/>
      <c r="D685" s="44"/>
      <c r="E685" s="44"/>
      <c r="F685" s="44"/>
      <c r="G685" s="44"/>
      <c r="H685" s="158" t="s">
        <v>4352</v>
      </c>
      <c r="I685" s="126"/>
      <c r="J685" s="126"/>
      <c r="K685" s="127"/>
      <c r="L685" s="77">
        <v>2744.07</v>
      </c>
    </row>
    <row r="686" spans="1:12" ht="15" customHeight="1">
      <c r="A686" s="44"/>
      <c r="B686" s="44"/>
      <c r="C686" s="44"/>
      <c r="D686" s="44"/>
      <c r="E686" s="44"/>
      <c r="F686" s="44"/>
      <c r="G686" s="44"/>
      <c r="H686" s="158" t="s">
        <v>4353</v>
      </c>
      <c r="I686" s="126"/>
      <c r="J686" s="126"/>
      <c r="K686" s="127"/>
      <c r="L686" s="77">
        <v>948.89940000000001</v>
      </c>
    </row>
    <row r="687" spans="1:12" ht="15" customHeight="1">
      <c r="A687" s="44"/>
      <c r="B687" s="44"/>
      <c r="C687" s="44"/>
      <c r="D687" s="44"/>
      <c r="E687" s="44"/>
      <c r="F687" s="44"/>
      <c r="G687" s="44"/>
      <c r="H687" s="158" t="s">
        <v>4354</v>
      </c>
      <c r="I687" s="126"/>
      <c r="J687" s="126"/>
      <c r="K687" s="127"/>
      <c r="L687" s="77">
        <v>3692.97</v>
      </c>
    </row>
    <row r="688" spans="1:12" ht="9.75" customHeight="1">
      <c r="A688" s="44"/>
      <c r="B688" s="44"/>
      <c r="C688" s="44"/>
      <c r="D688" s="44"/>
      <c r="E688" s="154"/>
      <c r="F688" s="105"/>
      <c r="G688" s="105"/>
      <c r="H688" s="44"/>
      <c r="I688" s="44"/>
      <c r="J688" s="44"/>
      <c r="K688" s="44"/>
      <c r="L688" s="44"/>
    </row>
    <row r="689" spans="1:12" ht="19.5" customHeight="1">
      <c r="A689" s="155" t="s">
        <v>4355</v>
      </c>
      <c r="B689" s="126"/>
      <c r="C689" s="126"/>
      <c r="D689" s="126"/>
      <c r="E689" s="126"/>
      <c r="F689" s="126"/>
      <c r="G689" s="126"/>
      <c r="H689" s="126"/>
      <c r="I689" s="126"/>
      <c r="J689" s="126"/>
      <c r="K689" s="126"/>
      <c r="L689" s="127"/>
    </row>
    <row r="690" spans="1:12" ht="12.75" customHeight="1">
      <c r="A690" s="160" t="s">
        <v>4356</v>
      </c>
      <c r="B690" s="123"/>
      <c r="C690" s="161"/>
      <c r="D690" s="167" t="s">
        <v>4357</v>
      </c>
      <c r="E690" s="124"/>
      <c r="F690" s="157" t="s">
        <v>4358</v>
      </c>
      <c r="G690" s="127"/>
      <c r="H690" s="157" t="s">
        <v>4359</v>
      </c>
      <c r="I690" s="126"/>
      <c r="J690" s="126"/>
      <c r="K690" s="127"/>
      <c r="L690" s="165" t="s">
        <v>4360</v>
      </c>
    </row>
    <row r="691" spans="1:12" ht="12" customHeight="1">
      <c r="A691" s="162"/>
      <c r="B691" s="163"/>
      <c r="C691" s="164"/>
      <c r="D691" s="162"/>
      <c r="E691" s="168"/>
      <c r="F691" s="83" t="s">
        <v>4361</v>
      </c>
      <c r="G691" s="83" t="s">
        <v>4362</v>
      </c>
      <c r="H691" s="166" t="s">
        <v>4363</v>
      </c>
      <c r="I691" s="127"/>
      <c r="J691" s="166" t="s">
        <v>4364</v>
      </c>
      <c r="K691" s="127"/>
      <c r="L691" s="134"/>
    </row>
    <row r="692" spans="1:12" ht="15" customHeight="1">
      <c r="A692" s="79" t="s">
        <v>4365</v>
      </c>
      <c r="B692" s="153" t="s">
        <v>4366</v>
      </c>
      <c r="C692" s="127"/>
      <c r="D692" s="151">
        <v>1</v>
      </c>
      <c r="E692" s="127"/>
      <c r="F692" s="84">
        <v>1</v>
      </c>
      <c r="G692" s="84">
        <v>0</v>
      </c>
      <c r="H692" s="159">
        <v>33.860399999999998</v>
      </c>
      <c r="I692" s="127"/>
      <c r="J692" s="159">
        <v>19.064499999999999</v>
      </c>
      <c r="K692" s="127"/>
      <c r="L692" s="81">
        <v>33.860399999999998</v>
      </c>
    </row>
    <row r="693" spans="1:12" ht="15" customHeight="1">
      <c r="A693" s="79" t="s">
        <v>4367</v>
      </c>
      <c r="B693" s="153" t="s">
        <v>4368</v>
      </c>
      <c r="C693" s="127"/>
      <c r="D693" s="151">
        <v>5</v>
      </c>
      <c r="E693" s="127"/>
      <c r="F693" s="84">
        <v>0.92</v>
      </c>
      <c r="G693" s="84">
        <v>0.08</v>
      </c>
      <c r="H693" s="159">
        <v>0.30549999999999999</v>
      </c>
      <c r="I693" s="127"/>
      <c r="J693" s="159">
        <v>0.20580000000000001</v>
      </c>
      <c r="K693" s="127"/>
      <c r="L693" s="81">
        <v>1.488</v>
      </c>
    </row>
    <row r="694" spans="1:12" ht="15" customHeight="1">
      <c r="A694" s="79" t="s">
        <v>4369</v>
      </c>
      <c r="B694" s="153" t="s">
        <v>4370</v>
      </c>
      <c r="C694" s="127"/>
      <c r="D694" s="151">
        <v>3</v>
      </c>
      <c r="E694" s="127"/>
      <c r="F694" s="84">
        <v>0.37</v>
      </c>
      <c r="G694" s="84">
        <v>0.63</v>
      </c>
      <c r="H694" s="159">
        <v>0.71650000000000003</v>
      </c>
      <c r="I694" s="127"/>
      <c r="J694" s="159">
        <v>0.48259999999999997</v>
      </c>
      <c r="K694" s="127"/>
      <c r="L694" s="81">
        <v>1.7073</v>
      </c>
    </row>
    <row r="695" spans="1:12" ht="15" customHeight="1">
      <c r="A695" s="44"/>
      <c r="B695" s="44"/>
      <c r="C695" s="44"/>
      <c r="D695" s="44"/>
      <c r="E695" s="44"/>
      <c r="F695" s="44"/>
      <c r="G695" s="44"/>
      <c r="H695" s="150" t="s">
        <v>4371</v>
      </c>
      <c r="I695" s="126"/>
      <c r="J695" s="126"/>
      <c r="K695" s="127"/>
      <c r="L695" s="85">
        <v>37.055399999999999</v>
      </c>
    </row>
    <row r="696" spans="1:12" ht="19.5" customHeight="1">
      <c r="A696" s="156" t="s">
        <v>4372</v>
      </c>
      <c r="B696" s="126"/>
      <c r="C696" s="126"/>
      <c r="D696" s="126"/>
      <c r="E696" s="126"/>
      <c r="F696" s="127"/>
      <c r="G696" s="75" t="s">
        <v>4373</v>
      </c>
      <c r="H696" s="157" t="s">
        <v>4374</v>
      </c>
      <c r="I696" s="127"/>
      <c r="J696" s="157" t="s">
        <v>4375</v>
      </c>
      <c r="K696" s="127"/>
      <c r="L696" s="75" t="s">
        <v>4376</v>
      </c>
    </row>
    <row r="697" spans="1:12" ht="15" customHeight="1">
      <c r="A697" s="79" t="s">
        <v>4377</v>
      </c>
      <c r="B697" s="153" t="s">
        <v>4378</v>
      </c>
      <c r="C697" s="126"/>
      <c r="D697" s="126"/>
      <c r="E697" s="126"/>
      <c r="F697" s="126"/>
      <c r="G697" s="79" t="s">
        <v>4379</v>
      </c>
      <c r="H697" s="151">
        <v>1</v>
      </c>
      <c r="I697" s="127"/>
      <c r="J697" s="152">
        <v>15.283200000000001</v>
      </c>
      <c r="K697" s="127"/>
      <c r="L697" s="80">
        <v>15.28</v>
      </c>
    </row>
    <row r="698" spans="1:12" ht="15" customHeight="1">
      <c r="A698" s="79" t="s">
        <v>4380</v>
      </c>
      <c r="B698" s="153" t="s">
        <v>4381</v>
      </c>
      <c r="C698" s="126"/>
      <c r="D698" s="126"/>
      <c r="E698" s="126"/>
      <c r="F698" s="126"/>
      <c r="G698" s="79" t="s">
        <v>4382</v>
      </c>
      <c r="H698" s="151">
        <v>11</v>
      </c>
      <c r="I698" s="127"/>
      <c r="J698" s="152">
        <v>10.5078</v>
      </c>
      <c r="K698" s="127"/>
      <c r="L698" s="80">
        <v>115.61</v>
      </c>
    </row>
    <row r="699" spans="1:12" ht="15" customHeight="1">
      <c r="A699" s="44"/>
      <c r="B699" s="44"/>
      <c r="C699" s="44"/>
      <c r="D699" s="44"/>
      <c r="E699" s="44"/>
      <c r="F699" s="44"/>
      <c r="G699" s="44"/>
      <c r="H699" s="150" t="s">
        <v>4383</v>
      </c>
      <c r="I699" s="126"/>
      <c r="J699" s="126"/>
      <c r="K699" s="127"/>
      <c r="L699" s="77">
        <v>130.869</v>
      </c>
    </row>
    <row r="700" spans="1:12" ht="15" customHeight="1">
      <c r="A700" s="44"/>
      <c r="B700" s="44"/>
      <c r="C700" s="44"/>
      <c r="D700" s="44"/>
      <c r="E700" s="44"/>
      <c r="F700" s="44"/>
      <c r="G700" s="44"/>
      <c r="H700" s="158" t="s">
        <v>4384</v>
      </c>
      <c r="I700" s="126"/>
      <c r="J700" s="126"/>
      <c r="K700" s="127"/>
      <c r="L700" s="81">
        <v>167.92439999999999</v>
      </c>
    </row>
    <row r="701" spans="1:12" ht="15" customHeight="1">
      <c r="A701" s="44"/>
      <c r="B701" s="44"/>
      <c r="C701" s="44"/>
      <c r="D701" s="44"/>
      <c r="E701" s="44"/>
      <c r="F701" s="44"/>
      <c r="G701" s="44"/>
      <c r="H701" s="158" t="s">
        <v>4385</v>
      </c>
      <c r="I701" s="126"/>
      <c r="J701" s="126"/>
      <c r="K701" s="127"/>
      <c r="L701" s="81">
        <v>3.62</v>
      </c>
    </row>
    <row r="702" spans="1:12" ht="15" customHeight="1">
      <c r="A702" s="44"/>
      <c r="B702" s="44"/>
      <c r="C702" s="44"/>
      <c r="D702" s="44"/>
      <c r="E702" s="44"/>
      <c r="F702" s="44"/>
      <c r="G702" s="44"/>
      <c r="H702" s="158" t="s">
        <v>4386</v>
      </c>
      <c r="I702" s="126"/>
      <c r="J702" s="126"/>
      <c r="K702" s="127"/>
      <c r="L702" s="81">
        <v>46.387999999999998</v>
      </c>
    </row>
    <row r="703" spans="1:12" ht="19.5" customHeight="1">
      <c r="A703" s="156" t="s">
        <v>4387</v>
      </c>
      <c r="B703" s="126"/>
      <c r="C703" s="126"/>
      <c r="D703" s="126"/>
      <c r="E703" s="126"/>
      <c r="F703" s="127"/>
      <c r="G703" s="75" t="s">
        <v>4388</v>
      </c>
      <c r="H703" s="157" t="s">
        <v>4389</v>
      </c>
      <c r="I703" s="127"/>
      <c r="J703" s="157" t="s">
        <v>4390</v>
      </c>
      <c r="K703" s="127"/>
      <c r="L703" s="75" t="s">
        <v>4391</v>
      </c>
    </row>
    <row r="704" spans="1:12" ht="15" customHeight="1">
      <c r="A704" s="79" t="s">
        <v>4392</v>
      </c>
      <c r="B704" s="153" t="s">
        <v>4393</v>
      </c>
      <c r="C704" s="126"/>
      <c r="D704" s="126"/>
      <c r="E704" s="126"/>
      <c r="F704" s="127"/>
      <c r="G704" s="79" t="s">
        <v>4394</v>
      </c>
      <c r="H704" s="151">
        <v>0.71</v>
      </c>
      <c r="I704" s="127"/>
      <c r="J704" s="152">
        <v>100.038</v>
      </c>
      <c r="K704" s="127"/>
      <c r="L704" s="80">
        <v>71.03</v>
      </c>
    </row>
    <row r="705" spans="1:12" ht="15" customHeight="1">
      <c r="A705" s="79" t="s">
        <v>4395</v>
      </c>
      <c r="B705" s="153" t="s">
        <v>4396</v>
      </c>
      <c r="C705" s="126"/>
      <c r="D705" s="126"/>
      <c r="E705" s="126"/>
      <c r="F705" s="127"/>
      <c r="G705" s="79" t="s">
        <v>4397</v>
      </c>
      <c r="H705" s="151">
        <v>0.74</v>
      </c>
      <c r="I705" s="127"/>
      <c r="J705" s="152">
        <v>71.519000000000005</v>
      </c>
      <c r="K705" s="127"/>
      <c r="L705" s="80">
        <v>52.92</v>
      </c>
    </row>
    <row r="706" spans="1:12" ht="15" customHeight="1">
      <c r="A706" s="79" t="s">
        <v>4398</v>
      </c>
      <c r="B706" s="153" t="s">
        <v>4399</v>
      </c>
      <c r="C706" s="126"/>
      <c r="D706" s="126"/>
      <c r="E706" s="126"/>
      <c r="F706" s="127"/>
      <c r="G706" s="79" t="s">
        <v>4400</v>
      </c>
      <c r="H706" s="151">
        <v>200</v>
      </c>
      <c r="I706" s="127"/>
      <c r="J706" s="152">
        <v>0.34250000000000003</v>
      </c>
      <c r="K706" s="127"/>
      <c r="L706" s="80">
        <v>68</v>
      </c>
    </row>
    <row r="707" spans="1:12" ht="15" customHeight="1">
      <c r="A707" s="44"/>
      <c r="B707" s="44"/>
      <c r="C707" s="44"/>
      <c r="D707" s="44"/>
      <c r="E707" s="44"/>
      <c r="F707" s="44"/>
      <c r="G707" s="44"/>
      <c r="H707" s="150" t="s">
        <v>4401</v>
      </c>
      <c r="I707" s="126"/>
      <c r="J707" s="126"/>
      <c r="K707" s="127"/>
      <c r="L707" s="77">
        <v>192.4511</v>
      </c>
    </row>
    <row r="708" spans="1:12" ht="15" customHeight="1">
      <c r="A708" s="156" t="s">
        <v>4402</v>
      </c>
      <c r="B708" s="126"/>
      <c r="C708" s="127"/>
      <c r="D708" s="166" t="s">
        <v>4403</v>
      </c>
      <c r="E708" s="127"/>
      <c r="F708" s="166" t="s">
        <v>4404</v>
      </c>
      <c r="G708" s="127"/>
      <c r="H708" s="166" t="s">
        <v>4405</v>
      </c>
      <c r="I708" s="127"/>
      <c r="J708" s="166" t="s">
        <v>4406</v>
      </c>
      <c r="K708" s="127"/>
      <c r="L708" s="83" t="s">
        <v>4407</v>
      </c>
    </row>
    <row r="709" spans="1:12" ht="19.5" customHeight="1">
      <c r="A709" s="88" t="s">
        <v>4408</v>
      </c>
      <c r="B709" s="170" t="s">
        <v>4409</v>
      </c>
      <c r="C709" s="127"/>
      <c r="D709" s="171" t="s">
        <v>4410</v>
      </c>
      <c r="E709" s="127"/>
      <c r="F709" s="171" t="s">
        <v>4411</v>
      </c>
      <c r="G709" s="127"/>
      <c r="H709" s="172">
        <v>1.0649999999999999</v>
      </c>
      <c r="I709" s="127"/>
      <c r="J709" s="173">
        <v>0.87</v>
      </c>
      <c r="K709" s="127"/>
      <c r="L709" s="89">
        <v>0.93</v>
      </c>
    </row>
    <row r="710" spans="1:12" ht="15" customHeight="1">
      <c r="A710" s="88" t="s">
        <v>4412</v>
      </c>
      <c r="B710" s="170" t="s">
        <v>4413</v>
      </c>
      <c r="C710" s="127"/>
      <c r="D710" s="171" t="s">
        <v>4414</v>
      </c>
      <c r="E710" s="127"/>
      <c r="F710" s="171" t="s">
        <v>4415</v>
      </c>
      <c r="G710" s="127"/>
      <c r="H710" s="172">
        <v>1.1100000000000001</v>
      </c>
      <c r="I710" s="127"/>
      <c r="J710" s="173">
        <v>0.87</v>
      </c>
      <c r="K710" s="127"/>
      <c r="L710" s="89">
        <v>0.97</v>
      </c>
    </row>
    <row r="711" spans="1:12" ht="19.5" customHeight="1">
      <c r="A711" s="88" t="s">
        <v>4416</v>
      </c>
      <c r="B711" s="170" t="s">
        <v>4417</v>
      </c>
      <c r="C711" s="127"/>
      <c r="D711" s="171" t="s">
        <v>4418</v>
      </c>
      <c r="E711" s="127"/>
      <c r="F711" s="171" t="s">
        <v>4419</v>
      </c>
      <c r="G711" s="127"/>
      <c r="H711" s="172">
        <v>0.2</v>
      </c>
      <c r="I711" s="127"/>
      <c r="J711" s="173">
        <v>17.28</v>
      </c>
      <c r="K711" s="127"/>
      <c r="L711" s="89">
        <v>3.46</v>
      </c>
    </row>
    <row r="712" spans="1:12" ht="15" customHeight="1">
      <c r="A712" s="44"/>
      <c r="B712" s="44"/>
      <c r="C712" s="44"/>
      <c r="D712" s="44"/>
      <c r="E712" s="44"/>
      <c r="F712" s="44"/>
      <c r="G712" s="44"/>
      <c r="H712" s="150" t="s">
        <v>4420</v>
      </c>
      <c r="I712" s="126"/>
      <c r="J712" s="126"/>
      <c r="K712" s="127"/>
      <c r="L712" s="80">
        <v>5.3483000000000001</v>
      </c>
    </row>
    <row r="713" spans="1:12" ht="15" customHeight="1">
      <c r="A713" s="44"/>
      <c r="B713" s="44"/>
      <c r="C713" s="44"/>
      <c r="D713" s="44"/>
      <c r="E713" s="44"/>
      <c r="F713" s="44"/>
      <c r="G713" s="44"/>
      <c r="H713" s="158" t="s">
        <v>4421</v>
      </c>
      <c r="I713" s="126"/>
      <c r="J713" s="126"/>
      <c r="K713" s="127"/>
      <c r="L713" s="82">
        <v>244.1874</v>
      </c>
    </row>
    <row r="714" spans="1:12" ht="15" customHeight="1">
      <c r="A714" s="44"/>
      <c r="B714" s="44"/>
      <c r="C714" s="44"/>
      <c r="D714" s="44"/>
      <c r="E714" s="44"/>
      <c r="F714" s="44"/>
      <c r="G714" s="44"/>
      <c r="H714" s="158" t="s">
        <v>4422</v>
      </c>
      <c r="I714" s="126"/>
      <c r="J714" s="126"/>
      <c r="K714" s="127"/>
      <c r="L714" s="77">
        <v>244.19</v>
      </c>
    </row>
    <row r="715" spans="1:12" ht="15" customHeight="1">
      <c r="A715" s="44"/>
      <c r="B715" s="44"/>
      <c r="C715" s="44"/>
      <c r="D715" s="44"/>
      <c r="E715" s="44"/>
      <c r="F715" s="44"/>
      <c r="G715" s="44"/>
      <c r="H715" s="158" t="s">
        <v>4423</v>
      </c>
      <c r="I715" s="126"/>
      <c r="J715" s="126"/>
      <c r="K715" s="127"/>
      <c r="L715" s="77">
        <v>84.440899999999999</v>
      </c>
    </row>
    <row r="716" spans="1:12" ht="15" customHeight="1">
      <c r="A716" s="44"/>
      <c r="B716" s="44"/>
      <c r="C716" s="44"/>
      <c r="D716" s="44"/>
      <c r="E716" s="44"/>
      <c r="F716" s="44"/>
      <c r="G716" s="44"/>
      <c r="H716" s="158" t="s">
        <v>4424</v>
      </c>
      <c r="I716" s="126"/>
      <c r="J716" s="126"/>
      <c r="K716" s="127"/>
      <c r="L716" s="77">
        <v>328.63</v>
      </c>
    </row>
    <row r="717" spans="1:12" ht="9.75" customHeight="1">
      <c r="A717" s="44"/>
      <c r="B717" s="44"/>
      <c r="C717" s="44"/>
      <c r="D717" s="44"/>
      <c r="E717" s="154"/>
      <c r="F717" s="105"/>
      <c r="G717" s="105"/>
      <c r="H717" s="44"/>
      <c r="I717" s="44"/>
      <c r="J717" s="44"/>
      <c r="K717" s="44"/>
      <c r="L717" s="44"/>
    </row>
    <row r="718" spans="1:12" ht="19.5" customHeight="1">
      <c r="A718" s="155" t="s">
        <v>4425</v>
      </c>
      <c r="B718" s="126"/>
      <c r="C718" s="126"/>
      <c r="D718" s="126"/>
      <c r="E718" s="126"/>
      <c r="F718" s="126"/>
      <c r="G718" s="126"/>
      <c r="H718" s="126"/>
      <c r="I718" s="126"/>
      <c r="J718" s="126"/>
      <c r="K718" s="126"/>
      <c r="L718" s="127"/>
    </row>
    <row r="719" spans="1:12" ht="15" customHeight="1">
      <c r="A719" s="182" t="s">
        <v>4426</v>
      </c>
      <c r="B719" s="126"/>
      <c r="C719" s="126"/>
      <c r="D719" s="127"/>
      <c r="E719" s="166" t="s">
        <v>4427</v>
      </c>
      <c r="F719" s="127"/>
      <c r="G719" s="83" t="s">
        <v>4428</v>
      </c>
      <c r="H719" s="166" t="s">
        <v>4429</v>
      </c>
      <c r="I719" s="127"/>
      <c r="J719" s="166" t="s">
        <v>4430</v>
      </c>
      <c r="K719" s="127"/>
      <c r="L719" s="83" t="s">
        <v>4431</v>
      </c>
    </row>
    <row r="720" spans="1:12" ht="19.5" customHeight="1">
      <c r="A720" s="91" t="s">
        <v>4432</v>
      </c>
      <c r="B720" s="181" t="s">
        <v>4433</v>
      </c>
      <c r="C720" s="126"/>
      <c r="D720" s="127"/>
      <c r="E720" s="177" t="s">
        <v>4434</v>
      </c>
      <c r="F720" s="127"/>
      <c r="G720" s="91" t="s">
        <v>4435</v>
      </c>
      <c r="H720" s="178">
        <v>0.42</v>
      </c>
      <c r="I720" s="127"/>
      <c r="J720" s="179">
        <v>24.07</v>
      </c>
      <c r="K720" s="127"/>
      <c r="L720" s="92">
        <v>10.109400000000001</v>
      </c>
    </row>
    <row r="721" spans="1:12" ht="19.5" customHeight="1">
      <c r="A721" s="91" t="s">
        <v>4436</v>
      </c>
      <c r="B721" s="181" t="s">
        <v>4437</v>
      </c>
      <c r="C721" s="126"/>
      <c r="D721" s="127"/>
      <c r="E721" s="177" t="s">
        <v>4438</v>
      </c>
      <c r="F721" s="127"/>
      <c r="G721" s="91" t="s">
        <v>4439</v>
      </c>
      <c r="H721" s="178">
        <v>0.01</v>
      </c>
      <c r="I721" s="127"/>
      <c r="J721" s="179">
        <v>4.47</v>
      </c>
      <c r="K721" s="127"/>
      <c r="L721" s="92">
        <v>4.4699999999999997E-2</v>
      </c>
    </row>
    <row r="722" spans="1:12" ht="19.5" customHeight="1">
      <c r="A722" s="91" t="s">
        <v>4440</v>
      </c>
      <c r="B722" s="181" t="s">
        <v>4441</v>
      </c>
      <c r="C722" s="126"/>
      <c r="D722" s="127"/>
      <c r="E722" s="177" t="s">
        <v>4442</v>
      </c>
      <c r="F722" s="127"/>
      <c r="G722" s="91" t="s">
        <v>4443</v>
      </c>
      <c r="H722" s="178">
        <v>0.91700000000000004</v>
      </c>
      <c r="I722" s="127"/>
      <c r="J722" s="179">
        <v>3.29</v>
      </c>
      <c r="K722" s="127"/>
      <c r="L722" s="92">
        <v>3.0169299999999999</v>
      </c>
    </row>
    <row r="723" spans="1:12" ht="19.5" customHeight="1">
      <c r="A723" s="91" t="s">
        <v>4444</v>
      </c>
      <c r="B723" s="181" t="s">
        <v>4445</v>
      </c>
      <c r="C723" s="126"/>
      <c r="D723" s="127"/>
      <c r="E723" s="177" t="s">
        <v>4446</v>
      </c>
      <c r="F723" s="127"/>
      <c r="G723" s="91" t="s">
        <v>4447</v>
      </c>
      <c r="H723" s="178">
        <v>7.6340000000000003</v>
      </c>
      <c r="I723" s="127"/>
      <c r="J723" s="179">
        <v>1.18</v>
      </c>
      <c r="K723" s="127"/>
      <c r="L723" s="92">
        <v>9.0081199999999999</v>
      </c>
    </row>
    <row r="724" spans="1:12" ht="15" customHeight="1">
      <c r="A724" s="91" t="s">
        <v>4448</v>
      </c>
      <c r="B724" s="181" t="s">
        <v>4449</v>
      </c>
      <c r="C724" s="126"/>
      <c r="D724" s="127"/>
      <c r="E724" s="177" t="s">
        <v>4450</v>
      </c>
      <c r="F724" s="127"/>
      <c r="G724" s="91" t="s">
        <v>4451</v>
      </c>
      <c r="H724" s="178">
        <v>6.9000000000000006E-2</v>
      </c>
      <c r="I724" s="127"/>
      <c r="J724" s="179">
        <v>12.23</v>
      </c>
      <c r="K724" s="127"/>
      <c r="L724" s="92">
        <v>0.84387000000000001</v>
      </c>
    </row>
    <row r="725" spans="1:12" ht="15" customHeight="1">
      <c r="A725" s="91" t="s">
        <v>4452</v>
      </c>
      <c r="B725" s="181" t="s">
        <v>4453</v>
      </c>
      <c r="C725" s="126"/>
      <c r="D725" s="127"/>
      <c r="E725" s="177" t="s">
        <v>4454</v>
      </c>
      <c r="F725" s="127"/>
      <c r="G725" s="91" t="s">
        <v>4455</v>
      </c>
      <c r="H725" s="178">
        <v>1.2999999999999999E-2</v>
      </c>
      <c r="I725" s="127"/>
      <c r="J725" s="179">
        <v>13.45</v>
      </c>
      <c r="K725" s="127"/>
      <c r="L725" s="92">
        <v>0.17485000000000001</v>
      </c>
    </row>
    <row r="726" spans="1:12" ht="15" customHeight="1">
      <c r="A726" s="91" t="s">
        <v>4456</v>
      </c>
      <c r="B726" s="181" t="s">
        <v>4457</v>
      </c>
      <c r="C726" s="126"/>
      <c r="D726" s="127"/>
      <c r="E726" s="177" t="s">
        <v>4458</v>
      </c>
      <c r="F726" s="127"/>
      <c r="G726" s="91" t="s">
        <v>4459</v>
      </c>
      <c r="H726" s="178">
        <v>1.6E-2</v>
      </c>
      <c r="I726" s="127"/>
      <c r="J726" s="179">
        <v>13.29</v>
      </c>
      <c r="K726" s="127"/>
      <c r="L726" s="92">
        <v>0.21264</v>
      </c>
    </row>
    <row r="727" spans="1:12" ht="15" customHeight="1">
      <c r="A727" s="91" t="s">
        <v>4460</v>
      </c>
      <c r="B727" s="181" t="s">
        <v>4461</v>
      </c>
      <c r="C727" s="126"/>
      <c r="D727" s="127"/>
      <c r="E727" s="177" t="s">
        <v>4462</v>
      </c>
      <c r="F727" s="127"/>
      <c r="G727" s="91" t="s">
        <v>4463</v>
      </c>
      <c r="H727" s="178">
        <v>2.4E-2</v>
      </c>
      <c r="I727" s="127"/>
      <c r="J727" s="179">
        <v>14.81</v>
      </c>
      <c r="K727" s="127"/>
      <c r="L727" s="92">
        <v>0.35543999999999998</v>
      </c>
    </row>
    <row r="728" spans="1:12" ht="15" customHeight="1">
      <c r="A728" s="44"/>
      <c r="B728" s="44"/>
      <c r="C728" s="44"/>
      <c r="D728" s="44"/>
      <c r="E728" s="44"/>
      <c r="F728" s="44"/>
      <c r="G728" s="44"/>
      <c r="H728" s="180" t="s">
        <v>4464</v>
      </c>
      <c r="I728" s="126"/>
      <c r="J728" s="126"/>
      <c r="K728" s="127"/>
      <c r="L728" s="93">
        <v>23.76</v>
      </c>
    </row>
    <row r="729" spans="1:12" ht="15" customHeight="1">
      <c r="A729" s="182" t="s">
        <v>4465</v>
      </c>
      <c r="B729" s="126"/>
      <c r="C729" s="126"/>
      <c r="D729" s="127"/>
      <c r="E729" s="166" t="s">
        <v>4466</v>
      </c>
      <c r="F729" s="127"/>
      <c r="G729" s="83" t="s">
        <v>4467</v>
      </c>
      <c r="H729" s="166" t="s">
        <v>4468</v>
      </c>
      <c r="I729" s="127"/>
      <c r="J729" s="166" t="s">
        <v>4469</v>
      </c>
      <c r="K729" s="127"/>
      <c r="L729" s="83" t="s">
        <v>4470</v>
      </c>
    </row>
    <row r="730" spans="1:12" ht="15" customHeight="1">
      <c r="A730" s="91" t="s">
        <v>4471</v>
      </c>
      <c r="B730" s="181" t="s">
        <v>4472</v>
      </c>
      <c r="C730" s="126"/>
      <c r="D730" s="127"/>
      <c r="E730" s="177" t="s">
        <v>4473</v>
      </c>
      <c r="F730" s="127"/>
      <c r="G730" s="91" t="s">
        <v>4474</v>
      </c>
      <c r="H730" s="178">
        <v>1.423</v>
      </c>
      <c r="I730" s="127"/>
      <c r="J730" s="179">
        <v>16.66</v>
      </c>
      <c r="K730" s="127"/>
      <c r="L730" s="92">
        <v>23.707180000000001</v>
      </c>
    </row>
    <row r="731" spans="1:12" ht="15" customHeight="1">
      <c r="A731" s="91" t="s">
        <v>4475</v>
      </c>
      <c r="B731" s="181" t="s">
        <v>4476</v>
      </c>
      <c r="C731" s="126"/>
      <c r="D731" s="127"/>
      <c r="E731" s="177" t="s">
        <v>4477</v>
      </c>
      <c r="F731" s="127"/>
      <c r="G731" s="91" t="s">
        <v>4478</v>
      </c>
      <c r="H731" s="178">
        <v>3.7869999999999999</v>
      </c>
      <c r="I731" s="127"/>
      <c r="J731" s="179">
        <v>19.79</v>
      </c>
      <c r="K731" s="127"/>
      <c r="L731" s="92">
        <v>74.944730000000007</v>
      </c>
    </row>
    <row r="732" spans="1:12" ht="27.75" customHeight="1">
      <c r="A732" s="91" t="s">
        <v>4479</v>
      </c>
      <c r="B732" s="181" t="s">
        <v>4480</v>
      </c>
      <c r="C732" s="126"/>
      <c r="D732" s="127"/>
      <c r="E732" s="177" t="s">
        <v>4481</v>
      </c>
      <c r="F732" s="127"/>
      <c r="G732" s="91" t="s">
        <v>4482</v>
      </c>
      <c r="H732" s="178">
        <v>7.1999999999999995E-2</v>
      </c>
      <c r="I732" s="127"/>
      <c r="J732" s="179">
        <v>24.75</v>
      </c>
      <c r="K732" s="127"/>
      <c r="L732" s="92">
        <v>1.782</v>
      </c>
    </row>
    <row r="733" spans="1:12" ht="27.75" customHeight="1">
      <c r="A733" s="91" t="s">
        <v>4483</v>
      </c>
      <c r="B733" s="181" t="s">
        <v>4484</v>
      </c>
      <c r="C733" s="126"/>
      <c r="D733" s="127"/>
      <c r="E733" s="177" t="s">
        <v>4485</v>
      </c>
      <c r="F733" s="127"/>
      <c r="G733" s="91" t="s">
        <v>4486</v>
      </c>
      <c r="H733" s="178">
        <v>0.14099999999999999</v>
      </c>
      <c r="I733" s="127"/>
      <c r="J733" s="179">
        <v>22.36</v>
      </c>
      <c r="K733" s="127"/>
      <c r="L733" s="92">
        <v>3.1527599999999998</v>
      </c>
    </row>
    <row r="734" spans="1:12" ht="15" customHeight="1">
      <c r="A734" s="44"/>
      <c r="B734" s="44"/>
      <c r="C734" s="44"/>
      <c r="D734" s="44"/>
      <c r="E734" s="44"/>
      <c r="F734" s="44"/>
      <c r="G734" s="44"/>
      <c r="H734" s="180" t="s">
        <v>4487</v>
      </c>
      <c r="I734" s="126"/>
      <c r="J734" s="126"/>
      <c r="K734" s="127"/>
      <c r="L734" s="93">
        <v>103.58</v>
      </c>
    </row>
    <row r="735" spans="1:12" ht="15" customHeight="1">
      <c r="A735" s="44"/>
      <c r="B735" s="44"/>
      <c r="C735" s="44"/>
      <c r="D735" s="44"/>
      <c r="E735" s="44"/>
      <c r="F735" s="44"/>
      <c r="G735" s="44"/>
      <c r="H735" s="158" t="s">
        <v>4488</v>
      </c>
      <c r="I735" s="126"/>
      <c r="J735" s="126"/>
      <c r="K735" s="127"/>
      <c r="L735" s="77">
        <v>127.29</v>
      </c>
    </row>
    <row r="736" spans="1:12" ht="15" customHeight="1">
      <c r="A736" s="44"/>
      <c r="B736" s="44"/>
      <c r="C736" s="44"/>
      <c r="D736" s="44"/>
      <c r="E736" s="44"/>
      <c r="F736" s="44"/>
      <c r="G736" s="44"/>
      <c r="H736" s="158" t="s">
        <v>4489</v>
      </c>
      <c r="I736" s="126"/>
      <c r="J736" s="126"/>
      <c r="K736" s="127"/>
      <c r="L736" s="77">
        <v>44.0169</v>
      </c>
    </row>
    <row r="737" spans="1:12" ht="15" customHeight="1">
      <c r="A737" s="44"/>
      <c r="B737" s="44"/>
      <c r="C737" s="44"/>
      <c r="D737" s="44"/>
      <c r="E737" s="44"/>
      <c r="F737" s="44"/>
      <c r="G737" s="44"/>
      <c r="H737" s="158" t="s">
        <v>4490</v>
      </c>
      <c r="I737" s="126"/>
      <c r="J737" s="126"/>
      <c r="K737" s="127"/>
      <c r="L737" s="77">
        <v>171.31</v>
      </c>
    </row>
    <row r="738" spans="1:12" ht="9.75" customHeight="1">
      <c r="A738" s="44"/>
      <c r="B738" s="44"/>
      <c r="C738" s="44"/>
      <c r="D738" s="44"/>
      <c r="E738" s="154"/>
      <c r="F738" s="105"/>
      <c r="G738" s="105"/>
      <c r="H738" s="44"/>
      <c r="I738" s="44"/>
      <c r="J738" s="44"/>
      <c r="K738" s="44"/>
      <c r="L738" s="44"/>
    </row>
    <row r="739" spans="1:12" ht="19.5" customHeight="1">
      <c r="A739" s="155" t="s">
        <v>4491</v>
      </c>
      <c r="B739" s="126"/>
      <c r="C739" s="126"/>
      <c r="D739" s="126"/>
      <c r="E739" s="126"/>
      <c r="F739" s="126"/>
      <c r="G739" s="126"/>
      <c r="H739" s="126"/>
      <c r="I739" s="126"/>
      <c r="J739" s="126"/>
      <c r="K739" s="126"/>
      <c r="L739" s="127"/>
    </row>
    <row r="740" spans="1:12" ht="12.75" customHeight="1">
      <c r="A740" s="160" t="s">
        <v>4492</v>
      </c>
      <c r="B740" s="123"/>
      <c r="C740" s="161"/>
      <c r="D740" s="167" t="s">
        <v>4493</v>
      </c>
      <c r="E740" s="124"/>
      <c r="F740" s="157" t="s">
        <v>4494</v>
      </c>
      <c r="G740" s="127"/>
      <c r="H740" s="157" t="s">
        <v>4495</v>
      </c>
      <c r="I740" s="126"/>
      <c r="J740" s="126"/>
      <c r="K740" s="127"/>
      <c r="L740" s="165" t="s">
        <v>4496</v>
      </c>
    </row>
    <row r="741" spans="1:12" ht="12" customHeight="1">
      <c r="A741" s="162"/>
      <c r="B741" s="163"/>
      <c r="C741" s="164"/>
      <c r="D741" s="162"/>
      <c r="E741" s="168"/>
      <c r="F741" s="83" t="s">
        <v>4497</v>
      </c>
      <c r="G741" s="83" t="s">
        <v>4498</v>
      </c>
      <c r="H741" s="166" t="s">
        <v>4499</v>
      </c>
      <c r="I741" s="127"/>
      <c r="J741" s="166" t="s">
        <v>4500</v>
      </c>
      <c r="K741" s="127"/>
      <c r="L741" s="134"/>
    </row>
    <row r="742" spans="1:12" ht="15" customHeight="1">
      <c r="A742" s="79" t="s">
        <v>4501</v>
      </c>
      <c r="B742" s="153" t="s">
        <v>4502</v>
      </c>
      <c r="C742" s="127"/>
      <c r="D742" s="151">
        <v>1</v>
      </c>
      <c r="E742" s="127"/>
      <c r="F742" s="84">
        <v>0.74</v>
      </c>
      <c r="G742" s="84">
        <v>0.26</v>
      </c>
      <c r="H742" s="159">
        <v>104.6901</v>
      </c>
      <c r="I742" s="127"/>
      <c r="J742" s="159">
        <v>53.045900000000003</v>
      </c>
      <c r="K742" s="127"/>
      <c r="L742" s="81">
        <v>91.262600000000006</v>
      </c>
    </row>
    <row r="743" spans="1:12" ht="15" customHeight="1">
      <c r="A743" s="79" t="s">
        <v>4503</v>
      </c>
      <c r="B743" s="153" t="s">
        <v>4504</v>
      </c>
      <c r="C743" s="127"/>
      <c r="D743" s="151">
        <v>1</v>
      </c>
      <c r="E743" s="127"/>
      <c r="F743" s="84">
        <v>1</v>
      </c>
      <c r="G743" s="84">
        <v>0</v>
      </c>
      <c r="H743" s="159">
        <v>43.888100000000001</v>
      </c>
      <c r="I743" s="127"/>
      <c r="J743" s="159">
        <v>39.647100000000002</v>
      </c>
      <c r="K743" s="127"/>
      <c r="L743" s="81">
        <v>43.888100000000001</v>
      </c>
    </row>
    <row r="744" spans="1:12" ht="15" customHeight="1">
      <c r="A744" s="79" t="s">
        <v>4505</v>
      </c>
      <c r="B744" s="153" t="s">
        <v>4506</v>
      </c>
      <c r="C744" s="127"/>
      <c r="D744" s="151">
        <v>1</v>
      </c>
      <c r="E744" s="127"/>
      <c r="F744" s="84">
        <v>1</v>
      </c>
      <c r="G744" s="84">
        <v>0</v>
      </c>
      <c r="H744" s="159">
        <v>21.837800000000001</v>
      </c>
      <c r="I744" s="127"/>
      <c r="J744" s="159">
        <v>2.7915000000000001</v>
      </c>
      <c r="K744" s="127"/>
      <c r="L744" s="81">
        <v>21.837800000000001</v>
      </c>
    </row>
    <row r="745" spans="1:12" ht="15" customHeight="1">
      <c r="A745" s="79" t="s">
        <v>4507</v>
      </c>
      <c r="B745" s="153" t="s">
        <v>4508</v>
      </c>
      <c r="C745" s="127"/>
      <c r="D745" s="151">
        <v>3</v>
      </c>
      <c r="E745" s="127"/>
      <c r="F745" s="84">
        <v>0.9</v>
      </c>
      <c r="G745" s="84">
        <v>0.1</v>
      </c>
      <c r="H745" s="159">
        <v>0.71650000000000003</v>
      </c>
      <c r="I745" s="127"/>
      <c r="J745" s="159">
        <v>0.48259999999999997</v>
      </c>
      <c r="K745" s="127"/>
      <c r="L745" s="81">
        <v>2.0796000000000001</v>
      </c>
    </row>
    <row r="746" spans="1:12" ht="15" customHeight="1">
      <c r="A746" s="44"/>
      <c r="B746" s="44"/>
      <c r="C746" s="44"/>
      <c r="D746" s="44"/>
      <c r="E746" s="44"/>
      <c r="F746" s="44"/>
      <c r="G746" s="44"/>
      <c r="H746" s="150" t="s">
        <v>4509</v>
      </c>
      <c r="I746" s="126"/>
      <c r="J746" s="126"/>
      <c r="K746" s="127"/>
      <c r="L746" s="85">
        <v>159.06780000000001</v>
      </c>
    </row>
    <row r="747" spans="1:12" ht="19.5" customHeight="1">
      <c r="A747" s="156" t="s">
        <v>4510</v>
      </c>
      <c r="B747" s="126"/>
      <c r="C747" s="126"/>
      <c r="D747" s="126"/>
      <c r="E747" s="126"/>
      <c r="F747" s="127"/>
      <c r="G747" s="75" t="s">
        <v>4511</v>
      </c>
      <c r="H747" s="157" t="s">
        <v>4512</v>
      </c>
      <c r="I747" s="127"/>
      <c r="J747" s="157" t="s">
        <v>4513</v>
      </c>
      <c r="K747" s="127"/>
      <c r="L747" s="75" t="s">
        <v>4514</v>
      </c>
    </row>
    <row r="748" spans="1:12" ht="15" customHeight="1">
      <c r="A748" s="79" t="s">
        <v>4515</v>
      </c>
      <c r="B748" s="153" t="s">
        <v>4516</v>
      </c>
      <c r="C748" s="126"/>
      <c r="D748" s="126"/>
      <c r="E748" s="126"/>
      <c r="F748" s="126"/>
      <c r="G748" s="79" t="s">
        <v>4517</v>
      </c>
      <c r="H748" s="151">
        <v>4</v>
      </c>
      <c r="I748" s="127"/>
      <c r="J748" s="152">
        <v>10.5078</v>
      </c>
      <c r="K748" s="127"/>
      <c r="L748" s="80">
        <v>42.04</v>
      </c>
    </row>
    <row r="749" spans="1:12" ht="15" customHeight="1">
      <c r="A749" s="44"/>
      <c r="B749" s="44"/>
      <c r="C749" s="44"/>
      <c r="D749" s="44"/>
      <c r="E749" s="44"/>
      <c r="F749" s="44"/>
      <c r="G749" s="44"/>
      <c r="H749" s="150" t="s">
        <v>4518</v>
      </c>
      <c r="I749" s="126"/>
      <c r="J749" s="126"/>
      <c r="K749" s="127"/>
      <c r="L749" s="77">
        <v>42.031199999999998</v>
      </c>
    </row>
    <row r="750" spans="1:12" ht="15" customHeight="1">
      <c r="A750" s="44"/>
      <c r="B750" s="44"/>
      <c r="C750" s="44"/>
      <c r="D750" s="44"/>
      <c r="E750" s="44"/>
      <c r="F750" s="44"/>
      <c r="G750" s="44"/>
      <c r="H750" s="158" t="s">
        <v>4519</v>
      </c>
      <c r="I750" s="126"/>
      <c r="J750" s="126"/>
      <c r="K750" s="127"/>
      <c r="L750" s="81">
        <v>201.09899999999999</v>
      </c>
    </row>
    <row r="751" spans="1:12" ht="15" customHeight="1">
      <c r="A751" s="44"/>
      <c r="B751" s="44"/>
      <c r="C751" s="44"/>
      <c r="D751" s="44"/>
      <c r="E751" s="44"/>
      <c r="F751" s="44"/>
      <c r="G751" s="44"/>
      <c r="H751" s="158" t="s">
        <v>4520</v>
      </c>
      <c r="I751" s="126"/>
      <c r="J751" s="126"/>
      <c r="K751" s="127"/>
      <c r="L751" s="81">
        <v>24.9</v>
      </c>
    </row>
    <row r="752" spans="1:12" ht="15" customHeight="1">
      <c r="A752" s="44"/>
      <c r="B752" s="44"/>
      <c r="C752" s="44"/>
      <c r="D752" s="44"/>
      <c r="E752" s="44"/>
      <c r="F752" s="44"/>
      <c r="G752" s="44"/>
      <c r="H752" s="158" t="s">
        <v>4521</v>
      </c>
      <c r="I752" s="126"/>
      <c r="J752" s="126"/>
      <c r="K752" s="127"/>
      <c r="L752" s="81">
        <v>8.0762999999999998</v>
      </c>
    </row>
    <row r="753" spans="1:12" ht="19.5" customHeight="1">
      <c r="A753" s="156" t="s">
        <v>4522</v>
      </c>
      <c r="B753" s="126"/>
      <c r="C753" s="126"/>
      <c r="D753" s="126"/>
      <c r="E753" s="126"/>
      <c r="F753" s="127"/>
      <c r="G753" s="75" t="s">
        <v>4523</v>
      </c>
      <c r="H753" s="157" t="s">
        <v>4524</v>
      </c>
      <c r="I753" s="127"/>
      <c r="J753" s="157" t="s">
        <v>4525</v>
      </c>
      <c r="K753" s="127"/>
      <c r="L753" s="75" t="s">
        <v>4526</v>
      </c>
    </row>
    <row r="754" spans="1:12" ht="15" customHeight="1">
      <c r="A754" s="79" t="s">
        <v>4527</v>
      </c>
      <c r="B754" s="153" t="s">
        <v>4528</v>
      </c>
      <c r="C754" s="126"/>
      <c r="D754" s="126"/>
      <c r="E754" s="126"/>
      <c r="F754" s="127"/>
      <c r="G754" s="79" t="s">
        <v>4529</v>
      </c>
      <c r="H754" s="151">
        <v>1.0914999999999999</v>
      </c>
      <c r="I754" s="127"/>
      <c r="J754" s="152">
        <v>4.5777000000000001</v>
      </c>
      <c r="K754" s="127"/>
      <c r="L754" s="80">
        <v>5</v>
      </c>
    </row>
    <row r="755" spans="1:12" ht="15" customHeight="1">
      <c r="A755" s="79" t="s">
        <v>4530</v>
      </c>
      <c r="B755" s="153" t="s">
        <v>4531</v>
      </c>
      <c r="C755" s="126"/>
      <c r="D755" s="126"/>
      <c r="E755" s="126"/>
      <c r="F755" s="127"/>
      <c r="G755" s="79" t="s">
        <v>4532</v>
      </c>
      <c r="H755" s="151">
        <v>0.58662999999999998</v>
      </c>
      <c r="I755" s="127"/>
      <c r="J755" s="152">
        <v>100.038</v>
      </c>
      <c r="K755" s="127"/>
      <c r="L755" s="80">
        <v>58.69</v>
      </c>
    </row>
    <row r="756" spans="1:12" ht="15" customHeight="1">
      <c r="A756" s="79" t="s">
        <v>4533</v>
      </c>
      <c r="B756" s="153" t="s">
        <v>4534</v>
      </c>
      <c r="C756" s="126"/>
      <c r="D756" s="126"/>
      <c r="E756" s="126"/>
      <c r="F756" s="127"/>
      <c r="G756" s="79" t="s">
        <v>4535</v>
      </c>
      <c r="H756" s="151">
        <v>0.36753999999999998</v>
      </c>
      <c r="I756" s="127"/>
      <c r="J756" s="152">
        <v>71.799599999999998</v>
      </c>
      <c r="K756" s="127"/>
      <c r="L756" s="80">
        <v>26.39</v>
      </c>
    </row>
    <row r="757" spans="1:12" ht="15" customHeight="1">
      <c r="A757" s="79" t="s">
        <v>4536</v>
      </c>
      <c r="B757" s="153" t="s">
        <v>4537</v>
      </c>
      <c r="C757" s="126"/>
      <c r="D757" s="126"/>
      <c r="E757" s="126"/>
      <c r="F757" s="127"/>
      <c r="G757" s="79" t="s">
        <v>4538</v>
      </c>
      <c r="H757" s="151">
        <v>0.36753999999999998</v>
      </c>
      <c r="I757" s="127"/>
      <c r="J757" s="152">
        <v>71.519000000000005</v>
      </c>
      <c r="K757" s="127"/>
      <c r="L757" s="80">
        <v>26.29</v>
      </c>
    </row>
    <row r="758" spans="1:12" ht="15" customHeight="1">
      <c r="A758" s="79" t="s">
        <v>4539</v>
      </c>
      <c r="B758" s="153" t="s">
        <v>4540</v>
      </c>
      <c r="C758" s="126"/>
      <c r="D758" s="126"/>
      <c r="E758" s="126"/>
      <c r="F758" s="127"/>
      <c r="G758" s="79" t="s">
        <v>4541</v>
      </c>
      <c r="H758" s="151">
        <v>363.83321999999998</v>
      </c>
      <c r="I758" s="127"/>
      <c r="J758" s="152">
        <v>0.34250000000000003</v>
      </c>
      <c r="K758" s="127"/>
      <c r="L758" s="80">
        <v>123.7</v>
      </c>
    </row>
    <row r="759" spans="1:12" ht="15" customHeight="1">
      <c r="A759" s="44"/>
      <c r="B759" s="44"/>
      <c r="C759" s="44"/>
      <c r="D759" s="44"/>
      <c r="E759" s="44"/>
      <c r="F759" s="44"/>
      <c r="G759" s="44"/>
      <c r="H759" s="150" t="s">
        <v>4542</v>
      </c>
      <c r="I759" s="126"/>
      <c r="J759" s="126"/>
      <c r="K759" s="127"/>
      <c r="L759" s="77">
        <v>240.9701</v>
      </c>
    </row>
    <row r="760" spans="1:12" ht="15" customHeight="1">
      <c r="A760" s="156" t="s">
        <v>4543</v>
      </c>
      <c r="B760" s="126"/>
      <c r="C760" s="127"/>
      <c r="D760" s="166" t="s">
        <v>4544</v>
      </c>
      <c r="E760" s="127"/>
      <c r="F760" s="166" t="s">
        <v>4545</v>
      </c>
      <c r="G760" s="127"/>
      <c r="H760" s="166" t="s">
        <v>4546</v>
      </c>
      <c r="I760" s="127"/>
      <c r="J760" s="166" t="s">
        <v>4547</v>
      </c>
      <c r="K760" s="127"/>
      <c r="L760" s="83" t="s">
        <v>4548</v>
      </c>
    </row>
    <row r="761" spans="1:12" ht="19.5" customHeight="1">
      <c r="A761" s="88" t="s">
        <v>4549</v>
      </c>
      <c r="B761" s="170" t="s">
        <v>4550</v>
      </c>
      <c r="C761" s="127"/>
      <c r="D761" s="171" t="s">
        <v>4551</v>
      </c>
      <c r="E761" s="127"/>
      <c r="F761" s="171" t="s">
        <v>4552</v>
      </c>
      <c r="G761" s="127"/>
      <c r="H761" s="172">
        <v>1.09E-3</v>
      </c>
      <c r="I761" s="127"/>
      <c r="J761" s="173">
        <v>17.28</v>
      </c>
      <c r="K761" s="127"/>
      <c r="L761" s="89">
        <v>0.02</v>
      </c>
    </row>
    <row r="762" spans="1:12" ht="19.5" customHeight="1">
      <c r="A762" s="88" t="s">
        <v>4553</v>
      </c>
      <c r="B762" s="170" t="s">
        <v>4554</v>
      </c>
      <c r="C762" s="127"/>
      <c r="D762" s="171" t="s">
        <v>4555</v>
      </c>
      <c r="E762" s="127"/>
      <c r="F762" s="171" t="s">
        <v>4556</v>
      </c>
      <c r="G762" s="127"/>
      <c r="H762" s="172">
        <v>0.87995000000000001</v>
      </c>
      <c r="I762" s="127"/>
      <c r="J762" s="173">
        <v>0.87</v>
      </c>
      <c r="K762" s="127"/>
      <c r="L762" s="89">
        <v>0.77</v>
      </c>
    </row>
    <row r="763" spans="1:12" ht="15" customHeight="1">
      <c r="A763" s="88" t="s">
        <v>4557</v>
      </c>
      <c r="B763" s="170" t="s">
        <v>4558</v>
      </c>
      <c r="C763" s="127"/>
      <c r="D763" s="171" t="s">
        <v>4559</v>
      </c>
      <c r="E763" s="127"/>
      <c r="F763" s="171" t="s">
        <v>4560</v>
      </c>
      <c r="G763" s="127"/>
      <c r="H763" s="172">
        <v>0.55130999999999997</v>
      </c>
      <c r="I763" s="127"/>
      <c r="J763" s="173">
        <v>0.87</v>
      </c>
      <c r="K763" s="127"/>
      <c r="L763" s="89">
        <v>0.48</v>
      </c>
    </row>
    <row r="764" spans="1:12" ht="15" customHeight="1">
      <c r="A764" s="88" t="s">
        <v>4561</v>
      </c>
      <c r="B764" s="170" t="s">
        <v>4562</v>
      </c>
      <c r="C764" s="127"/>
      <c r="D764" s="171" t="s">
        <v>4563</v>
      </c>
      <c r="E764" s="127"/>
      <c r="F764" s="171" t="s">
        <v>4564</v>
      </c>
      <c r="G764" s="127"/>
      <c r="H764" s="172">
        <v>0.55130999999999997</v>
      </c>
      <c r="I764" s="127"/>
      <c r="J764" s="173">
        <v>0.87</v>
      </c>
      <c r="K764" s="127"/>
      <c r="L764" s="89">
        <v>0.48</v>
      </c>
    </row>
    <row r="765" spans="1:12" ht="19.5" customHeight="1">
      <c r="A765" s="88" t="s">
        <v>4565</v>
      </c>
      <c r="B765" s="170" t="s">
        <v>4566</v>
      </c>
      <c r="C765" s="127"/>
      <c r="D765" s="171" t="s">
        <v>4567</v>
      </c>
      <c r="E765" s="127"/>
      <c r="F765" s="171" t="s">
        <v>4568</v>
      </c>
      <c r="G765" s="127"/>
      <c r="H765" s="172">
        <v>0.36382999999999999</v>
      </c>
      <c r="I765" s="127"/>
      <c r="J765" s="173">
        <v>17.28</v>
      </c>
      <c r="K765" s="127"/>
      <c r="L765" s="89">
        <v>6.29</v>
      </c>
    </row>
    <row r="766" spans="1:12" ht="15" customHeight="1">
      <c r="A766" s="44"/>
      <c r="B766" s="44"/>
      <c r="C766" s="44"/>
      <c r="D766" s="44"/>
      <c r="E766" s="44"/>
      <c r="F766" s="44"/>
      <c r="G766" s="44"/>
      <c r="H766" s="150" t="s">
        <v>4569</v>
      </c>
      <c r="I766" s="126"/>
      <c r="J766" s="126"/>
      <c r="K766" s="127"/>
      <c r="L766" s="80">
        <v>8.0305999999999997</v>
      </c>
    </row>
    <row r="767" spans="1:12" ht="15" customHeight="1">
      <c r="A767" s="44"/>
      <c r="B767" s="44"/>
      <c r="C767" s="44"/>
      <c r="D767" s="44"/>
      <c r="E767" s="44"/>
      <c r="F767" s="44"/>
      <c r="G767" s="44"/>
      <c r="H767" s="158" t="s">
        <v>4570</v>
      </c>
      <c r="I767" s="126"/>
      <c r="J767" s="126"/>
      <c r="K767" s="127"/>
      <c r="L767" s="82">
        <v>257.077</v>
      </c>
    </row>
    <row r="768" spans="1:12" ht="15" customHeight="1">
      <c r="A768" s="44"/>
      <c r="B768" s="44"/>
      <c r="C768" s="44"/>
      <c r="D768" s="44"/>
      <c r="E768" s="44"/>
      <c r="F768" s="44"/>
      <c r="G768" s="44"/>
      <c r="H768" s="158" t="s">
        <v>4571</v>
      </c>
      <c r="I768" s="126"/>
      <c r="J768" s="126"/>
      <c r="K768" s="127"/>
      <c r="L768" s="77">
        <v>257.08</v>
      </c>
    </row>
    <row r="769" spans="1:12" ht="15" customHeight="1">
      <c r="A769" s="44"/>
      <c r="B769" s="44"/>
      <c r="C769" s="44"/>
      <c r="D769" s="44"/>
      <c r="E769" s="44"/>
      <c r="F769" s="44"/>
      <c r="G769" s="44"/>
      <c r="H769" s="158" t="s">
        <v>4572</v>
      </c>
      <c r="I769" s="126"/>
      <c r="J769" s="126"/>
      <c r="K769" s="127"/>
      <c r="L769" s="77">
        <v>88.898300000000006</v>
      </c>
    </row>
    <row r="770" spans="1:12" ht="15" customHeight="1">
      <c r="A770" s="44"/>
      <c r="B770" s="44"/>
      <c r="C770" s="44"/>
      <c r="D770" s="44"/>
      <c r="E770" s="44"/>
      <c r="F770" s="44"/>
      <c r="G770" s="44"/>
      <c r="H770" s="158" t="s">
        <v>4573</v>
      </c>
      <c r="I770" s="126"/>
      <c r="J770" s="126"/>
      <c r="K770" s="127"/>
      <c r="L770" s="77">
        <v>345.98</v>
      </c>
    </row>
    <row r="771" spans="1:12" ht="9.75" customHeight="1">
      <c r="A771" s="44"/>
      <c r="B771" s="44"/>
      <c r="C771" s="44"/>
      <c r="D771" s="44"/>
      <c r="E771" s="154"/>
      <c r="F771" s="105"/>
      <c r="G771" s="105"/>
      <c r="H771" s="44"/>
      <c r="I771" s="44"/>
      <c r="J771" s="44"/>
      <c r="K771" s="44"/>
      <c r="L771" s="44"/>
    </row>
    <row r="772" spans="1:12" ht="19.5" customHeight="1">
      <c r="A772" s="155" t="s">
        <v>4574</v>
      </c>
      <c r="B772" s="126"/>
      <c r="C772" s="126"/>
      <c r="D772" s="126"/>
      <c r="E772" s="126"/>
      <c r="F772" s="126"/>
      <c r="G772" s="126"/>
      <c r="H772" s="126"/>
      <c r="I772" s="126"/>
      <c r="J772" s="126"/>
      <c r="K772" s="126"/>
      <c r="L772" s="127"/>
    </row>
    <row r="773" spans="1:12" ht="9.75" customHeight="1">
      <c r="A773" s="187"/>
      <c r="B773" s="105"/>
      <c r="C773" s="105"/>
      <c r="D773" s="105"/>
      <c r="E773" s="105"/>
      <c r="F773" s="105"/>
      <c r="G773" s="105"/>
      <c r="H773" s="105"/>
      <c r="I773" s="105"/>
      <c r="J773" s="105"/>
      <c r="K773" s="105"/>
      <c r="L773" s="105"/>
    </row>
    <row r="774" spans="1:12" ht="15" customHeight="1">
      <c r="A774" s="44"/>
      <c r="B774" s="44"/>
      <c r="C774" s="44"/>
      <c r="D774" s="44"/>
      <c r="E774" s="44"/>
      <c r="F774" s="44"/>
      <c r="G774" s="44"/>
      <c r="H774" s="158" t="s">
        <v>4575</v>
      </c>
      <c r="I774" s="126"/>
      <c r="J774" s="126"/>
      <c r="K774" s="127"/>
      <c r="L774" s="77">
        <v>31.19</v>
      </c>
    </row>
    <row r="775" spans="1:12" ht="15" customHeight="1">
      <c r="A775" s="44"/>
      <c r="B775" s="44"/>
      <c r="C775" s="44"/>
      <c r="D775" s="44"/>
      <c r="E775" s="44"/>
      <c r="F775" s="44"/>
      <c r="G775" s="44"/>
      <c r="H775" s="158" t="s">
        <v>4576</v>
      </c>
      <c r="I775" s="126"/>
      <c r="J775" s="126"/>
      <c r="K775" s="127"/>
      <c r="L775" s="77">
        <v>10.785500000000001</v>
      </c>
    </row>
    <row r="776" spans="1:12" ht="15" customHeight="1">
      <c r="A776" s="44"/>
      <c r="B776" s="44"/>
      <c r="C776" s="44"/>
      <c r="D776" s="44"/>
      <c r="E776" s="44"/>
      <c r="F776" s="44"/>
      <c r="G776" s="44"/>
      <c r="H776" s="158" t="s">
        <v>4577</v>
      </c>
      <c r="I776" s="126"/>
      <c r="J776" s="126"/>
      <c r="K776" s="127"/>
      <c r="L776" s="77">
        <v>41.98</v>
      </c>
    </row>
    <row r="777" spans="1:12" ht="9.75" customHeight="1">
      <c r="A777" s="44"/>
      <c r="B777" s="44"/>
      <c r="C777" s="44"/>
      <c r="D777" s="44"/>
      <c r="E777" s="154"/>
      <c r="F777" s="105"/>
      <c r="G777" s="105"/>
      <c r="H777" s="44"/>
      <c r="I777" s="44"/>
      <c r="J777" s="44"/>
      <c r="K777" s="44"/>
      <c r="L777" s="44"/>
    </row>
    <row r="778" spans="1:12" ht="19.5" customHeight="1">
      <c r="A778" s="155" t="s">
        <v>4578</v>
      </c>
      <c r="B778" s="126"/>
      <c r="C778" s="126"/>
      <c r="D778" s="126"/>
      <c r="E778" s="126"/>
      <c r="F778" s="126"/>
      <c r="G778" s="126"/>
      <c r="H778" s="126"/>
      <c r="I778" s="126"/>
      <c r="J778" s="126"/>
      <c r="K778" s="126"/>
      <c r="L778" s="127"/>
    </row>
    <row r="779" spans="1:12" ht="19.5" customHeight="1">
      <c r="A779" s="156" t="s">
        <v>4579</v>
      </c>
      <c r="B779" s="126"/>
      <c r="C779" s="126"/>
      <c r="D779" s="126"/>
      <c r="E779" s="126"/>
      <c r="F779" s="127"/>
      <c r="G779" s="75" t="s">
        <v>4580</v>
      </c>
      <c r="H779" s="157" t="s">
        <v>4581</v>
      </c>
      <c r="I779" s="127"/>
      <c r="J779" s="157" t="s">
        <v>4582</v>
      </c>
      <c r="K779" s="127"/>
      <c r="L779" s="75" t="s">
        <v>4583</v>
      </c>
    </row>
    <row r="780" spans="1:12" ht="15" customHeight="1">
      <c r="A780" s="79" t="s">
        <v>4584</v>
      </c>
      <c r="B780" s="153" t="s">
        <v>4585</v>
      </c>
      <c r="C780" s="126"/>
      <c r="D780" s="126"/>
      <c r="E780" s="126"/>
      <c r="F780" s="126"/>
      <c r="G780" s="79" t="s">
        <v>4586</v>
      </c>
      <c r="H780" s="151">
        <v>0.3</v>
      </c>
      <c r="I780" s="127"/>
      <c r="J780" s="152">
        <v>10.49</v>
      </c>
      <c r="K780" s="127"/>
      <c r="L780" s="80">
        <v>3.15</v>
      </c>
    </row>
    <row r="781" spans="1:12" ht="15" customHeight="1">
      <c r="A781" s="79" t="s">
        <v>4587</v>
      </c>
      <c r="B781" s="153" t="s">
        <v>4588</v>
      </c>
      <c r="C781" s="126"/>
      <c r="D781" s="126"/>
      <c r="E781" s="126"/>
      <c r="F781" s="126"/>
      <c r="G781" s="79" t="s">
        <v>4589</v>
      </c>
      <c r="H781" s="151">
        <v>0.3</v>
      </c>
      <c r="I781" s="127"/>
      <c r="J781" s="152">
        <v>16.239999999999998</v>
      </c>
      <c r="K781" s="127"/>
      <c r="L781" s="80">
        <v>4.87</v>
      </c>
    </row>
    <row r="782" spans="1:12" ht="15" customHeight="1">
      <c r="A782" s="44"/>
      <c r="B782" s="44"/>
      <c r="C782" s="44"/>
      <c r="D782" s="44"/>
      <c r="E782" s="44"/>
      <c r="F782" s="44"/>
      <c r="G782" s="44"/>
      <c r="H782" s="150" t="s">
        <v>4590</v>
      </c>
      <c r="I782" s="126"/>
      <c r="J782" s="126"/>
      <c r="K782" s="127"/>
      <c r="L782" s="77">
        <v>8.0190000000000001</v>
      </c>
    </row>
    <row r="783" spans="1:12" ht="15" customHeight="1">
      <c r="A783" s="44"/>
      <c r="B783" s="44"/>
      <c r="C783" s="44"/>
      <c r="D783" s="44"/>
      <c r="E783" s="44"/>
      <c r="F783" s="44"/>
      <c r="G783" s="44"/>
      <c r="H783" s="183" t="s">
        <v>4591</v>
      </c>
      <c r="I783" s="184"/>
      <c r="J783" s="184"/>
      <c r="K783" s="185"/>
      <c r="L783" s="98">
        <v>0</v>
      </c>
    </row>
    <row r="784" spans="1:12" ht="15" customHeight="1">
      <c r="A784" s="44"/>
      <c r="B784" s="44"/>
      <c r="C784" s="44"/>
      <c r="D784" s="44"/>
      <c r="E784" s="44"/>
      <c r="F784" s="44"/>
      <c r="G784" s="44"/>
      <c r="H784" s="158" t="s">
        <v>4592</v>
      </c>
      <c r="I784" s="126"/>
      <c r="J784" s="126"/>
      <c r="K784" s="127"/>
      <c r="L784" s="81">
        <v>8.0190000000000001</v>
      </c>
    </row>
    <row r="785" spans="1:12" ht="15" customHeight="1">
      <c r="A785" s="44"/>
      <c r="B785" s="44"/>
      <c r="C785" s="44"/>
      <c r="D785" s="44"/>
      <c r="E785" s="44"/>
      <c r="F785" s="44"/>
      <c r="G785" s="44"/>
      <c r="H785" s="158" t="s">
        <v>4593</v>
      </c>
      <c r="I785" s="126"/>
      <c r="J785" s="126"/>
      <c r="K785" s="127"/>
      <c r="L785" s="81">
        <v>1</v>
      </c>
    </row>
    <row r="786" spans="1:12" ht="15" customHeight="1">
      <c r="A786" s="44"/>
      <c r="B786" s="44"/>
      <c r="C786" s="44"/>
      <c r="D786" s="44"/>
      <c r="E786" s="44"/>
      <c r="F786" s="44"/>
      <c r="G786" s="44"/>
      <c r="H786" s="158" t="s">
        <v>4594</v>
      </c>
      <c r="I786" s="126"/>
      <c r="J786" s="126"/>
      <c r="K786" s="127"/>
      <c r="L786" s="81">
        <v>8.0190000000000001</v>
      </c>
    </row>
    <row r="787" spans="1:12" ht="19.5" customHeight="1">
      <c r="A787" s="156" t="s">
        <v>4595</v>
      </c>
      <c r="B787" s="126"/>
      <c r="C787" s="126"/>
      <c r="D787" s="126"/>
      <c r="E787" s="126"/>
      <c r="F787" s="127"/>
      <c r="G787" s="75" t="s">
        <v>4596</v>
      </c>
      <c r="H787" s="157" t="s">
        <v>4597</v>
      </c>
      <c r="I787" s="127"/>
      <c r="J787" s="157" t="s">
        <v>4598</v>
      </c>
      <c r="K787" s="127"/>
      <c r="L787" s="75" t="s">
        <v>4599</v>
      </c>
    </row>
    <row r="788" spans="1:12" ht="15" customHeight="1">
      <c r="A788" s="79" t="s">
        <v>4600</v>
      </c>
      <c r="B788" s="153" t="s">
        <v>4601</v>
      </c>
      <c r="C788" s="126"/>
      <c r="D788" s="126"/>
      <c r="E788" s="126"/>
      <c r="F788" s="127"/>
      <c r="G788" s="79" t="s">
        <v>4602</v>
      </c>
      <c r="H788" s="151">
        <v>1.66</v>
      </c>
      <c r="I788" s="127"/>
      <c r="J788" s="152">
        <v>0.3</v>
      </c>
      <c r="K788" s="127"/>
      <c r="L788" s="80">
        <v>0.5</v>
      </c>
    </row>
    <row r="789" spans="1:12" ht="15" customHeight="1">
      <c r="A789" s="79" t="s">
        <v>4603</v>
      </c>
      <c r="B789" s="153" t="s">
        <v>4604</v>
      </c>
      <c r="C789" s="126"/>
      <c r="D789" s="126"/>
      <c r="E789" s="126"/>
      <c r="F789" s="127"/>
      <c r="G789" s="79" t="s">
        <v>4605</v>
      </c>
      <c r="H789" s="151">
        <v>1.66</v>
      </c>
      <c r="I789" s="127"/>
      <c r="J789" s="152">
        <v>0.11</v>
      </c>
      <c r="K789" s="127"/>
      <c r="L789" s="80">
        <v>0.18</v>
      </c>
    </row>
    <row r="790" spans="1:12" ht="15" customHeight="1">
      <c r="A790" s="79" t="s">
        <v>4606</v>
      </c>
      <c r="B790" s="153" t="s">
        <v>4607</v>
      </c>
      <c r="C790" s="126"/>
      <c r="D790" s="126"/>
      <c r="E790" s="126"/>
      <c r="F790" s="127"/>
      <c r="G790" s="79" t="s">
        <v>4608</v>
      </c>
      <c r="H790" s="151">
        <v>1</v>
      </c>
      <c r="I790" s="127"/>
      <c r="J790" s="152">
        <v>4.6500000000000004</v>
      </c>
      <c r="K790" s="127"/>
      <c r="L790" s="80">
        <v>4.6500000000000004</v>
      </c>
    </row>
    <row r="791" spans="1:12" ht="15" customHeight="1">
      <c r="A791" s="44"/>
      <c r="B791" s="44"/>
      <c r="C791" s="44"/>
      <c r="D791" s="44"/>
      <c r="E791" s="44"/>
      <c r="F791" s="44"/>
      <c r="G791" s="44"/>
      <c r="H791" s="150" t="s">
        <v>4609</v>
      </c>
      <c r="I791" s="126"/>
      <c r="J791" s="126"/>
      <c r="K791" s="127"/>
      <c r="L791" s="77">
        <v>5.3305999999999996</v>
      </c>
    </row>
    <row r="792" spans="1:12" ht="15" customHeight="1">
      <c r="A792" s="44"/>
      <c r="B792" s="44"/>
      <c r="C792" s="44"/>
      <c r="D792" s="44"/>
      <c r="E792" s="44"/>
      <c r="F792" s="44"/>
      <c r="G792" s="44"/>
      <c r="H792" s="158" t="s">
        <v>4610</v>
      </c>
      <c r="I792" s="126"/>
      <c r="J792" s="126"/>
      <c r="K792" s="127"/>
      <c r="L792" s="82">
        <v>13.349600000000001</v>
      </c>
    </row>
    <row r="793" spans="1:12" ht="15" customHeight="1">
      <c r="A793" s="44"/>
      <c r="B793" s="44"/>
      <c r="C793" s="44"/>
      <c r="D793" s="44"/>
      <c r="E793" s="44"/>
      <c r="F793" s="44"/>
      <c r="G793" s="44"/>
      <c r="H793" s="158" t="s">
        <v>4611</v>
      </c>
      <c r="I793" s="126"/>
      <c r="J793" s="126"/>
      <c r="K793" s="127"/>
      <c r="L793" s="77">
        <v>13.35</v>
      </c>
    </row>
    <row r="794" spans="1:12" ht="15" customHeight="1">
      <c r="A794" s="44"/>
      <c r="B794" s="44"/>
      <c r="C794" s="44"/>
      <c r="D794" s="44"/>
      <c r="E794" s="44"/>
      <c r="F794" s="44"/>
      <c r="G794" s="44"/>
      <c r="H794" s="158" t="s">
        <v>4612</v>
      </c>
      <c r="I794" s="126"/>
      <c r="J794" s="126"/>
      <c r="K794" s="127"/>
      <c r="L794" s="77">
        <v>4.6163999999999996</v>
      </c>
    </row>
    <row r="795" spans="1:12" ht="15" customHeight="1">
      <c r="A795" s="44"/>
      <c r="B795" s="44"/>
      <c r="C795" s="44"/>
      <c r="D795" s="44"/>
      <c r="E795" s="44"/>
      <c r="F795" s="44"/>
      <c r="G795" s="44"/>
      <c r="H795" s="158" t="s">
        <v>4613</v>
      </c>
      <c r="I795" s="126"/>
      <c r="J795" s="126"/>
      <c r="K795" s="127"/>
      <c r="L795" s="77">
        <v>17.97</v>
      </c>
    </row>
    <row r="796" spans="1:12" ht="9.75" customHeight="1">
      <c r="A796" s="44"/>
      <c r="B796" s="44"/>
      <c r="C796" s="44"/>
      <c r="D796" s="44"/>
      <c r="E796" s="154"/>
      <c r="F796" s="105"/>
      <c r="G796" s="105"/>
      <c r="H796" s="44"/>
      <c r="I796" s="44"/>
      <c r="J796" s="44"/>
      <c r="K796" s="44"/>
      <c r="L796" s="44"/>
    </row>
    <row r="797" spans="1:12" ht="19.5" customHeight="1">
      <c r="A797" s="155" t="s">
        <v>4614</v>
      </c>
      <c r="B797" s="126"/>
      <c r="C797" s="126"/>
      <c r="D797" s="126"/>
      <c r="E797" s="126"/>
      <c r="F797" s="126"/>
      <c r="G797" s="126"/>
      <c r="H797" s="126"/>
      <c r="I797" s="126"/>
      <c r="J797" s="126"/>
      <c r="K797" s="126"/>
      <c r="L797" s="127"/>
    </row>
    <row r="798" spans="1:12" ht="19.5" customHeight="1">
      <c r="A798" s="156" t="s">
        <v>4615</v>
      </c>
      <c r="B798" s="126"/>
      <c r="C798" s="126"/>
      <c r="D798" s="126"/>
      <c r="E798" s="126"/>
      <c r="F798" s="127"/>
      <c r="G798" s="75" t="s">
        <v>4616</v>
      </c>
      <c r="H798" s="157" t="s">
        <v>4617</v>
      </c>
      <c r="I798" s="127"/>
      <c r="J798" s="157" t="s">
        <v>4618</v>
      </c>
      <c r="K798" s="127"/>
      <c r="L798" s="75" t="s">
        <v>4619</v>
      </c>
    </row>
    <row r="799" spans="1:12" ht="15" customHeight="1">
      <c r="A799" s="79" t="s">
        <v>4620</v>
      </c>
      <c r="B799" s="153" t="s">
        <v>4621</v>
      </c>
      <c r="C799" s="126"/>
      <c r="D799" s="126"/>
      <c r="E799" s="126"/>
      <c r="F799" s="126"/>
      <c r="G799" s="79" t="s">
        <v>4622</v>
      </c>
      <c r="H799" s="151">
        <v>0.08</v>
      </c>
      <c r="I799" s="127"/>
      <c r="J799" s="152">
        <v>13.281700000000001</v>
      </c>
      <c r="K799" s="127"/>
      <c r="L799" s="80">
        <v>1.06</v>
      </c>
    </row>
    <row r="800" spans="1:12" ht="15" customHeight="1">
      <c r="A800" s="79" t="s">
        <v>4623</v>
      </c>
      <c r="B800" s="153" t="s">
        <v>4624</v>
      </c>
      <c r="C800" s="126"/>
      <c r="D800" s="126"/>
      <c r="E800" s="126"/>
      <c r="F800" s="126"/>
      <c r="G800" s="79" t="s">
        <v>4625</v>
      </c>
      <c r="H800" s="151">
        <v>0.08</v>
      </c>
      <c r="I800" s="127"/>
      <c r="J800" s="152">
        <v>16.93</v>
      </c>
      <c r="K800" s="127"/>
      <c r="L800" s="80">
        <v>1.35</v>
      </c>
    </row>
    <row r="801" spans="1:12" ht="15" customHeight="1">
      <c r="A801" s="44"/>
      <c r="B801" s="44"/>
      <c r="C801" s="44"/>
      <c r="D801" s="44"/>
      <c r="E801" s="44"/>
      <c r="F801" s="44"/>
      <c r="G801" s="44"/>
      <c r="H801" s="150" t="s">
        <v>4626</v>
      </c>
      <c r="I801" s="126"/>
      <c r="J801" s="126"/>
      <c r="K801" s="127"/>
      <c r="L801" s="77">
        <v>2.4169</v>
      </c>
    </row>
    <row r="802" spans="1:12" ht="15" customHeight="1">
      <c r="A802" s="44"/>
      <c r="B802" s="44"/>
      <c r="C802" s="44"/>
      <c r="D802" s="44"/>
      <c r="E802" s="44"/>
      <c r="F802" s="44"/>
      <c r="G802" s="44"/>
      <c r="H802" s="158" t="s">
        <v>4627</v>
      </c>
      <c r="I802" s="126"/>
      <c r="J802" s="126"/>
      <c r="K802" s="127"/>
      <c r="L802" s="81">
        <v>2.4169</v>
      </c>
    </row>
    <row r="803" spans="1:12" ht="15" customHeight="1">
      <c r="A803" s="44"/>
      <c r="B803" s="44"/>
      <c r="C803" s="44"/>
      <c r="D803" s="44"/>
      <c r="E803" s="44"/>
      <c r="F803" s="44"/>
      <c r="G803" s="44"/>
      <c r="H803" s="158" t="s">
        <v>4628</v>
      </c>
      <c r="I803" s="126"/>
      <c r="J803" s="126"/>
      <c r="K803" s="127"/>
      <c r="L803" s="81">
        <v>1</v>
      </c>
    </row>
    <row r="804" spans="1:12" ht="15" customHeight="1">
      <c r="A804" s="44"/>
      <c r="B804" s="44"/>
      <c r="C804" s="44"/>
      <c r="D804" s="44"/>
      <c r="E804" s="44"/>
      <c r="F804" s="44"/>
      <c r="G804" s="44"/>
      <c r="H804" s="158" t="s">
        <v>4629</v>
      </c>
      <c r="I804" s="126"/>
      <c r="J804" s="126"/>
      <c r="K804" s="127"/>
      <c r="L804" s="81">
        <v>2.4169</v>
      </c>
    </row>
    <row r="805" spans="1:12" ht="19.5" customHeight="1">
      <c r="A805" s="156" t="s">
        <v>4630</v>
      </c>
      <c r="B805" s="126"/>
      <c r="C805" s="126"/>
      <c r="D805" s="126"/>
      <c r="E805" s="126"/>
      <c r="F805" s="127"/>
      <c r="G805" s="75" t="s">
        <v>4631</v>
      </c>
      <c r="H805" s="157" t="s">
        <v>4632</v>
      </c>
      <c r="I805" s="127"/>
      <c r="J805" s="157" t="s">
        <v>4633</v>
      </c>
      <c r="K805" s="127"/>
      <c r="L805" s="75" t="s">
        <v>4634</v>
      </c>
    </row>
    <row r="806" spans="1:12" ht="15" customHeight="1">
      <c r="A806" s="79" t="s">
        <v>4635</v>
      </c>
      <c r="B806" s="153" t="s">
        <v>4636</v>
      </c>
      <c r="C806" s="126"/>
      <c r="D806" s="126"/>
      <c r="E806" s="126"/>
      <c r="F806" s="127"/>
      <c r="G806" s="79" t="s">
        <v>4637</v>
      </c>
      <c r="H806" s="151">
        <v>1.1000000000000001</v>
      </c>
      <c r="I806" s="127"/>
      <c r="J806" s="152">
        <v>5.0031999999999996</v>
      </c>
      <c r="K806" s="127"/>
      <c r="L806" s="80">
        <v>5.5</v>
      </c>
    </row>
    <row r="807" spans="1:12" ht="15" customHeight="1">
      <c r="A807" s="79" t="s">
        <v>4638</v>
      </c>
      <c r="B807" s="153" t="s">
        <v>4639</v>
      </c>
      <c r="C807" s="126"/>
      <c r="D807" s="126"/>
      <c r="E807" s="126"/>
      <c r="F807" s="127"/>
      <c r="G807" s="79" t="s">
        <v>4640</v>
      </c>
      <c r="H807" s="151">
        <v>1.4999999999999999E-2</v>
      </c>
      <c r="I807" s="127"/>
      <c r="J807" s="152">
        <v>5.5578000000000003</v>
      </c>
      <c r="K807" s="127"/>
      <c r="L807" s="80">
        <v>0.08</v>
      </c>
    </row>
    <row r="808" spans="1:12" ht="15" customHeight="1">
      <c r="A808" s="44"/>
      <c r="B808" s="44"/>
      <c r="C808" s="44"/>
      <c r="D808" s="44"/>
      <c r="E808" s="44"/>
      <c r="F808" s="44"/>
      <c r="G808" s="44"/>
      <c r="H808" s="150" t="s">
        <v>4641</v>
      </c>
      <c r="I808" s="126"/>
      <c r="J808" s="126"/>
      <c r="K808" s="127"/>
      <c r="L808" s="77">
        <v>5.5869</v>
      </c>
    </row>
    <row r="809" spans="1:12" ht="15" customHeight="1">
      <c r="A809" s="156" t="s">
        <v>4642</v>
      </c>
      <c r="B809" s="126"/>
      <c r="C809" s="127"/>
      <c r="D809" s="166" t="s">
        <v>4643</v>
      </c>
      <c r="E809" s="127"/>
      <c r="F809" s="166" t="s">
        <v>4644</v>
      </c>
      <c r="G809" s="127"/>
      <c r="H809" s="166" t="s">
        <v>4645</v>
      </c>
      <c r="I809" s="127"/>
      <c r="J809" s="166" t="s">
        <v>4646</v>
      </c>
      <c r="K809" s="127"/>
      <c r="L809" s="83" t="s">
        <v>4647</v>
      </c>
    </row>
    <row r="810" spans="1:12" ht="15" customHeight="1">
      <c r="A810" s="88" t="s">
        <v>4648</v>
      </c>
      <c r="B810" s="170" t="s">
        <v>4649</v>
      </c>
      <c r="C810" s="127"/>
      <c r="D810" s="171" t="s">
        <v>4650</v>
      </c>
      <c r="E810" s="127"/>
      <c r="F810" s="171" t="s">
        <v>4651</v>
      </c>
      <c r="G810" s="127"/>
      <c r="H810" s="172">
        <v>1.1000000000000001E-3</v>
      </c>
      <c r="I810" s="127"/>
      <c r="J810" s="173">
        <v>17.28</v>
      </c>
      <c r="K810" s="127"/>
      <c r="L810" s="89">
        <v>0.02</v>
      </c>
    </row>
    <row r="811" spans="1:12" ht="15" customHeight="1">
      <c r="A811" s="44"/>
      <c r="B811" s="44"/>
      <c r="C811" s="44"/>
      <c r="D811" s="44"/>
      <c r="E811" s="44"/>
      <c r="F811" s="44"/>
      <c r="G811" s="44"/>
      <c r="H811" s="150" t="s">
        <v>4652</v>
      </c>
      <c r="I811" s="126"/>
      <c r="J811" s="126"/>
      <c r="K811" s="127"/>
      <c r="L811" s="80">
        <v>1.9300000000000001E-2</v>
      </c>
    </row>
    <row r="812" spans="1:12" ht="15" customHeight="1">
      <c r="A812" s="44"/>
      <c r="B812" s="44"/>
      <c r="C812" s="44"/>
      <c r="D812" s="44"/>
      <c r="E812" s="44"/>
      <c r="F812" s="44"/>
      <c r="G812" s="44"/>
      <c r="H812" s="158" t="s">
        <v>4653</v>
      </c>
      <c r="I812" s="126"/>
      <c r="J812" s="126"/>
      <c r="K812" s="127"/>
      <c r="L812" s="82">
        <v>8.0230999999999995</v>
      </c>
    </row>
    <row r="813" spans="1:12" ht="15" customHeight="1">
      <c r="A813" s="44"/>
      <c r="B813" s="44"/>
      <c r="C813" s="44"/>
      <c r="D813" s="44"/>
      <c r="E813" s="44"/>
      <c r="F813" s="44"/>
      <c r="G813" s="44"/>
      <c r="H813" s="158" t="s">
        <v>4654</v>
      </c>
      <c r="I813" s="126"/>
      <c r="J813" s="126"/>
      <c r="K813" s="127"/>
      <c r="L813" s="77">
        <v>8.02</v>
      </c>
    </row>
    <row r="814" spans="1:12" ht="15" customHeight="1">
      <c r="A814" s="44"/>
      <c r="B814" s="44"/>
      <c r="C814" s="44"/>
      <c r="D814" s="44"/>
      <c r="E814" s="44"/>
      <c r="F814" s="44"/>
      <c r="G814" s="44"/>
      <c r="H814" s="158" t="s">
        <v>4655</v>
      </c>
      <c r="I814" s="126"/>
      <c r="J814" s="126"/>
      <c r="K814" s="127"/>
      <c r="L814" s="77">
        <v>2.7732999999999999</v>
      </c>
    </row>
    <row r="815" spans="1:12" ht="15" customHeight="1">
      <c r="A815" s="44"/>
      <c r="B815" s="44"/>
      <c r="C815" s="44"/>
      <c r="D815" s="44"/>
      <c r="E815" s="44"/>
      <c r="F815" s="44"/>
      <c r="G815" s="44"/>
      <c r="H815" s="158" t="s">
        <v>4656</v>
      </c>
      <c r="I815" s="126"/>
      <c r="J815" s="126"/>
      <c r="K815" s="127"/>
      <c r="L815" s="77">
        <v>10.79</v>
      </c>
    </row>
    <row r="816" spans="1:12" ht="9.75" customHeight="1">
      <c r="A816" s="44"/>
      <c r="B816" s="44"/>
      <c r="C816" s="44"/>
      <c r="D816" s="44"/>
      <c r="E816" s="154"/>
      <c r="F816" s="105"/>
      <c r="G816" s="105"/>
      <c r="H816" s="44"/>
      <c r="I816" s="44"/>
      <c r="J816" s="44"/>
      <c r="K816" s="44"/>
      <c r="L816" s="44"/>
    </row>
    <row r="817" spans="1:12" ht="19.5" customHeight="1">
      <c r="A817" s="155" t="s">
        <v>4657</v>
      </c>
      <c r="B817" s="126"/>
      <c r="C817" s="126"/>
      <c r="D817" s="126"/>
      <c r="E817" s="126"/>
      <c r="F817" s="126"/>
      <c r="G817" s="126"/>
      <c r="H817" s="126"/>
      <c r="I817" s="126"/>
      <c r="J817" s="126"/>
      <c r="K817" s="126"/>
      <c r="L817" s="127"/>
    </row>
    <row r="818" spans="1:12" ht="19.5" customHeight="1">
      <c r="A818" s="156" t="s">
        <v>4658</v>
      </c>
      <c r="B818" s="126"/>
      <c r="C818" s="126"/>
      <c r="D818" s="126"/>
      <c r="E818" s="126"/>
      <c r="F818" s="127"/>
      <c r="G818" s="75" t="s">
        <v>4659</v>
      </c>
      <c r="H818" s="157" t="s">
        <v>4660</v>
      </c>
      <c r="I818" s="127"/>
      <c r="J818" s="157" t="s">
        <v>4661</v>
      </c>
      <c r="K818" s="127"/>
      <c r="L818" s="75" t="s">
        <v>4662</v>
      </c>
    </row>
    <row r="819" spans="1:12" ht="15" customHeight="1">
      <c r="A819" s="79" t="s">
        <v>4663</v>
      </c>
      <c r="B819" s="153" t="s">
        <v>4664</v>
      </c>
      <c r="C819" s="126"/>
      <c r="D819" s="126"/>
      <c r="E819" s="126"/>
      <c r="F819" s="126"/>
      <c r="G819" s="79" t="s">
        <v>4665</v>
      </c>
      <c r="H819" s="151">
        <v>0.09</v>
      </c>
      <c r="I819" s="127"/>
      <c r="J819" s="152">
        <v>13.281700000000001</v>
      </c>
      <c r="K819" s="127"/>
      <c r="L819" s="80">
        <v>1.2</v>
      </c>
    </row>
    <row r="820" spans="1:12" ht="15" customHeight="1">
      <c r="A820" s="79" t="s">
        <v>4666</v>
      </c>
      <c r="B820" s="153" t="s">
        <v>4667</v>
      </c>
      <c r="C820" s="126"/>
      <c r="D820" s="126"/>
      <c r="E820" s="126"/>
      <c r="F820" s="126"/>
      <c r="G820" s="79" t="s">
        <v>4668</v>
      </c>
      <c r="H820" s="151">
        <v>0.09</v>
      </c>
      <c r="I820" s="127"/>
      <c r="J820" s="152">
        <v>16.93</v>
      </c>
      <c r="K820" s="127"/>
      <c r="L820" s="80">
        <v>1.52</v>
      </c>
    </row>
    <row r="821" spans="1:12" ht="15" customHeight="1">
      <c r="A821" s="44"/>
      <c r="B821" s="44"/>
      <c r="C821" s="44"/>
      <c r="D821" s="44"/>
      <c r="E821" s="44"/>
      <c r="F821" s="44"/>
      <c r="G821" s="44"/>
      <c r="H821" s="150" t="s">
        <v>4669</v>
      </c>
      <c r="I821" s="126"/>
      <c r="J821" s="126"/>
      <c r="K821" s="127"/>
      <c r="L821" s="77">
        <v>2.7191000000000001</v>
      </c>
    </row>
    <row r="822" spans="1:12" ht="15" customHeight="1">
      <c r="A822" s="44"/>
      <c r="B822" s="44"/>
      <c r="C822" s="44"/>
      <c r="D822" s="44"/>
      <c r="E822" s="44"/>
      <c r="F822" s="44"/>
      <c r="G822" s="44"/>
      <c r="H822" s="158" t="s">
        <v>4670</v>
      </c>
      <c r="I822" s="126"/>
      <c r="J822" s="126"/>
      <c r="K822" s="127"/>
      <c r="L822" s="81">
        <v>2.7191000000000001</v>
      </c>
    </row>
    <row r="823" spans="1:12" ht="15" customHeight="1">
      <c r="A823" s="44"/>
      <c r="B823" s="44"/>
      <c r="C823" s="44"/>
      <c r="D823" s="44"/>
      <c r="E823" s="44"/>
      <c r="F823" s="44"/>
      <c r="G823" s="44"/>
      <c r="H823" s="158" t="s">
        <v>4671</v>
      </c>
      <c r="I823" s="126"/>
      <c r="J823" s="126"/>
      <c r="K823" s="127"/>
      <c r="L823" s="81">
        <v>1</v>
      </c>
    </row>
    <row r="824" spans="1:12" ht="15" customHeight="1">
      <c r="A824" s="44"/>
      <c r="B824" s="44"/>
      <c r="C824" s="44"/>
      <c r="D824" s="44"/>
      <c r="E824" s="44"/>
      <c r="F824" s="44"/>
      <c r="G824" s="44"/>
      <c r="H824" s="158" t="s">
        <v>4672</v>
      </c>
      <c r="I824" s="126"/>
      <c r="J824" s="126"/>
      <c r="K824" s="127"/>
      <c r="L824" s="81">
        <v>2.7191000000000001</v>
      </c>
    </row>
    <row r="825" spans="1:12" ht="19.5" customHeight="1">
      <c r="A825" s="156" t="s">
        <v>4673</v>
      </c>
      <c r="B825" s="126"/>
      <c r="C825" s="126"/>
      <c r="D825" s="126"/>
      <c r="E825" s="126"/>
      <c r="F825" s="127"/>
      <c r="G825" s="75" t="s">
        <v>4674</v>
      </c>
      <c r="H825" s="157" t="s">
        <v>4675</v>
      </c>
      <c r="I825" s="127"/>
      <c r="J825" s="157" t="s">
        <v>4676</v>
      </c>
      <c r="K825" s="127"/>
      <c r="L825" s="75" t="s">
        <v>4677</v>
      </c>
    </row>
    <row r="826" spans="1:12" ht="15" customHeight="1">
      <c r="A826" s="79" t="s">
        <v>4678</v>
      </c>
      <c r="B826" s="153" t="s">
        <v>4679</v>
      </c>
      <c r="C826" s="126"/>
      <c r="D826" s="126"/>
      <c r="E826" s="126"/>
      <c r="F826" s="127"/>
      <c r="G826" s="79" t="s">
        <v>4680</v>
      </c>
      <c r="H826" s="151">
        <v>1.1000000000000001</v>
      </c>
      <c r="I826" s="127"/>
      <c r="J826" s="152">
        <v>4.3066000000000004</v>
      </c>
      <c r="K826" s="127"/>
      <c r="L826" s="80">
        <v>4.74</v>
      </c>
    </row>
    <row r="827" spans="1:12" ht="15" customHeight="1">
      <c r="A827" s="79" t="s">
        <v>4681</v>
      </c>
      <c r="B827" s="153" t="s">
        <v>4682</v>
      </c>
      <c r="C827" s="126"/>
      <c r="D827" s="126"/>
      <c r="E827" s="126"/>
      <c r="F827" s="127"/>
      <c r="G827" s="79" t="s">
        <v>4683</v>
      </c>
      <c r="H827" s="151">
        <v>1.4999999999999999E-2</v>
      </c>
      <c r="I827" s="127"/>
      <c r="J827" s="152">
        <v>5.5578000000000003</v>
      </c>
      <c r="K827" s="127"/>
      <c r="L827" s="80">
        <v>0.08</v>
      </c>
    </row>
    <row r="828" spans="1:12" ht="15" customHeight="1">
      <c r="A828" s="44"/>
      <c r="B828" s="44"/>
      <c r="C828" s="44"/>
      <c r="D828" s="44"/>
      <c r="E828" s="44"/>
      <c r="F828" s="44"/>
      <c r="G828" s="44"/>
      <c r="H828" s="150" t="s">
        <v>4684</v>
      </c>
      <c r="I828" s="126"/>
      <c r="J828" s="126"/>
      <c r="K828" s="127"/>
      <c r="L828" s="77">
        <v>4.8207000000000004</v>
      </c>
    </row>
    <row r="829" spans="1:12" ht="15" customHeight="1">
      <c r="A829" s="156" t="s">
        <v>4685</v>
      </c>
      <c r="B829" s="126"/>
      <c r="C829" s="127"/>
      <c r="D829" s="166" t="s">
        <v>4686</v>
      </c>
      <c r="E829" s="127"/>
      <c r="F829" s="166" t="s">
        <v>4687</v>
      </c>
      <c r="G829" s="127"/>
      <c r="H829" s="166" t="s">
        <v>4688</v>
      </c>
      <c r="I829" s="127"/>
      <c r="J829" s="166" t="s">
        <v>4689</v>
      </c>
      <c r="K829" s="127"/>
      <c r="L829" s="83" t="s">
        <v>4690</v>
      </c>
    </row>
    <row r="830" spans="1:12" ht="15" customHeight="1">
      <c r="A830" s="88" t="s">
        <v>4691</v>
      </c>
      <c r="B830" s="170" t="s">
        <v>4692</v>
      </c>
      <c r="C830" s="127"/>
      <c r="D830" s="171" t="s">
        <v>4693</v>
      </c>
      <c r="E830" s="127"/>
      <c r="F830" s="171" t="s">
        <v>4694</v>
      </c>
      <c r="G830" s="127"/>
      <c r="H830" s="172">
        <v>1.1000000000000001E-3</v>
      </c>
      <c r="I830" s="127"/>
      <c r="J830" s="173">
        <v>17.28</v>
      </c>
      <c r="K830" s="127"/>
      <c r="L830" s="89">
        <v>0.02</v>
      </c>
    </row>
    <row r="831" spans="1:12" ht="15" customHeight="1">
      <c r="A831" s="44"/>
      <c r="B831" s="44"/>
      <c r="C831" s="44"/>
      <c r="D831" s="44"/>
      <c r="E831" s="44"/>
      <c r="F831" s="44"/>
      <c r="G831" s="44"/>
      <c r="H831" s="150" t="s">
        <v>4695</v>
      </c>
      <c r="I831" s="126"/>
      <c r="J831" s="126"/>
      <c r="K831" s="127"/>
      <c r="L831" s="80">
        <v>1.9300000000000001E-2</v>
      </c>
    </row>
    <row r="832" spans="1:12" ht="15" customHeight="1">
      <c r="A832" s="44"/>
      <c r="B832" s="44"/>
      <c r="C832" s="44"/>
      <c r="D832" s="44"/>
      <c r="E832" s="44"/>
      <c r="F832" s="44"/>
      <c r="G832" s="44"/>
      <c r="H832" s="158" t="s">
        <v>4696</v>
      </c>
      <c r="I832" s="126"/>
      <c r="J832" s="126"/>
      <c r="K832" s="127"/>
      <c r="L832" s="82">
        <v>7.5590999999999999</v>
      </c>
    </row>
    <row r="833" spans="1:12" ht="15" customHeight="1">
      <c r="A833" s="44"/>
      <c r="B833" s="44"/>
      <c r="C833" s="44"/>
      <c r="D833" s="44"/>
      <c r="E833" s="44"/>
      <c r="F833" s="44"/>
      <c r="G833" s="44"/>
      <c r="H833" s="158" t="s">
        <v>4697</v>
      </c>
      <c r="I833" s="126"/>
      <c r="J833" s="126"/>
      <c r="K833" s="127"/>
      <c r="L833" s="77">
        <v>7.56</v>
      </c>
    </row>
    <row r="834" spans="1:12" ht="15" customHeight="1">
      <c r="A834" s="44"/>
      <c r="B834" s="44"/>
      <c r="C834" s="44"/>
      <c r="D834" s="44"/>
      <c r="E834" s="44"/>
      <c r="F834" s="44"/>
      <c r="G834" s="44"/>
      <c r="H834" s="158" t="s">
        <v>4698</v>
      </c>
      <c r="I834" s="126"/>
      <c r="J834" s="126"/>
      <c r="K834" s="127"/>
      <c r="L834" s="77">
        <v>2.6141999999999999</v>
      </c>
    </row>
    <row r="835" spans="1:12" ht="15" customHeight="1">
      <c r="A835" s="44"/>
      <c r="B835" s="44"/>
      <c r="C835" s="44"/>
      <c r="D835" s="44"/>
      <c r="E835" s="44"/>
      <c r="F835" s="44"/>
      <c r="G835" s="44"/>
      <c r="H835" s="158" t="s">
        <v>4699</v>
      </c>
      <c r="I835" s="126"/>
      <c r="J835" s="126"/>
      <c r="K835" s="127"/>
      <c r="L835" s="77">
        <v>10.17</v>
      </c>
    </row>
    <row r="836" spans="1:12" ht="9.75" customHeight="1">
      <c r="A836" s="44"/>
      <c r="B836" s="44"/>
      <c r="C836" s="44"/>
      <c r="D836" s="44"/>
      <c r="E836" s="154"/>
      <c r="F836" s="105"/>
      <c r="G836" s="105"/>
      <c r="H836" s="44"/>
      <c r="I836" s="44"/>
      <c r="J836" s="44"/>
      <c r="K836" s="44"/>
      <c r="L836" s="44"/>
    </row>
    <row r="837" spans="1:12" ht="19.5" customHeight="1">
      <c r="A837" s="155" t="s">
        <v>4700</v>
      </c>
      <c r="B837" s="126"/>
      <c r="C837" s="126"/>
      <c r="D837" s="126"/>
      <c r="E837" s="126"/>
      <c r="F837" s="126"/>
      <c r="G837" s="126"/>
      <c r="H837" s="126"/>
      <c r="I837" s="126"/>
      <c r="J837" s="126"/>
      <c r="K837" s="126"/>
      <c r="L837" s="127"/>
    </row>
    <row r="838" spans="1:12" ht="15" customHeight="1">
      <c r="A838" s="182" t="s">
        <v>4701</v>
      </c>
      <c r="B838" s="126"/>
      <c r="C838" s="126"/>
      <c r="D838" s="127"/>
      <c r="E838" s="166" t="s">
        <v>4702</v>
      </c>
      <c r="F838" s="127"/>
      <c r="G838" s="83" t="s">
        <v>4703</v>
      </c>
      <c r="H838" s="166" t="s">
        <v>4704</v>
      </c>
      <c r="I838" s="127"/>
      <c r="J838" s="166" t="s">
        <v>4705</v>
      </c>
      <c r="K838" s="127"/>
      <c r="L838" s="83" t="s">
        <v>4706</v>
      </c>
    </row>
    <row r="839" spans="1:12" ht="19.5" customHeight="1">
      <c r="A839" s="91" t="s">
        <v>4707</v>
      </c>
      <c r="B839" s="181" t="s">
        <v>4708</v>
      </c>
      <c r="C839" s="126"/>
      <c r="D839" s="127"/>
      <c r="E839" s="177" t="s">
        <v>4709</v>
      </c>
      <c r="F839" s="127"/>
      <c r="G839" s="91" t="s">
        <v>4710</v>
      </c>
      <c r="H839" s="178">
        <v>1.1299999999999999</v>
      </c>
      <c r="I839" s="127"/>
      <c r="J839" s="179">
        <v>65.680000000000007</v>
      </c>
      <c r="K839" s="127"/>
      <c r="L839" s="92">
        <v>74.218400000000003</v>
      </c>
    </row>
    <row r="840" spans="1:12" ht="15" customHeight="1">
      <c r="A840" s="44"/>
      <c r="B840" s="44"/>
      <c r="C840" s="44"/>
      <c r="D840" s="44"/>
      <c r="E840" s="44"/>
      <c r="F840" s="44"/>
      <c r="G840" s="44"/>
      <c r="H840" s="180" t="s">
        <v>4711</v>
      </c>
      <c r="I840" s="126"/>
      <c r="J840" s="126"/>
      <c r="K840" s="127"/>
      <c r="L840" s="93">
        <v>74.22</v>
      </c>
    </row>
    <row r="841" spans="1:12" ht="15" customHeight="1">
      <c r="A841" s="182" t="s">
        <v>4712</v>
      </c>
      <c r="B841" s="126"/>
      <c r="C841" s="126"/>
      <c r="D841" s="127"/>
      <c r="E841" s="166" t="s">
        <v>4713</v>
      </c>
      <c r="F841" s="127"/>
      <c r="G841" s="83" t="s">
        <v>4714</v>
      </c>
      <c r="H841" s="166" t="s">
        <v>4715</v>
      </c>
      <c r="I841" s="127"/>
      <c r="J841" s="166" t="s">
        <v>4716</v>
      </c>
      <c r="K841" s="127"/>
      <c r="L841" s="83" t="s">
        <v>4717</v>
      </c>
    </row>
    <row r="842" spans="1:12" ht="15" customHeight="1">
      <c r="A842" s="91" t="s">
        <v>4718</v>
      </c>
      <c r="B842" s="181" t="s">
        <v>4719</v>
      </c>
      <c r="C842" s="126"/>
      <c r="D842" s="127"/>
      <c r="E842" s="177" t="s">
        <v>4720</v>
      </c>
      <c r="F842" s="127"/>
      <c r="G842" s="91" t="s">
        <v>4721</v>
      </c>
      <c r="H842" s="178">
        <v>1.03</v>
      </c>
      <c r="I842" s="127"/>
      <c r="J842" s="179">
        <v>19.93</v>
      </c>
      <c r="K842" s="127"/>
      <c r="L842" s="92">
        <v>20.527899999999999</v>
      </c>
    </row>
    <row r="843" spans="1:12" ht="15" customHeight="1">
      <c r="A843" s="91" t="s">
        <v>4722</v>
      </c>
      <c r="B843" s="181" t="s">
        <v>4723</v>
      </c>
      <c r="C843" s="126"/>
      <c r="D843" s="127"/>
      <c r="E843" s="177" t="s">
        <v>4724</v>
      </c>
      <c r="F843" s="127"/>
      <c r="G843" s="91" t="s">
        <v>4725</v>
      </c>
      <c r="H843" s="178">
        <v>0.34300000000000003</v>
      </c>
      <c r="I843" s="127"/>
      <c r="J843" s="179">
        <v>14.27</v>
      </c>
      <c r="K843" s="127"/>
      <c r="L843" s="92">
        <v>4.8946100000000001</v>
      </c>
    </row>
    <row r="844" spans="1:12" ht="27.75" customHeight="1">
      <c r="A844" s="91" t="s">
        <v>4726</v>
      </c>
      <c r="B844" s="181" t="s">
        <v>4727</v>
      </c>
      <c r="C844" s="126"/>
      <c r="D844" s="127"/>
      <c r="E844" s="177" t="s">
        <v>4728</v>
      </c>
      <c r="F844" s="127"/>
      <c r="G844" s="91" t="s">
        <v>4729</v>
      </c>
      <c r="H844" s="178">
        <v>3.2000000000000001E-2</v>
      </c>
      <c r="I844" s="127"/>
      <c r="J844" s="179">
        <v>7.29</v>
      </c>
      <c r="K844" s="127"/>
      <c r="L844" s="92">
        <v>0.23327999999999999</v>
      </c>
    </row>
    <row r="845" spans="1:12" ht="27.75" customHeight="1">
      <c r="A845" s="91" t="s">
        <v>4730</v>
      </c>
      <c r="B845" s="181" t="s">
        <v>4731</v>
      </c>
      <c r="C845" s="126"/>
      <c r="D845" s="127"/>
      <c r="E845" s="177" t="s">
        <v>4732</v>
      </c>
      <c r="F845" s="127"/>
      <c r="G845" s="91" t="s">
        <v>4733</v>
      </c>
      <c r="H845" s="178">
        <v>0.03</v>
      </c>
      <c r="I845" s="127"/>
      <c r="J845" s="179">
        <v>0.48</v>
      </c>
      <c r="K845" s="127"/>
      <c r="L845" s="92">
        <v>1.44E-2</v>
      </c>
    </row>
    <row r="846" spans="1:12" ht="15" customHeight="1">
      <c r="A846" s="44"/>
      <c r="B846" s="44"/>
      <c r="C846" s="44"/>
      <c r="D846" s="44"/>
      <c r="E846" s="44"/>
      <c r="F846" s="44"/>
      <c r="G846" s="44"/>
      <c r="H846" s="180" t="s">
        <v>4734</v>
      </c>
      <c r="I846" s="126"/>
      <c r="J846" s="126"/>
      <c r="K846" s="127"/>
      <c r="L846" s="93">
        <v>25.66</v>
      </c>
    </row>
    <row r="847" spans="1:12" ht="15" customHeight="1">
      <c r="A847" s="44"/>
      <c r="B847" s="44"/>
      <c r="C847" s="44"/>
      <c r="D847" s="44"/>
      <c r="E847" s="44"/>
      <c r="F847" s="44"/>
      <c r="G847" s="44"/>
      <c r="H847" s="158" t="s">
        <v>4735</v>
      </c>
      <c r="I847" s="126"/>
      <c r="J847" s="126"/>
      <c r="K847" s="127"/>
      <c r="L847" s="77">
        <v>99.86</v>
      </c>
    </row>
    <row r="848" spans="1:12" ht="15" customHeight="1">
      <c r="A848" s="44"/>
      <c r="B848" s="44"/>
      <c r="C848" s="44"/>
      <c r="D848" s="44"/>
      <c r="E848" s="44"/>
      <c r="F848" s="44"/>
      <c r="G848" s="44"/>
      <c r="H848" s="158" t="s">
        <v>4736</v>
      </c>
      <c r="I848" s="126"/>
      <c r="J848" s="126"/>
      <c r="K848" s="127"/>
      <c r="L848" s="77">
        <v>34.531599999999997</v>
      </c>
    </row>
    <row r="849" spans="1:12" ht="15" customHeight="1">
      <c r="A849" s="44"/>
      <c r="B849" s="44"/>
      <c r="C849" s="44"/>
      <c r="D849" s="44"/>
      <c r="E849" s="44"/>
      <c r="F849" s="44"/>
      <c r="G849" s="44"/>
      <c r="H849" s="158" t="s">
        <v>4737</v>
      </c>
      <c r="I849" s="126"/>
      <c r="J849" s="126"/>
      <c r="K849" s="127"/>
      <c r="L849" s="77">
        <v>134.38999999999999</v>
      </c>
    </row>
    <row r="850" spans="1:12" ht="9.75" customHeight="1">
      <c r="A850" s="44"/>
      <c r="B850" s="44"/>
      <c r="C850" s="44"/>
      <c r="D850" s="44"/>
      <c r="E850" s="154"/>
      <c r="F850" s="105"/>
      <c r="G850" s="105"/>
      <c r="H850" s="44"/>
      <c r="I850" s="44"/>
      <c r="J850" s="44"/>
      <c r="K850" s="44"/>
      <c r="L850" s="44"/>
    </row>
    <row r="851" spans="1:12" ht="19.5" customHeight="1">
      <c r="A851" s="155" t="s">
        <v>4738</v>
      </c>
      <c r="B851" s="126"/>
      <c r="C851" s="126"/>
      <c r="D851" s="126"/>
      <c r="E851" s="126"/>
      <c r="F851" s="126"/>
      <c r="G851" s="126"/>
      <c r="H851" s="126"/>
      <c r="I851" s="126"/>
      <c r="J851" s="126"/>
      <c r="K851" s="126"/>
      <c r="L851" s="127"/>
    </row>
    <row r="852" spans="1:12" ht="9.75" customHeight="1">
      <c r="A852" s="187"/>
      <c r="B852" s="105"/>
      <c r="C852" s="105"/>
      <c r="D852" s="105"/>
      <c r="E852" s="105"/>
      <c r="F852" s="105"/>
      <c r="G852" s="105"/>
      <c r="H852" s="105"/>
      <c r="I852" s="105"/>
      <c r="J852" s="105"/>
      <c r="K852" s="105"/>
      <c r="L852" s="105"/>
    </row>
    <row r="853" spans="1:12" ht="15" customHeight="1">
      <c r="A853" s="44"/>
      <c r="B853" s="44"/>
      <c r="C853" s="44"/>
      <c r="D853" s="44"/>
      <c r="E853" s="44"/>
      <c r="F853" s="44"/>
      <c r="G853" s="44"/>
      <c r="H853" s="158" t="s">
        <v>4739</v>
      </c>
      <c r="I853" s="126"/>
      <c r="J853" s="126"/>
      <c r="K853" s="127"/>
      <c r="L853" s="77">
        <v>54.93</v>
      </c>
    </row>
    <row r="854" spans="1:12" ht="15" customHeight="1">
      <c r="A854" s="44"/>
      <c r="B854" s="44"/>
      <c r="C854" s="44"/>
      <c r="D854" s="44"/>
      <c r="E854" s="44"/>
      <c r="F854" s="44"/>
      <c r="G854" s="44"/>
      <c r="H854" s="158" t="s">
        <v>4740</v>
      </c>
      <c r="I854" s="126"/>
      <c r="J854" s="126"/>
      <c r="K854" s="127"/>
      <c r="L854" s="77">
        <v>18.994800000000001</v>
      </c>
    </row>
    <row r="855" spans="1:12" ht="15" customHeight="1">
      <c r="A855" s="44"/>
      <c r="B855" s="44"/>
      <c r="C855" s="44"/>
      <c r="D855" s="44"/>
      <c r="E855" s="44"/>
      <c r="F855" s="44"/>
      <c r="G855" s="44"/>
      <c r="H855" s="158" t="s">
        <v>4741</v>
      </c>
      <c r="I855" s="126"/>
      <c r="J855" s="126"/>
      <c r="K855" s="127"/>
      <c r="L855" s="77">
        <v>73.92</v>
      </c>
    </row>
    <row r="856" spans="1:12" ht="9.75" customHeight="1">
      <c r="A856" s="44"/>
      <c r="B856" s="44"/>
      <c r="C856" s="44"/>
      <c r="D856" s="44"/>
      <c r="E856" s="154"/>
      <c r="F856" s="105"/>
      <c r="G856" s="105"/>
      <c r="H856" s="44"/>
      <c r="I856" s="44"/>
      <c r="J856" s="44"/>
      <c r="K856" s="44"/>
      <c r="L856" s="44"/>
    </row>
    <row r="857" spans="1:12" ht="19.5" customHeight="1">
      <c r="A857" s="155" t="s">
        <v>4742</v>
      </c>
      <c r="B857" s="126"/>
      <c r="C857" s="126"/>
      <c r="D857" s="126"/>
      <c r="E857" s="126"/>
      <c r="F857" s="126"/>
      <c r="G857" s="126"/>
      <c r="H857" s="126"/>
      <c r="I857" s="126"/>
      <c r="J857" s="126"/>
      <c r="K857" s="126"/>
      <c r="L857" s="127"/>
    </row>
    <row r="858" spans="1:12" ht="12.75" customHeight="1">
      <c r="A858" s="160" t="s">
        <v>4743</v>
      </c>
      <c r="B858" s="123"/>
      <c r="C858" s="161"/>
      <c r="D858" s="167" t="s">
        <v>4744</v>
      </c>
      <c r="E858" s="124"/>
      <c r="F858" s="157" t="s">
        <v>4745</v>
      </c>
      <c r="G858" s="127"/>
      <c r="H858" s="157" t="s">
        <v>4746</v>
      </c>
      <c r="I858" s="126"/>
      <c r="J858" s="126"/>
      <c r="K858" s="127"/>
      <c r="L858" s="165" t="s">
        <v>4747</v>
      </c>
    </row>
    <row r="859" spans="1:12" ht="12" customHeight="1">
      <c r="A859" s="162"/>
      <c r="B859" s="163"/>
      <c r="C859" s="164"/>
      <c r="D859" s="162"/>
      <c r="E859" s="168"/>
      <c r="F859" s="83" t="s">
        <v>4748</v>
      </c>
      <c r="G859" s="83" t="s">
        <v>4749</v>
      </c>
      <c r="H859" s="166" t="s">
        <v>4750</v>
      </c>
      <c r="I859" s="127"/>
      <c r="J859" s="166" t="s">
        <v>4751</v>
      </c>
      <c r="K859" s="127"/>
      <c r="L859" s="134"/>
    </row>
    <row r="860" spans="1:12" ht="15" customHeight="1">
      <c r="A860" s="79" t="s">
        <v>4752</v>
      </c>
      <c r="B860" s="153" t="s">
        <v>4753</v>
      </c>
      <c r="C860" s="127"/>
      <c r="D860" s="151">
        <v>1</v>
      </c>
      <c r="E860" s="127"/>
      <c r="F860" s="84">
        <v>1</v>
      </c>
      <c r="G860" s="84">
        <v>0</v>
      </c>
      <c r="H860" s="159">
        <v>0.50929999999999997</v>
      </c>
      <c r="I860" s="127"/>
      <c r="J860" s="159">
        <v>0.28570000000000001</v>
      </c>
      <c r="K860" s="127"/>
      <c r="L860" s="81">
        <v>0.50929999999999997</v>
      </c>
    </row>
    <row r="861" spans="1:12" ht="15" customHeight="1">
      <c r="A861" s="79" t="s">
        <v>4754</v>
      </c>
      <c r="B861" s="153" t="s">
        <v>4755</v>
      </c>
      <c r="C861" s="127"/>
      <c r="D861" s="151">
        <v>1</v>
      </c>
      <c r="E861" s="127"/>
      <c r="F861" s="84">
        <v>1</v>
      </c>
      <c r="G861" s="84">
        <v>0</v>
      </c>
      <c r="H861" s="159">
        <v>8.9954000000000001</v>
      </c>
      <c r="I861" s="127"/>
      <c r="J861" s="159">
        <v>1.6391</v>
      </c>
      <c r="K861" s="127"/>
      <c r="L861" s="81">
        <v>8.9954000000000001</v>
      </c>
    </row>
    <row r="862" spans="1:12" ht="15" customHeight="1">
      <c r="A862" s="44"/>
      <c r="B862" s="44"/>
      <c r="C862" s="44"/>
      <c r="D862" s="44"/>
      <c r="E862" s="44"/>
      <c r="F862" s="44"/>
      <c r="G862" s="44"/>
      <c r="H862" s="150" t="s">
        <v>4756</v>
      </c>
      <c r="I862" s="126"/>
      <c r="J862" s="126"/>
      <c r="K862" s="127"/>
      <c r="L862" s="85">
        <v>9.5046999999999997</v>
      </c>
    </row>
    <row r="863" spans="1:12" ht="19.5" customHeight="1">
      <c r="A863" s="156" t="s">
        <v>4757</v>
      </c>
      <c r="B863" s="126"/>
      <c r="C863" s="126"/>
      <c r="D863" s="126"/>
      <c r="E863" s="126"/>
      <c r="F863" s="127"/>
      <c r="G863" s="75" t="s">
        <v>4758</v>
      </c>
      <c r="H863" s="157" t="s">
        <v>4759</v>
      </c>
      <c r="I863" s="127"/>
      <c r="J863" s="157" t="s">
        <v>4760</v>
      </c>
      <c r="K863" s="127"/>
      <c r="L863" s="75" t="s">
        <v>4761</v>
      </c>
    </row>
    <row r="864" spans="1:12" ht="15" customHeight="1">
      <c r="A864" s="79" t="s">
        <v>4762</v>
      </c>
      <c r="B864" s="153" t="s">
        <v>4763</v>
      </c>
      <c r="C864" s="126"/>
      <c r="D864" s="126"/>
      <c r="E864" s="126"/>
      <c r="F864" s="126"/>
      <c r="G864" s="79" t="s">
        <v>4764</v>
      </c>
      <c r="H864" s="151">
        <v>0.05</v>
      </c>
      <c r="I864" s="127"/>
      <c r="J864" s="152">
        <v>21.1129</v>
      </c>
      <c r="K864" s="127"/>
      <c r="L864" s="80">
        <v>1.06</v>
      </c>
    </row>
    <row r="865" spans="1:12" ht="15" customHeight="1">
      <c r="A865" s="79" t="s">
        <v>4765</v>
      </c>
      <c r="B865" s="153" t="s">
        <v>4766</v>
      </c>
      <c r="C865" s="126"/>
      <c r="D865" s="126"/>
      <c r="E865" s="126"/>
      <c r="F865" s="126"/>
      <c r="G865" s="79" t="s">
        <v>4767</v>
      </c>
      <c r="H865" s="151">
        <v>0.01</v>
      </c>
      <c r="I865" s="127"/>
      <c r="J865" s="152">
        <v>17.850200000000001</v>
      </c>
      <c r="K865" s="127"/>
      <c r="L865" s="80">
        <v>0.18</v>
      </c>
    </row>
    <row r="866" spans="1:12" ht="15" customHeight="1">
      <c r="A866" s="44"/>
      <c r="B866" s="44"/>
      <c r="C866" s="44"/>
      <c r="D866" s="44"/>
      <c r="E866" s="44"/>
      <c r="F866" s="44"/>
      <c r="G866" s="44"/>
      <c r="H866" s="150" t="s">
        <v>4768</v>
      </c>
      <c r="I866" s="126"/>
      <c r="J866" s="126"/>
      <c r="K866" s="127"/>
      <c r="L866" s="77">
        <v>1.2341</v>
      </c>
    </row>
    <row r="867" spans="1:12" ht="15" customHeight="1">
      <c r="A867" s="44"/>
      <c r="B867" s="44"/>
      <c r="C867" s="44"/>
      <c r="D867" s="44"/>
      <c r="E867" s="44"/>
      <c r="F867" s="44"/>
      <c r="G867" s="44"/>
      <c r="H867" s="158" t="s">
        <v>4769</v>
      </c>
      <c r="I867" s="126"/>
      <c r="J867" s="126"/>
      <c r="K867" s="127"/>
      <c r="L867" s="81">
        <v>10.738799999999999</v>
      </c>
    </row>
    <row r="868" spans="1:12" ht="15" customHeight="1">
      <c r="A868" s="44"/>
      <c r="B868" s="44"/>
      <c r="C868" s="44"/>
      <c r="D868" s="44"/>
      <c r="E868" s="44"/>
      <c r="F868" s="44"/>
      <c r="G868" s="44"/>
      <c r="H868" s="158" t="s">
        <v>4770</v>
      </c>
      <c r="I868" s="126"/>
      <c r="J868" s="126"/>
      <c r="K868" s="127"/>
      <c r="L868" s="81">
        <v>1</v>
      </c>
    </row>
    <row r="869" spans="1:12" ht="15" customHeight="1">
      <c r="A869" s="44"/>
      <c r="B869" s="44"/>
      <c r="C869" s="44"/>
      <c r="D869" s="44"/>
      <c r="E869" s="44"/>
      <c r="F869" s="44"/>
      <c r="G869" s="44"/>
      <c r="H869" s="158" t="s">
        <v>4771</v>
      </c>
      <c r="I869" s="126"/>
      <c r="J869" s="126"/>
      <c r="K869" s="127"/>
      <c r="L869" s="81">
        <v>10.738799999999999</v>
      </c>
    </row>
    <row r="870" spans="1:12" ht="15" customHeight="1">
      <c r="A870" s="44"/>
      <c r="B870" s="44"/>
      <c r="C870" s="44"/>
      <c r="D870" s="44"/>
      <c r="E870" s="44"/>
      <c r="F870" s="44"/>
      <c r="G870" s="44"/>
      <c r="H870" s="158" t="s">
        <v>4772</v>
      </c>
      <c r="I870" s="126"/>
      <c r="J870" s="126"/>
      <c r="K870" s="127"/>
      <c r="L870" s="82">
        <v>10.738799999999999</v>
      </c>
    </row>
    <row r="871" spans="1:12" ht="15" customHeight="1">
      <c r="A871" s="44"/>
      <c r="B871" s="44"/>
      <c r="C871" s="44"/>
      <c r="D871" s="44"/>
      <c r="E871" s="44"/>
      <c r="F871" s="44"/>
      <c r="G871" s="44"/>
      <c r="H871" s="158" t="s">
        <v>4773</v>
      </c>
      <c r="I871" s="126"/>
      <c r="J871" s="126"/>
      <c r="K871" s="127"/>
      <c r="L871" s="77">
        <v>10.74</v>
      </c>
    </row>
    <row r="872" spans="1:12" ht="15" customHeight="1">
      <c r="A872" s="44"/>
      <c r="B872" s="44"/>
      <c r="C872" s="44"/>
      <c r="D872" s="44"/>
      <c r="E872" s="44"/>
      <c r="F872" s="44"/>
      <c r="G872" s="44"/>
      <c r="H872" s="158" t="s">
        <v>4774</v>
      </c>
      <c r="I872" s="126"/>
      <c r="J872" s="126"/>
      <c r="K872" s="127"/>
      <c r="L872" s="77">
        <v>3.7139000000000002</v>
      </c>
    </row>
    <row r="873" spans="1:12" ht="15" customHeight="1">
      <c r="A873" s="44"/>
      <c r="B873" s="44"/>
      <c r="C873" s="44"/>
      <c r="D873" s="44"/>
      <c r="E873" s="44"/>
      <c r="F873" s="44"/>
      <c r="G873" s="44"/>
      <c r="H873" s="158" t="s">
        <v>4775</v>
      </c>
      <c r="I873" s="126"/>
      <c r="J873" s="126"/>
      <c r="K873" s="127"/>
      <c r="L873" s="77">
        <v>14.45</v>
      </c>
    </row>
    <row r="874" spans="1:12" ht="9.75" customHeight="1">
      <c r="A874" s="44"/>
      <c r="B874" s="44"/>
      <c r="C874" s="44"/>
      <c r="D874" s="44"/>
      <c r="E874" s="154"/>
      <c r="F874" s="105"/>
      <c r="G874" s="105"/>
      <c r="H874" s="44"/>
      <c r="I874" s="44"/>
      <c r="J874" s="44"/>
      <c r="K874" s="44"/>
      <c r="L874" s="44"/>
    </row>
    <row r="875" spans="1:12" ht="19.5" customHeight="1">
      <c r="A875" s="155" t="s">
        <v>4776</v>
      </c>
      <c r="B875" s="126"/>
      <c r="C875" s="126"/>
      <c r="D875" s="126"/>
      <c r="E875" s="126"/>
      <c r="F875" s="126"/>
      <c r="G875" s="126"/>
      <c r="H875" s="126"/>
      <c r="I875" s="126"/>
      <c r="J875" s="126"/>
      <c r="K875" s="126"/>
      <c r="L875" s="127"/>
    </row>
    <row r="876" spans="1:12" ht="9.75" customHeight="1">
      <c r="A876" s="187"/>
      <c r="B876" s="105"/>
      <c r="C876" s="105"/>
      <c r="D876" s="105"/>
      <c r="E876" s="105"/>
      <c r="F876" s="105"/>
      <c r="G876" s="105"/>
      <c r="H876" s="105"/>
      <c r="I876" s="105"/>
      <c r="J876" s="105"/>
      <c r="K876" s="105"/>
      <c r="L876" s="105"/>
    </row>
    <row r="877" spans="1:12" ht="15" customHeight="1">
      <c r="A877" s="44"/>
      <c r="B877" s="44"/>
      <c r="C877" s="44"/>
      <c r="D877" s="44"/>
      <c r="E877" s="44"/>
      <c r="F877" s="44"/>
      <c r="G877" s="44"/>
      <c r="H877" s="158" t="s">
        <v>4777</v>
      </c>
      <c r="I877" s="126"/>
      <c r="J877" s="126"/>
      <c r="K877" s="127"/>
      <c r="L877" s="77">
        <v>3435.85</v>
      </c>
    </row>
    <row r="878" spans="1:12" ht="15" customHeight="1">
      <c r="A878" s="44"/>
      <c r="B878" s="44"/>
      <c r="C878" s="44"/>
      <c r="D878" s="44"/>
      <c r="E878" s="44"/>
      <c r="F878" s="44"/>
      <c r="G878" s="44"/>
      <c r="H878" s="158" t="s">
        <v>4778</v>
      </c>
      <c r="I878" s="126"/>
      <c r="J878" s="126"/>
      <c r="K878" s="127"/>
      <c r="L878" s="77">
        <v>1188.1169</v>
      </c>
    </row>
    <row r="879" spans="1:12" ht="15" customHeight="1">
      <c r="A879" s="44"/>
      <c r="B879" s="44"/>
      <c r="C879" s="44"/>
      <c r="D879" s="44"/>
      <c r="E879" s="44"/>
      <c r="F879" s="44"/>
      <c r="G879" s="44"/>
      <c r="H879" s="158" t="s">
        <v>4779</v>
      </c>
      <c r="I879" s="126"/>
      <c r="J879" s="126"/>
      <c r="K879" s="127"/>
      <c r="L879" s="77">
        <v>4623.97</v>
      </c>
    </row>
    <row r="880" spans="1:12"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84">
    <mergeCell ref="E440:G440"/>
    <mergeCell ref="A441:L441"/>
    <mergeCell ref="A442:F442"/>
    <mergeCell ref="J442:K442"/>
    <mergeCell ref="B443:F443"/>
    <mergeCell ref="J443:K443"/>
    <mergeCell ref="H442:I442"/>
    <mergeCell ref="H443:I443"/>
    <mergeCell ref="H444:K444"/>
    <mergeCell ref="H445:K445"/>
    <mergeCell ref="H446:K446"/>
    <mergeCell ref="H447:K447"/>
    <mergeCell ref="H448:K448"/>
    <mergeCell ref="L424:L425"/>
    <mergeCell ref="D424:E425"/>
    <mergeCell ref="D426:E426"/>
    <mergeCell ref="E432:G432"/>
    <mergeCell ref="A433:L433"/>
    <mergeCell ref="E434:F434"/>
    <mergeCell ref="H434:I434"/>
    <mergeCell ref="J434:K434"/>
    <mergeCell ref="A434:D434"/>
    <mergeCell ref="B435:D435"/>
    <mergeCell ref="E435:F435"/>
    <mergeCell ref="H435:I435"/>
    <mergeCell ref="J435:K435"/>
    <mergeCell ref="H436:K436"/>
    <mergeCell ref="H437:K437"/>
    <mergeCell ref="H438:K438"/>
    <mergeCell ref="H439:K439"/>
    <mergeCell ref="J373:K373"/>
    <mergeCell ref="A421:C421"/>
    <mergeCell ref="D421:E421"/>
    <mergeCell ref="F421:G421"/>
    <mergeCell ref="H421:I421"/>
    <mergeCell ref="J421:K421"/>
    <mergeCell ref="B422:C422"/>
    <mergeCell ref="D422:E422"/>
    <mergeCell ref="J422:K422"/>
    <mergeCell ref="H424:I424"/>
    <mergeCell ref="J424:K424"/>
    <mergeCell ref="H427:K427"/>
    <mergeCell ref="H428:K428"/>
    <mergeCell ref="H429:K429"/>
    <mergeCell ref="H430:K430"/>
    <mergeCell ref="H431:K431"/>
    <mergeCell ref="F422:G422"/>
    <mergeCell ref="H422:I422"/>
    <mergeCell ref="H423:K423"/>
    <mergeCell ref="A424:B425"/>
    <mergeCell ref="C424:C425"/>
    <mergeCell ref="F424:G424"/>
    <mergeCell ref="B412:F412"/>
    <mergeCell ref="H412:I412"/>
    <mergeCell ref="J412:K412"/>
    <mergeCell ref="B408:C408"/>
    <mergeCell ref="B409:C409"/>
    <mergeCell ref="D409:E409"/>
    <mergeCell ref="H409:I409"/>
    <mergeCell ref="J409:K409"/>
    <mergeCell ref="H410:K410"/>
    <mergeCell ref="A411:F411"/>
    <mergeCell ref="H346:K346"/>
    <mergeCell ref="B342:C342"/>
    <mergeCell ref="B343:C343"/>
    <mergeCell ref="D343:E343"/>
    <mergeCell ref="H343:I343"/>
    <mergeCell ref="J343:K343"/>
    <mergeCell ref="B344:C344"/>
    <mergeCell ref="D344:E344"/>
    <mergeCell ref="B345:C345"/>
    <mergeCell ref="D345:E345"/>
    <mergeCell ref="H345:I345"/>
    <mergeCell ref="J345:K345"/>
    <mergeCell ref="A347:F347"/>
    <mergeCell ref="J347:K347"/>
    <mergeCell ref="B348:F348"/>
    <mergeCell ref="J348:K348"/>
    <mergeCell ref="H363:I363"/>
    <mergeCell ref="H354:K354"/>
    <mergeCell ref="H355:K355"/>
    <mergeCell ref="H356:K356"/>
    <mergeCell ref="H357:K357"/>
    <mergeCell ref="E358:G358"/>
    <mergeCell ref="A359:L359"/>
    <mergeCell ref="A360:C361"/>
    <mergeCell ref="H360:K360"/>
    <mergeCell ref="L360:L361"/>
    <mergeCell ref="H361:I361"/>
    <mergeCell ref="J361:K361"/>
    <mergeCell ref="H362:I362"/>
    <mergeCell ref="J362:K362"/>
    <mergeCell ref="J363:K363"/>
    <mergeCell ref="D360:E361"/>
    <mergeCell ref="A338:L338"/>
    <mergeCell ref="A339:C340"/>
    <mergeCell ref="D339:E340"/>
    <mergeCell ref="F339:G339"/>
    <mergeCell ref="H339:K339"/>
    <mergeCell ref="L339:L340"/>
    <mergeCell ref="H340:I340"/>
    <mergeCell ref="J340:K340"/>
    <mergeCell ref="B341:C341"/>
    <mergeCell ref="D341:E341"/>
    <mergeCell ref="H341:I341"/>
    <mergeCell ref="J341:K341"/>
    <mergeCell ref="D342:E342"/>
    <mergeCell ref="H342:I342"/>
    <mergeCell ref="J342:K342"/>
    <mergeCell ref="H344:I344"/>
    <mergeCell ref="J344:K344"/>
    <mergeCell ref="A325:F325"/>
    <mergeCell ref="J325:K325"/>
    <mergeCell ref="B326:F326"/>
    <mergeCell ref="J326:K326"/>
    <mergeCell ref="H325:I325"/>
    <mergeCell ref="H326:I326"/>
    <mergeCell ref="H327:K327"/>
    <mergeCell ref="H328:K328"/>
    <mergeCell ref="H329:K329"/>
    <mergeCell ref="H330:K330"/>
    <mergeCell ref="H331:K331"/>
    <mergeCell ref="H332:K332"/>
    <mergeCell ref="H333:K333"/>
    <mergeCell ref="H334:K334"/>
    <mergeCell ref="H335:K335"/>
    <mergeCell ref="H336:K336"/>
    <mergeCell ref="E337:G337"/>
    <mergeCell ref="H315:K315"/>
    <mergeCell ref="H316:K316"/>
    <mergeCell ref="H317:K317"/>
    <mergeCell ref="H318:K318"/>
    <mergeCell ref="H322:I322"/>
    <mergeCell ref="J322:K322"/>
    <mergeCell ref="H324:K324"/>
    <mergeCell ref="E319:G319"/>
    <mergeCell ref="A320:L320"/>
    <mergeCell ref="A321:C322"/>
    <mergeCell ref="D321:E322"/>
    <mergeCell ref="F321:G321"/>
    <mergeCell ref="H321:K321"/>
    <mergeCell ref="L321:L322"/>
    <mergeCell ref="B323:C323"/>
    <mergeCell ref="D323:E323"/>
    <mergeCell ref="H323:I323"/>
    <mergeCell ref="J323:K323"/>
    <mergeCell ref="H302:K302"/>
    <mergeCell ref="H303:K303"/>
    <mergeCell ref="H304:K304"/>
    <mergeCell ref="H305:K305"/>
    <mergeCell ref="H306:K306"/>
    <mergeCell ref="H307:K307"/>
    <mergeCell ref="H308:K308"/>
    <mergeCell ref="H309:K309"/>
    <mergeCell ref="E310:G310"/>
    <mergeCell ref="A311:L311"/>
    <mergeCell ref="A312:F312"/>
    <mergeCell ref="H312:I312"/>
    <mergeCell ref="J312:K312"/>
    <mergeCell ref="B313:F313"/>
    <mergeCell ref="H313:I313"/>
    <mergeCell ref="J313:K313"/>
    <mergeCell ref="H314:K314"/>
    <mergeCell ref="D298:E298"/>
    <mergeCell ref="A300:F300"/>
    <mergeCell ref="B301:F301"/>
    <mergeCell ref="A295:L295"/>
    <mergeCell ref="D296:E297"/>
    <mergeCell ref="F296:G296"/>
    <mergeCell ref="H296:K296"/>
    <mergeCell ref="L296:L297"/>
    <mergeCell ref="H297:I297"/>
    <mergeCell ref="J297:K297"/>
    <mergeCell ref="H298:I298"/>
    <mergeCell ref="J298:K298"/>
    <mergeCell ref="H299:K299"/>
    <mergeCell ref="H300:I300"/>
    <mergeCell ref="J300:K300"/>
    <mergeCell ref="H301:I301"/>
    <mergeCell ref="J301:K301"/>
    <mergeCell ref="B252:F252"/>
    <mergeCell ref="H252:I252"/>
    <mergeCell ref="J252:K252"/>
    <mergeCell ref="H269:K269"/>
    <mergeCell ref="H270:K270"/>
    <mergeCell ref="H271:K271"/>
    <mergeCell ref="H272:K272"/>
    <mergeCell ref="H273:K273"/>
    <mergeCell ref="H274:K274"/>
    <mergeCell ref="E275:G275"/>
    <mergeCell ref="A277:C278"/>
    <mergeCell ref="B279:C279"/>
    <mergeCell ref="D279:E279"/>
    <mergeCell ref="A281:F281"/>
    <mergeCell ref="B282:F282"/>
    <mergeCell ref="A287:F287"/>
    <mergeCell ref="B288:F288"/>
    <mergeCell ref="A276:L276"/>
    <mergeCell ref="D277:E278"/>
    <mergeCell ref="F277:G277"/>
    <mergeCell ref="H277:K277"/>
    <mergeCell ref="L277:L278"/>
    <mergeCell ref="H278:I278"/>
    <mergeCell ref="J278:K278"/>
    <mergeCell ref="H279:I279"/>
    <mergeCell ref="J279:K279"/>
    <mergeCell ref="H280:K280"/>
    <mergeCell ref="H281:I281"/>
    <mergeCell ref="J281:K281"/>
    <mergeCell ref="H282:I282"/>
    <mergeCell ref="J282:K282"/>
    <mergeCell ref="H283:K283"/>
    <mergeCell ref="E240:G240"/>
    <mergeCell ref="A241:L241"/>
    <mergeCell ref="A242:F242"/>
    <mergeCell ref="H242:I242"/>
    <mergeCell ref="J242:K242"/>
    <mergeCell ref="B243:F243"/>
    <mergeCell ref="H243:I243"/>
    <mergeCell ref="J243:K243"/>
    <mergeCell ref="H244:K244"/>
    <mergeCell ref="H245:K245"/>
    <mergeCell ref="H246:K246"/>
    <mergeCell ref="H247:K247"/>
    <mergeCell ref="H248:K248"/>
    <mergeCell ref="E249:G249"/>
    <mergeCell ref="A250:L250"/>
    <mergeCell ref="A251:F251"/>
    <mergeCell ref="H251:I251"/>
    <mergeCell ref="J251:K251"/>
    <mergeCell ref="B234:F234"/>
    <mergeCell ref="H234:I234"/>
    <mergeCell ref="J234:K234"/>
    <mergeCell ref="H227:K227"/>
    <mergeCell ref="H228:K228"/>
    <mergeCell ref="H229:K229"/>
    <mergeCell ref="H230:K230"/>
    <mergeCell ref="E231:G231"/>
    <mergeCell ref="A232:L232"/>
    <mergeCell ref="A233:F233"/>
    <mergeCell ref="H233:I233"/>
    <mergeCell ref="J233:K233"/>
    <mergeCell ref="H235:K235"/>
    <mergeCell ref="H236:K236"/>
    <mergeCell ref="H237:K237"/>
    <mergeCell ref="H238:K238"/>
    <mergeCell ref="H239:K239"/>
    <mergeCell ref="H420:K420"/>
    <mergeCell ref="H413:K413"/>
    <mergeCell ref="H414:K414"/>
    <mergeCell ref="H415:K415"/>
    <mergeCell ref="H416:K416"/>
    <mergeCell ref="H417:K417"/>
    <mergeCell ref="A392:F392"/>
    <mergeCell ref="H392:I392"/>
    <mergeCell ref="J392:K392"/>
    <mergeCell ref="B393:F393"/>
    <mergeCell ref="H393:I393"/>
    <mergeCell ref="J393:K393"/>
    <mergeCell ref="H394:K394"/>
    <mergeCell ref="H395:K395"/>
    <mergeCell ref="H396:K396"/>
    <mergeCell ref="H397:K397"/>
    <mergeCell ref="H398:K398"/>
    <mergeCell ref="H399:K399"/>
    <mergeCell ref="H400:K400"/>
    <mergeCell ref="H401:K401"/>
    <mergeCell ref="H402:K402"/>
    <mergeCell ref="E403:G403"/>
    <mergeCell ref="A404:L404"/>
    <mergeCell ref="A405:C406"/>
    <mergeCell ref="D405:E406"/>
    <mergeCell ref="F405:G405"/>
    <mergeCell ref="J390:K390"/>
    <mergeCell ref="H391:K391"/>
    <mergeCell ref="B388:C388"/>
    <mergeCell ref="B389:C389"/>
    <mergeCell ref="D389:E389"/>
    <mergeCell ref="H389:I389"/>
    <mergeCell ref="J389:K389"/>
    <mergeCell ref="B390:C390"/>
    <mergeCell ref="D390:E390"/>
    <mergeCell ref="H405:K405"/>
    <mergeCell ref="H406:I406"/>
    <mergeCell ref="J406:K406"/>
    <mergeCell ref="A418:F418"/>
    <mergeCell ref="H418:I418"/>
    <mergeCell ref="J418:K418"/>
    <mergeCell ref="B419:F419"/>
    <mergeCell ref="H419:I419"/>
    <mergeCell ref="J419:K419"/>
    <mergeCell ref="H411:I411"/>
    <mergeCell ref="J411:K411"/>
    <mergeCell ref="J408:K408"/>
    <mergeCell ref="H378:K378"/>
    <mergeCell ref="H379:K379"/>
    <mergeCell ref="F385:G385"/>
    <mergeCell ref="H385:K385"/>
    <mergeCell ref="L385:L386"/>
    <mergeCell ref="H386:I386"/>
    <mergeCell ref="J386:K386"/>
    <mergeCell ref="H380:K380"/>
    <mergeCell ref="H381:K381"/>
    <mergeCell ref="H382:K382"/>
    <mergeCell ref="E383:G383"/>
    <mergeCell ref="A384:L384"/>
    <mergeCell ref="A385:C386"/>
    <mergeCell ref="D385:E386"/>
    <mergeCell ref="B387:C387"/>
    <mergeCell ref="D387:E387"/>
    <mergeCell ref="H387:I387"/>
    <mergeCell ref="J387:K387"/>
    <mergeCell ref="L405:L406"/>
    <mergeCell ref="B407:C407"/>
    <mergeCell ref="D407:E407"/>
    <mergeCell ref="H407:I407"/>
    <mergeCell ref="J407:K407"/>
    <mergeCell ref="D408:E408"/>
    <mergeCell ref="H408:I408"/>
    <mergeCell ref="D388:E388"/>
    <mergeCell ref="H388:I388"/>
    <mergeCell ref="J388:K388"/>
    <mergeCell ref="H390:I390"/>
    <mergeCell ref="B364:C364"/>
    <mergeCell ref="H373:I373"/>
    <mergeCell ref="H374:I374"/>
    <mergeCell ref="J374:K374"/>
    <mergeCell ref="H375:K375"/>
    <mergeCell ref="F376:G376"/>
    <mergeCell ref="H376:I376"/>
    <mergeCell ref="J376:K376"/>
    <mergeCell ref="D364:E364"/>
    <mergeCell ref="A366:F366"/>
    <mergeCell ref="B367:F367"/>
    <mergeCell ref="A373:F373"/>
    <mergeCell ref="B374:F374"/>
    <mergeCell ref="A376:C376"/>
    <mergeCell ref="D376:E376"/>
    <mergeCell ref="B377:C377"/>
    <mergeCell ref="D377:E377"/>
    <mergeCell ref="F377:G377"/>
    <mergeCell ref="H377:I377"/>
    <mergeCell ref="J377:K377"/>
    <mergeCell ref="H364:I364"/>
    <mergeCell ref="J364:K364"/>
    <mergeCell ref="H365:K365"/>
    <mergeCell ref="H366:I366"/>
    <mergeCell ref="J366:K366"/>
    <mergeCell ref="H367:I367"/>
    <mergeCell ref="J367:K367"/>
    <mergeCell ref="H368:K368"/>
    <mergeCell ref="H369:K369"/>
    <mergeCell ref="H370:K370"/>
    <mergeCell ref="H371:K371"/>
    <mergeCell ref="H372:K372"/>
    <mergeCell ref="F360:G360"/>
    <mergeCell ref="B362:C362"/>
    <mergeCell ref="D362:E362"/>
    <mergeCell ref="B363:C363"/>
    <mergeCell ref="D363:E363"/>
    <mergeCell ref="H263:K263"/>
    <mergeCell ref="H264:I264"/>
    <mergeCell ref="J264:K264"/>
    <mergeCell ref="A264:F264"/>
    <mergeCell ref="B265:F265"/>
    <mergeCell ref="H265:I265"/>
    <mergeCell ref="J265:K265"/>
    <mergeCell ref="H266:K266"/>
    <mergeCell ref="H267:K267"/>
    <mergeCell ref="H268:K268"/>
    <mergeCell ref="H347:I347"/>
    <mergeCell ref="H348:I348"/>
    <mergeCell ref="H349:K349"/>
    <mergeCell ref="H350:K350"/>
    <mergeCell ref="H351:K351"/>
    <mergeCell ref="H352:K352"/>
    <mergeCell ref="H353:K353"/>
    <mergeCell ref="H284:K284"/>
    <mergeCell ref="H285:K285"/>
    <mergeCell ref="H286:K286"/>
    <mergeCell ref="H287:I287"/>
    <mergeCell ref="J287:K287"/>
    <mergeCell ref="H288:I288"/>
    <mergeCell ref="J288:K288"/>
    <mergeCell ref="H289:K289"/>
    <mergeCell ref="H290:K290"/>
    <mergeCell ref="H291:K291"/>
    <mergeCell ref="H292:K292"/>
    <mergeCell ref="H293:K293"/>
    <mergeCell ref="E294:G294"/>
    <mergeCell ref="A296:C297"/>
    <mergeCell ref="B298:C298"/>
    <mergeCell ref="J207:K207"/>
    <mergeCell ref="H208:K208"/>
    <mergeCell ref="H209:K209"/>
    <mergeCell ref="H210:K210"/>
    <mergeCell ref="H211:K211"/>
    <mergeCell ref="H212:K212"/>
    <mergeCell ref="E213:G213"/>
    <mergeCell ref="A224:F224"/>
    <mergeCell ref="H224:I224"/>
    <mergeCell ref="J224:K224"/>
    <mergeCell ref="B225:F225"/>
    <mergeCell ref="H225:I225"/>
    <mergeCell ref="J225:K225"/>
    <mergeCell ref="H226:K226"/>
    <mergeCell ref="B262:C262"/>
    <mergeCell ref="D262:E262"/>
    <mergeCell ref="H262:I262"/>
    <mergeCell ref="J262:K262"/>
    <mergeCell ref="H253:K253"/>
    <mergeCell ref="H254:K254"/>
    <mergeCell ref="H255:K255"/>
    <mergeCell ref="H256:K256"/>
    <mergeCell ref="H257:K257"/>
    <mergeCell ref="E258:G258"/>
    <mergeCell ref="A259:L259"/>
    <mergeCell ref="A260:C261"/>
    <mergeCell ref="D260:E261"/>
    <mergeCell ref="F260:G260"/>
    <mergeCell ref="H260:K260"/>
    <mergeCell ref="L260:L261"/>
    <mergeCell ref="H261:I261"/>
    <mergeCell ref="J261:K261"/>
    <mergeCell ref="B216:F216"/>
    <mergeCell ref="H216:I216"/>
    <mergeCell ref="J216:K216"/>
    <mergeCell ref="H217:K217"/>
    <mergeCell ref="H218:K218"/>
    <mergeCell ref="H219:K219"/>
    <mergeCell ref="H220:K220"/>
    <mergeCell ref="H221:K221"/>
    <mergeCell ref="E222:G222"/>
    <mergeCell ref="A223:L223"/>
    <mergeCell ref="E187:G187"/>
    <mergeCell ref="A188:L188"/>
    <mergeCell ref="A189:F189"/>
    <mergeCell ref="H189:I189"/>
    <mergeCell ref="J189:K189"/>
    <mergeCell ref="H190:I190"/>
    <mergeCell ref="J190:K190"/>
    <mergeCell ref="B190:F190"/>
    <mergeCell ref="B191:F191"/>
    <mergeCell ref="H191:I191"/>
    <mergeCell ref="J191:K191"/>
    <mergeCell ref="H192:K192"/>
    <mergeCell ref="H193:K193"/>
    <mergeCell ref="H194:K194"/>
    <mergeCell ref="H195:K195"/>
    <mergeCell ref="A196:F196"/>
    <mergeCell ref="H196:I196"/>
    <mergeCell ref="J196:K196"/>
    <mergeCell ref="B197:F197"/>
    <mergeCell ref="J197:K197"/>
    <mergeCell ref="B198:F198"/>
    <mergeCell ref="J198:K198"/>
    <mergeCell ref="B179:F179"/>
    <mergeCell ref="H179:I179"/>
    <mergeCell ref="J179:K179"/>
    <mergeCell ref="B180:F180"/>
    <mergeCell ref="H180:I180"/>
    <mergeCell ref="J180:K180"/>
    <mergeCell ref="B181:F181"/>
    <mergeCell ref="H181:I181"/>
    <mergeCell ref="J181:K181"/>
    <mergeCell ref="H182:K182"/>
    <mergeCell ref="H183:K183"/>
    <mergeCell ref="H184:K184"/>
    <mergeCell ref="H185:K185"/>
    <mergeCell ref="H186:K186"/>
    <mergeCell ref="A214:L214"/>
    <mergeCell ref="A215:F215"/>
    <mergeCell ref="H215:I215"/>
    <mergeCell ref="J215:K215"/>
    <mergeCell ref="H197:I197"/>
    <mergeCell ref="H198:I198"/>
    <mergeCell ref="H199:K199"/>
    <mergeCell ref="H200:K200"/>
    <mergeCell ref="H201:K201"/>
    <mergeCell ref="H202:K202"/>
    <mergeCell ref="H203:K203"/>
    <mergeCell ref="E204:G204"/>
    <mergeCell ref="A205:L205"/>
    <mergeCell ref="A206:F206"/>
    <mergeCell ref="H206:I206"/>
    <mergeCell ref="J206:K206"/>
    <mergeCell ref="B207:F207"/>
    <mergeCell ref="H207:I207"/>
    <mergeCell ref="H170:I170"/>
    <mergeCell ref="J170:K170"/>
    <mergeCell ref="H164:K164"/>
    <mergeCell ref="H165:K165"/>
    <mergeCell ref="H166:K166"/>
    <mergeCell ref="H167:K167"/>
    <mergeCell ref="E168:G168"/>
    <mergeCell ref="A169:L169"/>
    <mergeCell ref="A170:F170"/>
    <mergeCell ref="B171:F171"/>
    <mergeCell ref="H171:I171"/>
    <mergeCell ref="J171:K171"/>
    <mergeCell ref="B172:F172"/>
    <mergeCell ref="H172:I172"/>
    <mergeCell ref="J172:K172"/>
    <mergeCell ref="H173:K173"/>
    <mergeCell ref="H178:I178"/>
    <mergeCell ref="J178:K178"/>
    <mergeCell ref="H174:K174"/>
    <mergeCell ref="H175:K175"/>
    <mergeCell ref="H176:K176"/>
    <mergeCell ref="A177:F177"/>
    <mergeCell ref="H177:I177"/>
    <mergeCell ref="J177:K177"/>
    <mergeCell ref="B178:F178"/>
    <mergeCell ref="H157:I157"/>
    <mergeCell ref="J157:K157"/>
    <mergeCell ref="B155:F155"/>
    <mergeCell ref="H155:I155"/>
    <mergeCell ref="J155:K155"/>
    <mergeCell ref="B156:F156"/>
    <mergeCell ref="H156:I156"/>
    <mergeCell ref="J156:K156"/>
    <mergeCell ref="B157:F157"/>
    <mergeCell ref="B161:F161"/>
    <mergeCell ref="H161:I161"/>
    <mergeCell ref="J161:K161"/>
    <mergeCell ref="B162:F162"/>
    <mergeCell ref="H162:I162"/>
    <mergeCell ref="J162:K162"/>
    <mergeCell ref="H163:K163"/>
    <mergeCell ref="H160:I160"/>
    <mergeCell ref="J160:K160"/>
    <mergeCell ref="B158:F158"/>
    <mergeCell ref="H158:I158"/>
    <mergeCell ref="J158:K158"/>
    <mergeCell ref="B159:F159"/>
    <mergeCell ref="H159:I159"/>
    <mergeCell ref="J159:K159"/>
    <mergeCell ref="B160:F160"/>
    <mergeCell ref="E143:G143"/>
    <mergeCell ref="A144:L144"/>
    <mergeCell ref="A145:F145"/>
    <mergeCell ref="H145:I145"/>
    <mergeCell ref="J145:K145"/>
    <mergeCell ref="H146:I146"/>
    <mergeCell ref="J146:K146"/>
    <mergeCell ref="B146:F146"/>
    <mergeCell ref="B147:F147"/>
    <mergeCell ref="H147:I147"/>
    <mergeCell ref="J147:K147"/>
    <mergeCell ref="B148:F148"/>
    <mergeCell ref="J148:K148"/>
    <mergeCell ref="B149:F149"/>
    <mergeCell ref="J149:K149"/>
    <mergeCell ref="H154:I154"/>
    <mergeCell ref="J154:K154"/>
    <mergeCell ref="H148:I148"/>
    <mergeCell ref="H149:I149"/>
    <mergeCell ref="H150:K150"/>
    <mergeCell ref="H151:K151"/>
    <mergeCell ref="H152:K152"/>
    <mergeCell ref="H153:K153"/>
    <mergeCell ref="A154:F154"/>
    <mergeCell ref="B137:F137"/>
    <mergeCell ref="H137:I137"/>
    <mergeCell ref="J137:K137"/>
    <mergeCell ref="B134:F134"/>
    <mergeCell ref="H134:I134"/>
    <mergeCell ref="J134:K134"/>
    <mergeCell ref="B135:F135"/>
    <mergeCell ref="H135:I135"/>
    <mergeCell ref="J135:K135"/>
    <mergeCell ref="B136:F136"/>
    <mergeCell ref="H136:I136"/>
    <mergeCell ref="J136:K136"/>
    <mergeCell ref="H138:K138"/>
    <mergeCell ref="H139:K139"/>
    <mergeCell ref="H140:K140"/>
    <mergeCell ref="H141:K141"/>
    <mergeCell ref="H142:K142"/>
    <mergeCell ref="J118:K118"/>
    <mergeCell ref="H119:K119"/>
    <mergeCell ref="H120:K120"/>
    <mergeCell ref="H121:K121"/>
    <mergeCell ref="H122:K122"/>
    <mergeCell ref="B128:F128"/>
    <mergeCell ref="H128:I128"/>
    <mergeCell ref="J128:K128"/>
    <mergeCell ref="H123:K123"/>
    <mergeCell ref="E124:G124"/>
    <mergeCell ref="A125:L125"/>
    <mergeCell ref="A126:F126"/>
    <mergeCell ref="H126:I126"/>
    <mergeCell ref="J126:K126"/>
    <mergeCell ref="B127:F127"/>
    <mergeCell ref="H133:I133"/>
    <mergeCell ref="J133:K133"/>
    <mergeCell ref="H127:I127"/>
    <mergeCell ref="J127:K127"/>
    <mergeCell ref="H129:K129"/>
    <mergeCell ref="H130:K130"/>
    <mergeCell ref="H131:K131"/>
    <mergeCell ref="H132:K132"/>
    <mergeCell ref="A133:F133"/>
    <mergeCell ref="B97:F97"/>
    <mergeCell ref="B105:F105"/>
    <mergeCell ref="B106:F106"/>
    <mergeCell ref="B107:F107"/>
    <mergeCell ref="B98:F98"/>
    <mergeCell ref="B112:F112"/>
    <mergeCell ref="B113:F113"/>
    <mergeCell ref="B114:F114"/>
    <mergeCell ref="B115:F115"/>
    <mergeCell ref="B116:F116"/>
    <mergeCell ref="B117:F117"/>
    <mergeCell ref="B118:F118"/>
    <mergeCell ref="B109:F109"/>
    <mergeCell ref="B110:F110"/>
    <mergeCell ref="H110:I110"/>
    <mergeCell ref="J110:K110"/>
    <mergeCell ref="B111:F111"/>
    <mergeCell ref="J111:K111"/>
    <mergeCell ref="J112:K112"/>
    <mergeCell ref="H115:I115"/>
    <mergeCell ref="H116:I116"/>
    <mergeCell ref="H117:I117"/>
    <mergeCell ref="H118:I118"/>
    <mergeCell ref="H111:I111"/>
    <mergeCell ref="H112:I112"/>
    <mergeCell ref="H113:I113"/>
    <mergeCell ref="J113:K113"/>
    <mergeCell ref="H114:I114"/>
    <mergeCell ref="J114:K114"/>
    <mergeCell ref="J115:K115"/>
    <mergeCell ref="J116:K116"/>
    <mergeCell ref="J117:K117"/>
    <mergeCell ref="J100:K100"/>
    <mergeCell ref="J101:K101"/>
    <mergeCell ref="J102:K102"/>
    <mergeCell ref="J103:K103"/>
    <mergeCell ref="J104:K104"/>
    <mergeCell ref="J105:K105"/>
    <mergeCell ref="J106:K106"/>
    <mergeCell ref="J107:K107"/>
    <mergeCell ref="B108:F108"/>
    <mergeCell ref="H108:I108"/>
    <mergeCell ref="J108:K108"/>
    <mergeCell ref="H109:I109"/>
    <mergeCell ref="J109:K109"/>
    <mergeCell ref="H105:I105"/>
    <mergeCell ref="H106:I106"/>
    <mergeCell ref="H107:I107"/>
    <mergeCell ref="H98:I98"/>
    <mergeCell ref="H99:I99"/>
    <mergeCell ref="H100:I100"/>
    <mergeCell ref="H101:I101"/>
    <mergeCell ref="H102:I102"/>
    <mergeCell ref="H103:I103"/>
    <mergeCell ref="H104:I104"/>
    <mergeCell ref="B51:F51"/>
    <mergeCell ref="H51:I51"/>
    <mergeCell ref="J51:K51"/>
    <mergeCell ref="B52:F52"/>
    <mergeCell ref="H52:I52"/>
    <mergeCell ref="J52:K52"/>
    <mergeCell ref="B53:F53"/>
    <mergeCell ref="B72:F72"/>
    <mergeCell ref="H72:I72"/>
    <mergeCell ref="J72:K72"/>
    <mergeCell ref="B73:F73"/>
    <mergeCell ref="H73:I73"/>
    <mergeCell ref="J73:K73"/>
    <mergeCell ref="H74:K74"/>
    <mergeCell ref="J89:K89"/>
    <mergeCell ref="H90:K90"/>
    <mergeCell ref="H91:K91"/>
    <mergeCell ref="B54:F54"/>
    <mergeCell ref="H54:I54"/>
    <mergeCell ref="J54:K54"/>
    <mergeCell ref="B55:F55"/>
    <mergeCell ref="H55:I55"/>
    <mergeCell ref="J55:K55"/>
    <mergeCell ref="B56:F56"/>
    <mergeCell ref="H71:I71"/>
    <mergeCell ref="J71:K71"/>
    <mergeCell ref="B69:F69"/>
    <mergeCell ref="H69:I69"/>
    <mergeCell ref="J69:K69"/>
    <mergeCell ref="B70:F70"/>
    <mergeCell ref="H70:I70"/>
    <mergeCell ref="J70:K70"/>
    <mergeCell ref="B71:F71"/>
    <mergeCell ref="B43:F43"/>
    <mergeCell ref="H43:I43"/>
    <mergeCell ref="J43:K43"/>
    <mergeCell ref="B44:F44"/>
    <mergeCell ref="H44:I44"/>
    <mergeCell ref="J44:K44"/>
    <mergeCell ref="B45:F45"/>
    <mergeCell ref="H45:I45"/>
    <mergeCell ref="J45:K45"/>
    <mergeCell ref="H46:K46"/>
    <mergeCell ref="H47:K47"/>
    <mergeCell ref="H48:K48"/>
    <mergeCell ref="H49:K49"/>
    <mergeCell ref="A50:F50"/>
    <mergeCell ref="H53:I53"/>
    <mergeCell ref="J53:K53"/>
    <mergeCell ref="B63:F63"/>
    <mergeCell ref="H63:I63"/>
    <mergeCell ref="J63:K63"/>
    <mergeCell ref="B64:F64"/>
    <mergeCell ref="H64:I64"/>
    <mergeCell ref="J64:K64"/>
    <mergeCell ref="B65:F65"/>
    <mergeCell ref="H68:I68"/>
    <mergeCell ref="J68:K68"/>
    <mergeCell ref="B66:F66"/>
    <mergeCell ref="H66:I66"/>
    <mergeCell ref="J66:K66"/>
    <mergeCell ref="B67:F67"/>
    <mergeCell ref="H67:I67"/>
    <mergeCell ref="J67:K67"/>
    <mergeCell ref="B68:F68"/>
    <mergeCell ref="H56:I56"/>
    <mergeCell ref="J56:K56"/>
    <mergeCell ref="H35:K35"/>
    <mergeCell ref="H36:I36"/>
    <mergeCell ref="J36:K36"/>
    <mergeCell ref="H32:K32"/>
    <mergeCell ref="E33:G33"/>
    <mergeCell ref="A34:L34"/>
    <mergeCell ref="A35:C36"/>
    <mergeCell ref="D35:E36"/>
    <mergeCell ref="F35:G35"/>
    <mergeCell ref="L35:L36"/>
    <mergeCell ref="J38:K38"/>
    <mergeCell ref="H39:K39"/>
    <mergeCell ref="B37:C37"/>
    <mergeCell ref="D37:E37"/>
    <mergeCell ref="H37:I37"/>
    <mergeCell ref="J37:K37"/>
    <mergeCell ref="B38:C38"/>
    <mergeCell ref="D38:E38"/>
    <mergeCell ref="H38:I38"/>
    <mergeCell ref="H42:I42"/>
    <mergeCell ref="J42:K42"/>
    <mergeCell ref="A40:F40"/>
    <mergeCell ref="H83:I83"/>
    <mergeCell ref="J83:K83"/>
    <mergeCell ref="H84:I84"/>
    <mergeCell ref="D81:E82"/>
    <mergeCell ref="F81:G81"/>
    <mergeCell ref="B83:C83"/>
    <mergeCell ref="D83:E83"/>
    <mergeCell ref="B84:C84"/>
    <mergeCell ref="D84:E84"/>
    <mergeCell ref="A86:F86"/>
    <mergeCell ref="H88:I88"/>
    <mergeCell ref="H89:I89"/>
    <mergeCell ref="J84:K84"/>
    <mergeCell ref="H85:K85"/>
    <mergeCell ref="H86:I86"/>
    <mergeCell ref="J86:K86"/>
    <mergeCell ref="H87:I87"/>
    <mergeCell ref="J87:K87"/>
    <mergeCell ref="J88:K88"/>
    <mergeCell ref="B61:F61"/>
    <mergeCell ref="H61:I61"/>
    <mergeCell ref="J61:K61"/>
    <mergeCell ref="B62:F62"/>
    <mergeCell ref="B87:F87"/>
    <mergeCell ref="B88:F88"/>
    <mergeCell ref="B89:F89"/>
    <mergeCell ref="J50:K50"/>
    <mergeCell ref="H65:I65"/>
    <mergeCell ref="J65:K65"/>
    <mergeCell ref="B99:F99"/>
    <mergeCell ref="B100:F100"/>
    <mergeCell ref="B101:F101"/>
    <mergeCell ref="B102:F102"/>
    <mergeCell ref="B103:F103"/>
    <mergeCell ref="B104:F104"/>
    <mergeCell ref="H75:K75"/>
    <mergeCell ref="H76:K76"/>
    <mergeCell ref="H77:K77"/>
    <mergeCell ref="H78:K78"/>
    <mergeCell ref="E79:G79"/>
    <mergeCell ref="A80:L80"/>
    <mergeCell ref="A81:C82"/>
    <mergeCell ref="H81:K81"/>
    <mergeCell ref="L81:L82"/>
    <mergeCell ref="H82:I82"/>
    <mergeCell ref="J82:K82"/>
    <mergeCell ref="H92:K92"/>
    <mergeCell ref="H93:K93"/>
    <mergeCell ref="H94:I94"/>
    <mergeCell ref="J94:K94"/>
    <mergeCell ref="H95:I95"/>
    <mergeCell ref="J95:K95"/>
    <mergeCell ref="H96:I96"/>
    <mergeCell ref="J96:K96"/>
    <mergeCell ref="A94:F94"/>
    <mergeCell ref="B95:F95"/>
    <mergeCell ref="B96:F96"/>
    <mergeCell ref="H97:I97"/>
    <mergeCell ref="J97:K97"/>
    <mergeCell ref="J98:K98"/>
    <mergeCell ref="J99:K99"/>
    <mergeCell ref="H14:I14"/>
    <mergeCell ref="J14:K14"/>
    <mergeCell ref="B12:F12"/>
    <mergeCell ref="H12:I12"/>
    <mergeCell ref="J12:K12"/>
    <mergeCell ref="B13:F13"/>
    <mergeCell ref="H13:I13"/>
    <mergeCell ref="J13:K13"/>
    <mergeCell ref="B14:F14"/>
    <mergeCell ref="B27:F27"/>
    <mergeCell ref="H27:I27"/>
    <mergeCell ref="J27:K27"/>
    <mergeCell ref="H28:K28"/>
    <mergeCell ref="H29:K29"/>
    <mergeCell ref="H30:K30"/>
    <mergeCell ref="H31:K31"/>
    <mergeCell ref="H59:I59"/>
    <mergeCell ref="J59:K59"/>
    <mergeCell ref="B57:F57"/>
    <mergeCell ref="H57:I57"/>
    <mergeCell ref="J57:K57"/>
    <mergeCell ref="B58:F58"/>
    <mergeCell ref="H58:I58"/>
    <mergeCell ref="J58:K58"/>
    <mergeCell ref="B59:F59"/>
    <mergeCell ref="H40:I40"/>
    <mergeCell ref="J40:K40"/>
    <mergeCell ref="B41:F41"/>
    <mergeCell ref="H41:I41"/>
    <mergeCell ref="J41:K41"/>
    <mergeCell ref="B42:F42"/>
    <mergeCell ref="H50:I50"/>
    <mergeCell ref="B6:F6"/>
    <mergeCell ref="H6:I6"/>
    <mergeCell ref="J6:K6"/>
    <mergeCell ref="A1:L1"/>
    <mergeCell ref="E2:G2"/>
    <mergeCell ref="A3:L3"/>
    <mergeCell ref="A4:F4"/>
    <mergeCell ref="H4:I4"/>
    <mergeCell ref="J4:K4"/>
    <mergeCell ref="B5:F5"/>
    <mergeCell ref="H11:I11"/>
    <mergeCell ref="J11:K11"/>
    <mergeCell ref="H5:I5"/>
    <mergeCell ref="J5:K5"/>
    <mergeCell ref="H7:K7"/>
    <mergeCell ref="H8:K8"/>
    <mergeCell ref="H9:K9"/>
    <mergeCell ref="H10:K10"/>
    <mergeCell ref="A11:F11"/>
    <mergeCell ref="B15:F15"/>
    <mergeCell ref="H15:I15"/>
    <mergeCell ref="J15:K15"/>
    <mergeCell ref="B16:F16"/>
    <mergeCell ref="H16:I16"/>
    <mergeCell ref="J16:K16"/>
    <mergeCell ref="B17:F17"/>
    <mergeCell ref="H20:I20"/>
    <mergeCell ref="J20:K20"/>
    <mergeCell ref="B18:F18"/>
    <mergeCell ref="H18:I18"/>
    <mergeCell ref="J18:K18"/>
    <mergeCell ref="B19:F19"/>
    <mergeCell ref="H19:I19"/>
    <mergeCell ref="J19:K19"/>
    <mergeCell ref="B20:F20"/>
    <mergeCell ref="H23:I23"/>
    <mergeCell ref="J23:K23"/>
    <mergeCell ref="B21:F21"/>
    <mergeCell ref="H21:I21"/>
    <mergeCell ref="J21:K21"/>
    <mergeCell ref="B22:F22"/>
    <mergeCell ref="H22:I22"/>
    <mergeCell ref="J22:K22"/>
    <mergeCell ref="B23:F23"/>
    <mergeCell ref="B820:F820"/>
    <mergeCell ref="H820:I820"/>
    <mergeCell ref="J820:K820"/>
    <mergeCell ref="H821:K821"/>
    <mergeCell ref="H822:K822"/>
    <mergeCell ref="H823:K823"/>
    <mergeCell ref="H826:I826"/>
    <mergeCell ref="H827:I827"/>
    <mergeCell ref="H828:K828"/>
    <mergeCell ref="H824:K824"/>
    <mergeCell ref="A825:F825"/>
    <mergeCell ref="H825:I825"/>
    <mergeCell ref="J825:K825"/>
    <mergeCell ref="B826:F826"/>
    <mergeCell ref="J826:K826"/>
    <mergeCell ref="J827:K827"/>
    <mergeCell ref="H17:I17"/>
    <mergeCell ref="J17:K17"/>
    <mergeCell ref="H26:I26"/>
    <mergeCell ref="J26:K26"/>
    <mergeCell ref="B24:F24"/>
    <mergeCell ref="H24:I24"/>
    <mergeCell ref="J24:K24"/>
    <mergeCell ref="B25:F25"/>
    <mergeCell ref="H25:I25"/>
    <mergeCell ref="J25:K25"/>
    <mergeCell ref="B26:F26"/>
    <mergeCell ref="H62:I62"/>
    <mergeCell ref="J62:K62"/>
    <mergeCell ref="B60:F60"/>
    <mergeCell ref="H60:I60"/>
    <mergeCell ref="J60:K60"/>
    <mergeCell ref="B810:C810"/>
    <mergeCell ref="D810:E810"/>
    <mergeCell ref="J810:K810"/>
    <mergeCell ref="F810:G810"/>
    <mergeCell ref="H810:I810"/>
    <mergeCell ref="H811:K811"/>
    <mergeCell ref="H812:K812"/>
    <mergeCell ref="H813:K813"/>
    <mergeCell ref="H814:K814"/>
    <mergeCell ref="H815:K815"/>
    <mergeCell ref="E816:G816"/>
    <mergeCell ref="A817:L817"/>
    <mergeCell ref="A818:F818"/>
    <mergeCell ref="H818:I818"/>
    <mergeCell ref="J818:K818"/>
    <mergeCell ref="H819:I819"/>
    <mergeCell ref="J819:K819"/>
    <mergeCell ref="B819:F819"/>
    <mergeCell ref="H801:K801"/>
    <mergeCell ref="H802:K802"/>
    <mergeCell ref="H803:K803"/>
    <mergeCell ref="H804:K804"/>
    <mergeCell ref="A805:F805"/>
    <mergeCell ref="J807:K807"/>
    <mergeCell ref="H808:K808"/>
    <mergeCell ref="H805:I805"/>
    <mergeCell ref="J805:K805"/>
    <mergeCell ref="B806:F806"/>
    <mergeCell ref="H806:I806"/>
    <mergeCell ref="J806:K806"/>
    <mergeCell ref="B807:F807"/>
    <mergeCell ref="H807:I807"/>
    <mergeCell ref="A809:C809"/>
    <mergeCell ref="D809:E809"/>
    <mergeCell ref="F809:G809"/>
    <mergeCell ref="H809:I809"/>
    <mergeCell ref="J809:K809"/>
    <mergeCell ref="B845:D845"/>
    <mergeCell ref="E845:F845"/>
    <mergeCell ref="H845:I845"/>
    <mergeCell ref="J845:K845"/>
    <mergeCell ref="A863:F863"/>
    <mergeCell ref="H863:I863"/>
    <mergeCell ref="J863:K863"/>
    <mergeCell ref="B864:F864"/>
    <mergeCell ref="H864:I864"/>
    <mergeCell ref="J864:K864"/>
    <mergeCell ref="B865:F865"/>
    <mergeCell ref="B764:C764"/>
    <mergeCell ref="B765:C765"/>
    <mergeCell ref="D765:E765"/>
    <mergeCell ref="F765:G765"/>
    <mergeCell ref="H765:I765"/>
    <mergeCell ref="J765:K765"/>
    <mergeCell ref="H766:K766"/>
    <mergeCell ref="H767:K767"/>
    <mergeCell ref="H768:K768"/>
    <mergeCell ref="H769:K769"/>
    <mergeCell ref="H770:K770"/>
    <mergeCell ref="E771:G771"/>
    <mergeCell ref="A772:L772"/>
    <mergeCell ref="A773:L773"/>
    <mergeCell ref="H788:I788"/>
    <mergeCell ref="J788:K788"/>
    <mergeCell ref="H782:K782"/>
    <mergeCell ref="H783:K783"/>
    <mergeCell ref="H784:K784"/>
    <mergeCell ref="H785:K785"/>
    <mergeCell ref="H786:K786"/>
    <mergeCell ref="H879:K879"/>
    <mergeCell ref="H871:K871"/>
    <mergeCell ref="H872:K872"/>
    <mergeCell ref="H873:K873"/>
    <mergeCell ref="E874:G874"/>
    <mergeCell ref="A875:L875"/>
    <mergeCell ref="A876:L876"/>
    <mergeCell ref="H877:K877"/>
    <mergeCell ref="H830:I830"/>
    <mergeCell ref="J830:K830"/>
    <mergeCell ref="B827:F827"/>
    <mergeCell ref="A829:C829"/>
    <mergeCell ref="D829:E829"/>
    <mergeCell ref="F829:G829"/>
    <mergeCell ref="H829:I829"/>
    <mergeCell ref="J829:K829"/>
    <mergeCell ref="B830:C830"/>
    <mergeCell ref="H839:I839"/>
    <mergeCell ref="J839:K839"/>
    <mergeCell ref="H840:K840"/>
    <mergeCell ref="A837:L837"/>
    <mergeCell ref="A838:D838"/>
    <mergeCell ref="E838:F838"/>
    <mergeCell ref="H838:I838"/>
    <mergeCell ref="J838:K838"/>
    <mergeCell ref="B839:D839"/>
    <mergeCell ref="E839:F839"/>
    <mergeCell ref="A841:D841"/>
    <mergeCell ref="E841:F841"/>
    <mergeCell ref="H841:I841"/>
    <mergeCell ref="J841:K841"/>
    <mergeCell ref="E842:F842"/>
    <mergeCell ref="J861:K861"/>
    <mergeCell ref="H862:K862"/>
    <mergeCell ref="B860:C860"/>
    <mergeCell ref="D860:E860"/>
    <mergeCell ref="H860:I860"/>
    <mergeCell ref="J860:K860"/>
    <mergeCell ref="B861:C861"/>
    <mergeCell ref="D861:E861"/>
    <mergeCell ref="H861:I861"/>
    <mergeCell ref="H865:I865"/>
    <mergeCell ref="J865:K865"/>
    <mergeCell ref="H866:K866"/>
    <mergeCell ref="H867:K867"/>
    <mergeCell ref="H868:K868"/>
    <mergeCell ref="H869:K869"/>
    <mergeCell ref="H870:K870"/>
    <mergeCell ref="H878:K878"/>
    <mergeCell ref="H846:K846"/>
    <mergeCell ref="H847:K847"/>
    <mergeCell ref="H848:K848"/>
    <mergeCell ref="H849:K849"/>
    <mergeCell ref="E850:G850"/>
    <mergeCell ref="A851:L851"/>
    <mergeCell ref="A852:L852"/>
    <mergeCell ref="H853:K853"/>
    <mergeCell ref="H854:K854"/>
    <mergeCell ref="H855:K855"/>
    <mergeCell ref="E856:G856"/>
    <mergeCell ref="A857:L857"/>
    <mergeCell ref="A858:C859"/>
    <mergeCell ref="D858:E859"/>
    <mergeCell ref="F858:G858"/>
    <mergeCell ref="H858:K858"/>
    <mergeCell ref="L858:L859"/>
    <mergeCell ref="H859:I859"/>
    <mergeCell ref="J859:K859"/>
    <mergeCell ref="B762:C762"/>
    <mergeCell ref="D830:E830"/>
    <mergeCell ref="F830:G830"/>
    <mergeCell ref="H831:K831"/>
    <mergeCell ref="H832:K832"/>
    <mergeCell ref="H833:K833"/>
    <mergeCell ref="H834:K834"/>
    <mergeCell ref="H835:K835"/>
    <mergeCell ref="E836:G836"/>
    <mergeCell ref="B842:D842"/>
    <mergeCell ref="B843:D843"/>
    <mergeCell ref="E843:F843"/>
    <mergeCell ref="H843:I843"/>
    <mergeCell ref="J843:K843"/>
    <mergeCell ref="B844:D844"/>
    <mergeCell ref="E844:F844"/>
    <mergeCell ref="H844:I844"/>
    <mergeCell ref="J844:K844"/>
    <mergeCell ref="H842:I842"/>
    <mergeCell ref="J842:K842"/>
    <mergeCell ref="H787:I787"/>
    <mergeCell ref="J787:K787"/>
    <mergeCell ref="A797:L797"/>
    <mergeCell ref="A798:F798"/>
    <mergeCell ref="H798:I798"/>
    <mergeCell ref="J798:K798"/>
    <mergeCell ref="B799:F799"/>
    <mergeCell ref="J799:K799"/>
    <mergeCell ref="B800:F800"/>
    <mergeCell ref="J800:K800"/>
    <mergeCell ref="H799:I799"/>
    <mergeCell ref="H800:I800"/>
    <mergeCell ref="B790:F790"/>
    <mergeCell ref="H790:I790"/>
    <mergeCell ref="J790:K790"/>
    <mergeCell ref="H791:K791"/>
    <mergeCell ref="H792:K792"/>
    <mergeCell ref="H793:K793"/>
    <mergeCell ref="H794:K794"/>
    <mergeCell ref="H795:K795"/>
    <mergeCell ref="E796:G796"/>
    <mergeCell ref="H754:I754"/>
    <mergeCell ref="J754:K754"/>
    <mergeCell ref="H750:K750"/>
    <mergeCell ref="H751:K751"/>
    <mergeCell ref="H752:K752"/>
    <mergeCell ref="A753:F753"/>
    <mergeCell ref="H753:I753"/>
    <mergeCell ref="J753:K753"/>
    <mergeCell ref="B754:F754"/>
    <mergeCell ref="H757:I757"/>
    <mergeCell ref="J757:K757"/>
    <mergeCell ref="H759:K759"/>
    <mergeCell ref="B755:F755"/>
    <mergeCell ref="H755:I755"/>
    <mergeCell ref="J755:K755"/>
    <mergeCell ref="B756:F756"/>
    <mergeCell ref="H756:I756"/>
    <mergeCell ref="J756:K756"/>
    <mergeCell ref="B757:F757"/>
    <mergeCell ref="B758:F758"/>
    <mergeCell ref="H758:I758"/>
    <mergeCell ref="J758:K758"/>
    <mergeCell ref="D760:E760"/>
    <mergeCell ref="H774:K774"/>
    <mergeCell ref="H775:K775"/>
    <mergeCell ref="H776:K776"/>
    <mergeCell ref="E777:G777"/>
    <mergeCell ref="A778:L778"/>
    <mergeCell ref="H779:I779"/>
    <mergeCell ref="J779:K779"/>
    <mergeCell ref="A779:F779"/>
    <mergeCell ref="B780:F780"/>
    <mergeCell ref="H780:I780"/>
    <mergeCell ref="J780:K780"/>
    <mergeCell ref="B781:F781"/>
    <mergeCell ref="H781:I781"/>
    <mergeCell ref="J781:K781"/>
    <mergeCell ref="A787:F787"/>
    <mergeCell ref="B788:F788"/>
    <mergeCell ref="B789:F789"/>
    <mergeCell ref="H789:I789"/>
    <mergeCell ref="J789:K789"/>
    <mergeCell ref="H745:I745"/>
    <mergeCell ref="J745:K745"/>
    <mergeCell ref="H746:K746"/>
    <mergeCell ref="A747:F747"/>
    <mergeCell ref="H747:I747"/>
    <mergeCell ref="J747:K747"/>
    <mergeCell ref="B748:F748"/>
    <mergeCell ref="H748:I748"/>
    <mergeCell ref="J748:K748"/>
    <mergeCell ref="H749:K749"/>
    <mergeCell ref="H762:I762"/>
    <mergeCell ref="J762:K762"/>
    <mergeCell ref="H763:I763"/>
    <mergeCell ref="J763:K763"/>
    <mergeCell ref="H764:I764"/>
    <mergeCell ref="J764:K764"/>
    <mergeCell ref="D762:E762"/>
    <mergeCell ref="F762:G762"/>
    <mergeCell ref="B763:C763"/>
    <mergeCell ref="D763:E763"/>
    <mergeCell ref="F763:G763"/>
    <mergeCell ref="D764:E764"/>
    <mergeCell ref="F764:G764"/>
    <mergeCell ref="F760:G760"/>
    <mergeCell ref="H760:I760"/>
    <mergeCell ref="J760:K760"/>
    <mergeCell ref="A760:C760"/>
    <mergeCell ref="B761:C761"/>
    <mergeCell ref="D761:E761"/>
    <mergeCell ref="F761:G761"/>
    <mergeCell ref="H761:I761"/>
    <mergeCell ref="J761:K761"/>
    <mergeCell ref="B733:D733"/>
    <mergeCell ref="E733:F733"/>
    <mergeCell ref="H733:I733"/>
    <mergeCell ref="J733:K733"/>
    <mergeCell ref="H734:K734"/>
    <mergeCell ref="H735:K735"/>
    <mergeCell ref="H736:K736"/>
    <mergeCell ref="H740:K740"/>
    <mergeCell ref="H741:I741"/>
    <mergeCell ref="J741:K741"/>
    <mergeCell ref="H737:K737"/>
    <mergeCell ref="E738:G738"/>
    <mergeCell ref="A739:L739"/>
    <mergeCell ref="A740:C741"/>
    <mergeCell ref="D740:E741"/>
    <mergeCell ref="F740:G740"/>
    <mergeCell ref="L740:L741"/>
    <mergeCell ref="H721:I721"/>
    <mergeCell ref="J721:K721"/>
    <mergeCell ref="H732:I732"/>
    <mergeCell ref="J732:K732"/>
    <mergeCell ref="B742:C742"/>
    <mergeCell ref="D742:E742"/>
    <mergeCell ref="H742:I742"/>
    <mergeCell ref="J742:K742"/>
    <mergeCell ref="D743:E743"/>
    <mergeCell ref="H743:I743"/>
    <mergeCell ref="J743:K743"/>
    <mergeCell ref="B743:C743"/>
    <mergeCell ref="B744:C744"/>
    <mergeCell ref="D744:E744"/>
    <mergeCell ref="H744:I744"/>
    <mergeCell ref="J744:K744"/>
    <mergeCell ref="B745:C745"/>
    <mergeCell ref="D745:E745"/>
    <mergeCell ref="A729:D729"/>
    <mergeCell ref="E729:F729"/>
    <mergeCell ref="H729:I729"/>
    <mergeCell ref="J729:K729"/>
    <mergeCell ref="E730:F730"/>
    <mergeCell ref="H730:I730"/>
    <mergeCell ref="J730:K730"/>
    <mergeCell ref="B730:D730"/>
    <mergeCell ref="B731:D731"/>
    <mergeCell ref="E731:F731"/>
    <mergeCell ref="H731:I731"/>
    <mergeCell ref="J731:K731"/>
    <mergeCell ref="B732:D732"/>
    <mergeCell ref="E732:F732"/>
    <mergeCell ref="J727:K727"/>
    <mergeCell ref="H728:K728"/>
    <mergeCell ref="B726:D726"/>
    <mergeCell ref="E726:F726"/>
    <mergeCell ref="H726:I726"/>
    <mergeCell ref="J726:K726"/>
    <mergeCell ref="B727:D727"/>
    <mergeCell ref="E727:F727"/>
    <mergeCell ref="H727:I727"/>
    <mergeCell ref="F709:G709"/>
    <mergeCell ref="H709:I709"/>
    <mergeCell ref="A708:C708"/>
    <mergeCell ref="D708:E708"/>
    <mergeCell ref="F708:G708"/>
    <mergeCell ref="H708:I708"/>
    <mergeCell ref="J708:K708"/>
    <mergeCell ref="D709:E709"/>
    <mergeCell ref="J709:K709"/>
    <mergeCell ref="H711:I711"/>
    <mergeCell ref="J711:K711"/>
    <mergeCell ref="H712:K712"/>
    <mergeCell ref="H713:K713"/>
    <mergeCell ref="H714:K714"/>
    <mergeCell ref="H715:K715"/>
    <mergeCell ref="H716:K716"/>
    <mergeCell ref="B709:C709"/>
    <mergeCell ref="B710:C710"/>
    <mergeCell ref="D710:E710"/>
    <mergeCell ref="F710:G710"/>
    <mergeCell ref="H710:I710"/>
    <mergeCell ref="J710:K710"/>
    <mergeCell ref="B711:C711"/>
    <mergeCell ref="H685:K685"/>
    <mergeCell ref="H686:K686"/>
    <mergeCell ref="H725:I725"/>
    <mergeCell ref="J725:K725"/>
    <mergeCell ref="B723:D723"/>
    <mergeCell ref="B724:D724"/>
    <mergeCell ref="E724:F724"/>
    <mergeCell ref="H724:I724"/>
    <mergeCell ref="J724:K724"/>
    <mergeCell ref="B725:D725"/>
    <mergeCell ref="E725:F725"/>
    <mergeCell ref="A719:D719"/>
    <mergeCell ref="B720:D720"/>
    <mergeCell ref="E720:F720"/>
    <mergeCell ref="H720:I720"/>
    <mergeCell ref="J720:K720"/>
    <mergeCell ref="B721:D721"/>
    <mergeCell ref="E721:F721"/>
    <mergeCell ref="B722:D722"/>
    <mergeCell ref="E722:F722"/>
    <mergeCell ref="H722:I722"/>
    <mergeCell ref="J722:K722"/>
    <mergeCell ref="E723:F723"/>
    <mergeCell ref="H723:I723"/>
    <mergeCell ref="J723:K723"/>
    <mergeCell ref="D711:E711"/>
    <mergeCell ref="F711:G711"/>
    <mergeCell ref="E717:G717"/>
    <mergeCell ref="A718:L718"/>
    <mergeCell ref="E719:F719"/>
    <mergeCell ref="H719:I719"/>
    <mergeCell ref="J719:K719"/>
    <mergeCell ref="B654:F654"/>
    <mergeCell ref="H654:I654"/>
    <mergeCell ref="J654:K654"/>
    <mergeCell ref="B655:F655"/>
    <mergeCell ref="B682:F682"/>
    <mergeCell ref="H682:I682"/>
    <mergeCell ref="J682:K682"/>
    <mergeCell ref="H683:K683"/>
    <mergeCell ref="H684:K684"/>
    <mergeCell ref="H681:I681"/>
    <mergeCell ref="J681:K681"/>
    <mergeCell ref="A679:F679"/>
    <mergeCell ref="H679:I679"/>
    <mergeCell ref="J679:K679"/>
    <mergeCell ref="B680:F680"/>
    <mergeCell ref="H680:I680"/>
    <mergeCell ref="J680:K680"/>
    <mergeCell ref="B681:F681"/>
    <mergeCell ref="H640:I640"/>
    <mergeCell ref="J640:K640"/>
    <mergeCell ref="H642:K642"/>
    <mergeCell ref="E637:G637"/>
    <mergeCell ref="A638:L638"/>
    <mergeCell ref="A639:C640"/>
    <mergeCell ref="D639:E640"/>
    <mergeCell ref="F639:G639"/>
    <mergeCell ref="H639:K639"/>
    <mergeCell ref="L639:L640"/>
    <mergeCell ref="B641:C641"/>
    <mergeCell ref="D641:E641"/>
    <mergeCell ref="H641:I641"/>
    <mergeCell ref="J641:K641"/>
    <mergeCell ref="A643:F643"/>
    <mergeCell ref="J643:K643"/>
    <mergeCell ref="B644:F644"/>
    <mergeCell ref="J644:K644"/>
    <mergeCell ref="A650:F650"/>
    <mergeCell ref="H650:I650"/>
    <mergeCell ref="J650:K650"/>
    <mergeCell ref="B651:F651"/>
    <mergeCell ref="H651:I651"/>
    <mergeCell ref="H668:K668"/>
    <mergeCell ref="H669:I669"/>
    <mergeCell ref="J669:K669"/>
    <mergeCell ref="A669:F669"/>
    <mergeCell ref="B670:F670"/>
    <mergeCell ref="H670:I670"/>
    <mergeCell ref="J670:K670"/>
    <mergeCell ref="H671:K671"/>
    <mergeCell ref="H672:K672"/>
    <mergeCell ref="H673:K673"/>
    <mergeCell ref="J677:K677"/>
    <mergeCell ref="H678:K678"/>
    <mergeCell ref="H674:K674"/>
    <mergeCell ref="H675:K675"/>
    <mergeCell ref="A676:F676"/>
    <mergeCell ref="H676:I676"/>
    <mergeCell ref="J676:K676"/>
    <mergeCell ref="B677:F677"/>
    <mergeCell ref="H677:I677"/>
    <mergeCell ref="J651:K651"/>
    <mergeCell ref="H652:K652"/>
    <mergeCell ref="B656:F656"/>
    <mergeCell ref="H656:I656"/>
    <mergeCell ref="J656:K656"/>
    <mergeCell ref="A653:F653"/>
    <mergeCell ref="H653:I653"/>
    <mergeCell ref="J653:K653"/>
    <mergeCell ref="B706:F706"/>
    <mergeCell ref="H706:I706"/>
    <mergeCell ref="J706:K706"/>
    <mergeCell ref="H707:K707"/>
    <mergeCell ref="H643:I643"/>
    <mergeCell ref="H644:I644"/>
    <mergeCell ref="H645:K645"/>
    <mergeCell ref="H646:K646"/>
    <mergeCell ref="H647:K647"/>
    <mergeCell ref="H648:K648"/>
    <mergeCell ref="H649:K649"/>
    <mergeCell ref="H655:I655"/>
    <mergeCell ref="J655:K655"/>
    <mergeCell ref="H657:K657"/>
    <mergeCell ref="H658:K658"/>
    <mergeCell ref="H659:K659"/>
    <mergeCell ref="H660:K660"/>
    <mergeCell ref="H661:K661"/>
    <mergeCell ref="H665:K665"/>
    <mergeCell ref="H666:I666"/>
    <mergeCell ref="J666:K666"/>
    <mergeCell ref="E662:G662"/>
    <mergeCell ref="A663:L663"/>
    <mergeCell ref="A664:L664"/>
    <mergeCell ref="A665:C666"/>
    <mergeCell ref="D665:E666"/>
    <mergeCell ref="F665:G665"/>
    <mergeCell ref="L665:L666"/>
    <mergeCell ref="B667:C667"/>
    <mergeCell ref="D667:E667"/>
    <mergeCell ref="H667:I667"/>
    <mergeCell ref="J667:K667"/>
    <mergeCell ref="B693:C693"/>
    <mergeCell ref="B694:C694"/>
    <mergeCell ref="D694:E694"/>
    <mergeCell ref="H694:I694"/>
    <mergeCell ref="J694:K694"/>
    <mergeCell ref="H695:K695"/>
    <mergeCell ref="A696:F696"/>
    <mergeCell ref="B697:F697"/>
    <mergeCell ref="H697:I697"/>
    <mergeCell ref="J697:K697"/>
    <mergeCell ref="B698:F698"/>
    <mergeCell ref="H698:I698"/>
    <mergeCell ref="J698:K698"/>
    <mergeCell ref="H699:K699"/>
    <mergeCell ref="B705:F705"/>
    <mergeCell ref="H705:I705"/>
    <mergeCell ref="J705:K705"/>
    <mergeCell ref="H633:K633"/>
    <mergeCell ref="H634:K634"/>
    <mergeCell ref="H635:K635"/>
    <mergeCell ref="H636:K636"/>
    <mergeCell ref="H704:I704"/>
    <mergeCell ref="J704:K704"/>
    <mergeCell ref="H700:K700"/>
    <mergeCell ref="H701:K701"/>
    <mergeCell ref="H702:K702"/>
    <mergeCell ref="A703:F703"/>
    <mergeCell ref="H703:I703"/>
    <mergeCell ref="J703:K703"/>
    <mergeCell ref="B704:F704"/>
    <mergeCell ref="H690:K690"/>
    <mergeCell ref="H691:I691"/>
    <mergeCell ref="J691:K691"/>
    <mergeCell ref="H687:K687"/>
    <mergeCell ref="E688:G688"/>
    <mergeCell ref="A689:L689"/>
    <mergeCell ref="A690:C691"/>
    <mergeCell ref="D690:E691"/>
    <mergeCell ref="F690:G690"/>
    <mergeCell ref="L690:L691"/>
    <mergeCell ref="B692:C692"/>
    <mergeCell ref="D692:E692"/>
    <mergeCell ref="H692:I692"/>
    <mergeCell ref="J692:K692"/>
    <mergeCell ref="D693:E693"/>
    <mergeCell ref="H693:I693"/>
    <mergeCell ref="J693:K693"/>
    <mergeCell ref="H696:I696"/>
    <mergeCell ref="J696:K696"/>
    <mergeCell ref="H614:K614"/>
    <mergeCell ref="H615:K615"/>
    <mergeCell ref="E616:G616"/>
    <mergeCell ref="A617:L617"/>
    <mergeCell ref="A618:L618"/>
    <mergeCell ref="H619:K619"/>
    <mergeCell ref="H620:K620"/>
    <mergeCell ref="H621:K621"/>
    <mergeCell ref="E622:G622"/>
    <mergeCell ref="A623:L623"/>
    <mergeCell ref="A624:F624"/>
    <mergeCell ref="B631:F631"/>
    <mergeCell ref="H631:I631"/>
    <mergeCell ref="J631:K631"/>
    <mergeCell ref="H630:I630"/>
    <mergeCell ref="J630:K630"/>
    <mergeCell ref="H632:K632"/>
    <mergeCell ref="H601:K601"/>
    <mergeCell ref="H602:K602"/>
    <mergeCell ref="H603:K603"/>
    <mergeCell ref="B625:F625"/>
    <mergeCell ref="H625:I625"/>
    <mergeCell ref="J625:K625"/>
    <mergeCell ref="H624:I624"/>
    <mergeCell ref="J624:K624"/>
    <mergeCell ref="H626:K626"/>
    <mergeCell ref="H627:K627"/>
    <mergeCell ref="H628:K628"/>
    <mergeCell ref="H629:K629"/>
    <mergeCell ref="A630:F630"/>
    <mergeCell ref="H609:I609"/>
    <mergeCell ref="J609:K609"/>
    <mergeCell ref="H604:K604"/>
    <mergeCell ref="H605:K605"/>
    <mergeCell ref="H606:K606"/>
    <mergeCell ref="E607:G607"/>
    <mergeCell ref="A608:L608"/>
    <mergeCell ref="A609:D609"/>
    <mergeCell ref="E609:F609"/>
    <mergeCell ref="B610:D610"/>
    <mergeCell ref="E610:F610"/>
    <mergeCell ref="H610:I610"/>
    <mergeCell ref="J610:K610"/>
    <mergeCell ref="B611:D611"/>
    <mergeCell ref="E611:F611"/>
    <mergeCell ref="H611:I611"/>
    <mergeCell ref="J611:K611"/>
    <mergeCell ref="H612:K612"/>
    <mergeCell ref="H613:K613"/>
    <mergeCell ref="H582:K582"/>
    <mergeCell ref="H587:K587"/>
    <mergeCell ref="H588:K588"/>
    <mergeCell ref="H589:K589"/>
    <mergeCell ref="H590:K590"/>
    <mergeCell ref="H591:K591"/>
    <mergeCell ref="H576:K576"/>
    <mergeCell ref="H577:K577"/>
    <mergeCell ref="H578:K578"/>
    <mergeCell ref="A579:F579"/>
    <mergeCell ref="H579:I579"/>
    <mergeCell ref="J579:K579"/>
    <mergeCell ref="B580:F580"/>
    <mergeCell ref="H598:I598"/>
    <mergeCell ref="J598:K598"/>
    <mergeCell ref="H599:K599"/>
    <mergeCell ref="H600:K600"/>
    <mergeCell ref="D596:E596"/>
    <mergeCell ref="H596:I596"/>
    <mergeCell ref="J596:K596"/>
    <mergeCell ref="B596:C596"/>
    <mergeCell ref="B597:C597"/>
    <mergeCell ref="D597:E597"/>
    <mergeCell ref="H597:I597"/>
    <mergeCell ref="J597:K597"/>
    <mergeCell ref="B598:C598"/>
    <mergeCell ref="D598:E598"/>
    <mergeCell ref="A583:B584"/>
    <mergeCell ref="E583:G584"/>
    <mergeCell ref="H583:K583"/>
    <mergeCell ref="H567:K567"/>
    <mergeCell ref="H568:I568"/>
    <mergeCell ref="J568:K568"/>
    <mergeCell ref="B571:F571"/>
    <mergeCell ref="A573:D573"/>
    <mergeCell ref="F573:G573"/>
    <mergeCell ref="B574:D574"/>
    <mergeCell ref="A568:F568"/>
    <mergeCell ref="B569:F569"/>
    <mergeCell ref="H569:I569"/>
    <mergeCell ref="J569:K569"/>
    <mergeCell ref="B570:F570"/>
    <mergeCell ref="J570:K570"/>
    <mergeCell ref="J571:K571"/>
    <mergeCell ref="H570:I570"/>
    <mergeCell ref="H571:I571"/>
    <mergeCell ref="H572:K572"/>
    <mergeCell ref="H573:I573"/>
    <mergeCell ref="J573:K573"/>
    <mergeCell ref="F574:K574"/>
    <mergeCell ref="L583:L584"/>
    <mergeCell ref="L594:L595"/>
    <mergeCell ref="H595:I595"/>
    <mergeCell ref="J595:K595"/>
    <mergeCell ref="C583:D584"/>
    <mergeCell ref="C585:D585"/>
    <mergeCell ref="E585:G585"/>
    <mergeCell ref="C586:D586"/>
    <mergeCell ref="E586:G586"/>
    <mergeCell ref="E592:G592"/>
    <mergeCell ref="A593:L593"/>
    <mergeCell ref="A594:C595"/>
    <mergeCell ref="D594:E595"/>
    <mergeCell ref="F594:G594"/>
    <mergeCell ref="H594:K594"/>
    <mergeCell ref="H557:K557"/>
    <mergeCell ref="H558:K558"/>
    <mergeCell ref="F564:G564"/>
    <mergeCell ref="H564:K564"/>
    <mergeCell ref="L564:L565"/>
    <mergeCell ref="H565:I565"/>
    <mergeCell ref="J565:K565"/>
    <mergeCell ref="H559:K559"/>
    <mergeCell ref="H560:K560"/>
    <mergeCell ref="H561:K561"/>
    <mergeCell ref="E562:G562"/>
    <mergeCell ref="A563:L563"/>
    <mergeCell ref="A564:C565"/>
    <mergeCell ref="D564:E565"/>
    <mergeCell ref="B581:F581"/>
    <mergeCell ref="H581:I581"/>
    <mergeCell ref="J581:K581"/>
    <mergeCell ref="H575:K575"/>
    <mergeCell ref="H580:I580"/>
    <mergeCell ref="J580:K580"/>
    <mergeCell ref="A555:C555"/>
    <mergeCell ref="D555:E555"/>
    <mergeCell ref="F555:G555"/>
    <mergeCell ref="B556:C556"/>
    <mergeCell ref="D556:E556"/>
    <mergeCell ref="F556:G556"/>
    <mergeCell ref="B546:C546"/>
    <mergeCell ref="D546:E546"/>
    <mergeCell ref="H546:I546"/>
    <mergeCell ref="J546:K546"/>
    <mergeCell ref="A548:F548"/>
    <mergeCell ref="J548:K548"/>
    <mergeCell ref="J549:K549"/>
    <mergeCell ref="H548:I548"/>
    <mergeCell ref="H549:I549"/>
    <mergeCell ref="H550:I550"/>
    <mergeCell ref="J550:K550"/>
    <mergeCell ref="H551:K551"/>
    <mergeCell ref="H552:K552"/>
    <mergeCell ref="H553:K553"/>
    <mergeCell ref="H554:K554"/>
    <mergeCell ref="H555:I555"/>
    <mergeCell ref="J555:K555"/>
    <mergeCell ref="H556:I556"/>
    <mergeCell ref="J556:K556"/>
    <mergeCell ref="B566:C566"/>
    <mergeCell ref="D566:E566"/>
    <mergeCell ref="H566:I566"/>
    <mergeCell ref="J566:K566"/>
    <mergeCell ref="H537:K537"/>
    <mergeCell ref="H538:K538"/>
    <mergeCell ref="H539:K539"/>
    <mergeCell ref="H540:K540"/>
    <mergeCell ref="H541:K541"/>
    <mergeCell ref="H545:I545"/>
    <mergeCell ref="J545:K545"/>
    <mergeCell ref="H547:K547"/>
    <mergeCell ref="E542:G542"/>
    <mergeCell ref="A543:L543"/>
    <mergeCell ref="A544:C545"/>
    <mergeCell ref="D544:E545"/>
    <mergeCell ref="F544:G544"/>
    <mergeCell ref="H544:K544"/>
    <mergeCell ref="L544:L545"/>
    <mergeCell ref="B549:F549"/>
    <mergeCell ref="B550:F550"/>
    <mergeCell ref="H526:K526"/>
    <mergeCell ref="H531:I531"/>
    <mergeCell ref="J531:K531"/>
    <mergeCell ref="H532:K532"/>
    <mergeCell ref="H527:K527"/>
    <mergeCell ref="H528:K528"/>
    <mergeCell ref="H529:K529"/>
    <mergeCell ref="A530:F530"/>
    <mergeCell ref="H530:I530"/>
    <mergeCell ref="J530:K530"/>
    <mergeCell ref="B531:F531"/>
    <mergeCell ref="B536:F536"/>
    <mergeCell ref="H536:I536"/>
    <mergeCell ref="J536:K536"/>
    <mergeCell ref="A533:F533"/>
    <mergeCell ref="H533:I533"/>
    <mergeCell ref="J533:K533"/>
    <mergeCell ref="B534:F534"/>
    <mergeCell ref="H534:I534"/>
    <mergeCell ref="J534:K534"/>
    <mergeCell ref="B535:F535"/>
    <mergeCell ref="H535:I535"/>
    <mergeCell ref="J535:K535"/>
    <mergeCell ref="H512:K512"/>
    <mergeCell ref="D519:E520"/>
    <mergeCell ref="F519:G519"/>
    <mergeCell ref="B521:C521"/>
    <mergeCell ref="D521:E521"/>
    <mergeCell ref="A523:F523"/>
    <mergeCell ref="B524:F524"/>
    <mergeCell ref="B525:F525"/>
    <mergeCell ref="H513:K513"/>
    <mergeCell ref="H514:K514"/>
    <mergeCell ref="H515:K515"/>
    <mergeCell ref="H516:K516"/>
    <mergeCell ref="E517:G517"/>
    <mergeCell ref="A518:L518"/>
    <mergeCell ref="A519:C520"/>
    <mergeCell ref="H519:K519"/>
    <mergeCell ref="L519:L520"/>
    <mergeCell ref="H520:I520"/>
    <mergeCell ref="J520:K520"/>
    <mergeCell ref="H521:I521"/>
    <mergeCell ref="J521:K521"/>
    <mergeCell ref="H522:K522"/>
    <mergeCell ref="H523:I523"/>
    <mergeCell ref="J523:K523"/>
    <mergeCell ref="H524:I524"/>
    <mergeCell ref="J524:K524"/>
    <mergeCell ref="H525:I525"/>
    <mergeCell ref="J525:K525"/>
    <mergeCell ref="H501:K501"/>
    <mergeCell ref="H502:K502"/>
    <mergeCell ref="H503:K503"/>
    <mergeCell ref="B509:F509"/>
    <mergeCell ref="B510:F510"/>
    <mergeCell ref="B511:F511"/>
    <mergeCell ref="H504:K504"/>
    <mergeCell ref="H505:K505"/>
    <mergeCell ref="E506:G506"/>
    <mergeCell ref="A507:L507"/>
    <mergeCell ref="A508:F508"/>
    <mergeCell ref="J508:K508"/>
    <mergeCell ref="J509:K509"/>
    <mergeCell ref="H508:I508"/>
    <mergeCell ref="H509:I509"/>
    <mergeCell ref="H510:I510"/>
    <mergeCell ref="J510:K510"/>
    <mergeCell ref="H511:I511"/>
    <mergeCell ref="J511:K511"/>
    <mergeCell ref="H465:K465"/>
    <mergeCell ref="H466:K466"/>
    <mergeCell ref="H467:K467"/>
    <mergeCell ref="E468:G468"/>
    <mergeCell ref="A469:L469"/>
    <mergeCell ref="E470:F470"/>
    <mergeCell ref="H470:I470"/>
    <mergeCell ref="J470:K470"/>
    <mergeCell ref="A470:D470"/>
    <mergeCell ref="B471:D471"/>
    <mergeCell ref="E471:F471"/>
    <mergeCell ref="H471:I471"/>
    <mergeCell ref="J471:K471"/>
    <mergeCell ref="H472:K472"/>
    <mergeCell ref="J473:K473"/>
    <mergeCell ref="B499:F499"/>
    <mergeCell ref="B500:F500"/>
    <mergeCell ref="H500:I500"/>
    <mergeCell ref="J500:K500"/>
    <mergeCell ref="H499:I499"/>
    <mergeCell ref="B495:F495"/>
    <mergeCell ref="A497:F497"/>
    <mergeCell ref="H497:I497"/>
    <mergeCell ref="J497:K497"/>
    <mergeCell ref="B498:F498"/>
    <mergeCell ref="J498:K498"/>
    <mergeCell ref="J499:K499"/>
    <mergeCell ref="H498:I498"/>
    <mergeCell ref="H484:I484"/>
    <mergeCell ref="J484:K484"/>
    <mergeCell ref="B485:C485"/>
    <mergeCell ref="D485:E485"/>
    <mergeCell ref="B453:C453"/>
    <mergeCell ref="D453:E453"/>
    <mergeCell ref="H453:I453"/>
    <mergeCell ref="J453:K453"/>
    <mergeCell ref="E449:G449"/>
    <mergeCell ref="A450:L450"/>
    <mergeCell ref="A451:C452"/>
    <mergeCell ref="D451:E452"/>
    <mergeCell ref="F451:G451"/>
    <mergeCell ref="H451:K451"/>
    <mergeCell ref="L451:L452"/>
    <mergeCell ref="H452:I452"/>
    <mergeCell ref="J452:K452"/>
    <mergeCell ref="H454:K454"/>
    <mergeCell ref="H455:K455"/>
    <mergeCell ref="H456:K456"/>
    <mergeCell ref="H457:K457"/>
    <mergeCell ref="H458:K458"/>
    <mergeCell ref="H459:K459"/>
    <mergeCell ref="H460:K460"/>
    <mergeCell ref="H461:K461"/>
    <mergeCell ref="E462:G462"/>
    <mergeCell ref="A463:L463"/>
    <mergeCell ref="A464:L464"/>
    <mergeCell ref="B488:F488"/>
    <mergeCell ref="H488:I488"/>
    <mergeCell ref="J488:K488"/>
    <mergeCell ref="B489:F489"/>
    <mergeCell ref="H489:I489"/>
    <mergeCell ref="J489:K489"/>
    <mergeCell ref="H494:I494"/>
    <mergeCell ref="H495:I495"/>
    <mergeCell ref="H496:K496"/>
    <mergeCell ref="H490:K490"/>
    <mergeCell ref="H491:K491"/>
    <mergeCell ref="H492:K492"/>
    <mergeCell ref="H493:K493"/>
    <mergeCell ref="A494:F494"/>
    <mergeCell ref="J494:K494"/>
    <mergeCell ref="J495:K495"/>
    <mergeCell ref="H479:K479"/>
    <mergeCell ref="H480:K480"/>
    <mergeCell ref="E481:G481"/>
    <mergeCell ref="A482:L482"/>
    <mergeCell ref="A483:C484"/>
    <mergeCell ref="D483:E484"/>
    <mergeCell ref="F483:G483"/>
    <mergeCell ref="H483:K483"/>
    <mergeCell ref="L483:L484"/>
    <mergeCell ref="H485:I485"/>
    <mergeCell ref="J485:K485"/>
    <mergeCell ref="H486:K486"/>
    <mergeCell ref="H487:I487"/>
    <mergeCell ref="J487:K487"/>
    <mergeCell ref="A487:F487"/>
    <mergeCell ref="A473:D473"/>
    <mergeCell ref="B474:D474"/>
    <mergeCell ref="E474:F474"/>
    <mergeCell ref="B475:D475"/>
    <mergeCell ref="E475:F475"/>
    <mergeCell ref="B476:D476"/>
    <mergeCell ref="E476:F476"/>
    <mergeCell ref="E473:F473"/>
    <mergeCell ref="H473:I473"/>
    <mergeCell ref="H474:I474"/>
    <mergeCell ref="J474:K474"/>
    <mergeCell ref="H475:I475"/>
    <mergeCell ref="J475:K475"/>
    <mergeCell ref="H476:I476"/>
    <mergeCell ref="J476:K476"/>
    <mergeCell ref="H477:K477"/>
    <mergeCell ref="H478:K478"/>
  </mergeCells>
  <pageMargins left="0.27559055118110237" right="0.27559055118110237" top="0.27559055118110237" bottom="0.27559055118110237"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outlinePr summaryBelow="0"/>
  </sheetPr>
  <dimension ref="A1:J999"/>
  <sheetViews>
    <sheetView workbookViewId="0">
      <selection sqref="A1:J1"/>
    </sheetView>
  </sheetViews>
  <sheetFormatPr defaultColWidth="14.42578125" defaultRowHeight="15" customHeight="1"/>
  <cols>
    <col min="1" max="1" width="8.28515625" customWidth="1"/>
    <col min="2" max="2" width="36.7109375" customWidth="1"/>
    <col min="3" max="3" width="2.42578125" customWidth="1"/>
    <col min="4" max="6" width="5" customWidth="1"/>
    <col min="7" max="9" width="10" customWidth="1"/>
    <col min="10" max="26" width="8.7109375" customWidth="1"/>
  </cols>
  <sheetData>
    <row r="1" spans="1:10" ht="102" customHeight="1">
      <c r="A1" s="131"/>
      <c r="B1" s="105"/>
      <c r="C1" s="105"/>
      <c r="D1" s="105"/>
      <c r="E1" s="105"/>
      <c r="F1" s="105"/>
      <c r="G1" s="105"/>
      <c r="H1" s="105"/>
      <c r="I1" s="105"/>
    </row>
    <row r="2" spans="1:10" ht="9.75" customHeight="1">
      <c r="A2" s="44"/>
      <c r="B2" s="44"/>
      <c r="C2" s="44"/>
      <c r="D2" s="154"/>
      <c r="E2" s="105"/>
      <c r="F2" s="105"/>
      <c r="G2" s="44"/>
      <c r="H2" s="44"/>
      <c r="I2" s="44"/>
    </row>
    <row r="3" spans="1:10" ht="19.5" customHeight="1">
      <c r="A3" s="155" t="s">
        <v>4780</v>
      </c>
      <c r="B3" s="126"/>
      <c r="C3" s="126"/>
      <c r="D3" s="126"/>
      <c r="E3" s="126"/>
      <c r="F3" s="126"/>
      <c r="G3" s="126"/>
      <c r="H3" s="126"/>
      <c r="I3" s="127"/>
    </row>
    <row r="4" spans="1:10" ht="15" customHeight="1">
      <c r="A4" s="182" t="s">
        <v>4781</v>
      </c>
      <c r="B4" s="126"/>
      <c r="C4" s="127"/>
      <c r="D4" s="166" t="s">
        <v>4782</v>
      </c>
      <c r="E4" s="127"/>
      <c r="F4" s="83" t="s">
        <v>4783</v>
      </c>
      <c r="G4" s="83" t="s">
        <v>4784</v>
      </c>
      <c r="H4" s="83" t="s">
        <v>4785</v>
      </c>
      <c r="I4" s="83" t="s">
        <v>4786</v>
      </c>
    </row>
    <row r="5" spans="1:10" ht="15" customHeight="1">
      <c r="A5" s="91" t="s">
        <v>4787</v>
      </c>
      <c r="B5" s="181" t="s">
        <v>4788</v>
      </c>
      <c r="C5" s="127"/>
      <c r="D5" s="177" t="s">
        <v>4789</v>
      </c>
      <c r="E5" s="127"/>
      <c r="F5" s="91" t="s">
        <v>4790</v>
      </c>
      <c r="G5" s="99">
        <v>0.35</v>
      </c>
      <c r="H5" s="92">
        <v>9.1300000000000008</v>
      </c>
      <c r="I5" s="92">
        <v>3.2</v>
      </c>
      <c r="J5" s="100" t="s">
        <v>2515</v>
      </c>
    </row>
    <row r="6" spans="1:10" ht="15" customHeight="1">
      <c r="A6" s="44"/>
      <c r="B6" s="44"/>
      <c r="C6" s="44"/>
      <c r="D6" s="44"/>
      <c r="E6" s="44"/>
      <c r="F6" s="44"/>
      <c r="G6" s="180" t="s">
        <v>4791</v>
      </c>
      <c r="H6" s="127"/>
      <c r="I6" s="93">
        <v>3.2</v>
      </c>
    </row>
    <row r="7" spans="1:10" ht="15" customHeight="1">
      <c r="A7" s="182" t="s">
        <v>4792</v>
      </c>
      <c r="B7" s="126"/>
      <c r="C7" s="127"/>
      <c r="D7" s="166" t="s">
        <v>4793</v>
      </c>
      <c r="E7" s="127"/>
      <c r="F7" s="83" t="s">
        <v>4794</v>
      </c>
      <c r="G7" s="83" t="s">
        <v>4795</v>
      </c>
      <c r="H7" s="83" t="s">
        <v>4796</v>
      </c>
      <c r="I7" s="83" t="s">
        <v>4797</v>
      </c>
    </row>
    <row r="8" spans="1:10" ht="15" customHeight="1">
      <c r="A8" s="91" t="s">
        <v>4798</v>
      </c>
      <c r="B8" s="181" t="s">
        <v>4799</v>
      </c>
      <c r="C8" s="127"/>
      <c r="D8" s="177" t="s">
        <v>4800</v>
      </c>
      <c r="E8" s="127"/>
      <c r="F8" s="91" t="s">
        <v>4801</v>
      </c>
      <c r="G8" s="99">
        <v>0.02</v>
      </c>
      <c r="H8" s="92">
        <v>288.95</v>
      </c>
      <c r="I8" s="92">
        <v>5.78</v>
      </c>
      <c r="J8" s="100" t="s">
        <v>2527</v>
      </c>
    </row>
    <row r="9" spans="1:10" ht="15" customHeight="1">
      <c r="A9" s="44"/>
      <c r="B9" s="44"/>
      <c r="C9" s="44"/>
      <c r="D9" s="44"/>
      <c r="E9" s="44"/>
      <c r="F9" s="44"/>
      <c r="G9" s="180" t="s">
        <v>4802</v>
      </c>
      <c r="H9" s="127"/>
      <c r="I9" s="93">
        <v>5.78</v>
      </c>
    </row>
    <row r="10" spans="1:10" ht="15" customHeight="1">
      <c r="A10" s="44"/>
      <c r="B10" s="44"/>
      <c r="C10" s="44"/>
      <c r="D10" s="44"/>
      <c r="E10" s="44"/>
      <c r="F10" s="44"/>
      <c r="G10" s="158" t="s">
        <v>4803</v>
      </c>
      <c r="H10" s="127"/>
      <c r="I10" s="77">
        <v>8.98</v>
      </c>
    </row>
    <row r="11" spans="1:10" ht="15" customHeight="1">
      <c r="A11" s="44"/>
      <c r="B11" s="44"/>
      <c r="C11" s="44"/>
      <c r="D11" s="44"/>
      <c r="E11" s="44"/>
      <c r="F11" s="44"/>
      <c r="G11" s="158" t="s">
        <v>4804</v>
      </c>
      <c r="H11" s="127"/>
      <c r="I11" s="77">
        <v>3.1053000000000002</v>
      </c>
    </row>
    <row r="12" spans="1:10" ht="15" customHeight="1">
      <c r="A12" s="44"/>
      <c r="B12" s="44"/>
      <c r="C12" s="44"/>
      <c r="D12" s="44"/>
      <c r="E12" s="44"/>
      <c r="F12" s="44"/>
      <c r="G12" s="158" t="s">
        <v>4805</v>
      </c>
      <c r="H12" s="127"/>
      <c r="I12" s="77">
        <v>12.09</v>
      </c>
    </row>
    <row r="13" spans="1:10" ht="9.75" customHeight="1">
      <c r="A13" s="44"/>
      <c r="B13" s="44"/>
      <c r="C13" s="44"/>
      <c r="D13" s="154"/>
      <c r="E13" s="105"/>
      <c r="F13" s="105"/>
      <c r="G13" s="44"/>
      <c r="H13" s="44"/>
      <c r="I13" s="44"/>
    </row>
    <row r="14" spans="1:10" ht="19.5" customHeight="1">
      <c r="A14" s="155" t="s">
        <v>4806</v>
      </c>
      <c r="B14" s="126"/>
      <c r="C14" s="126"/>
      <c r="D14" s="126"/>
      <c r="E14" s="126"/>
      <c r="F14" s="126"/>
      <c r="G14" s="126"/>
      <c r="H14" s="126"/>
      <c r="I14" s="127"/>
    </row>
    <row r="15" spans="1:10" ht="12.75" customHeight="1">
      <c r="A15" s="160" t="s">
        <v>4807</v>
      </c>
      <c r="B15" s="161"/>
      <c r="C15" s="167" t="s">
        <v>4808</v>
      </c>
      <c r="D15" s="124"/>
      <c r="E15" s="157" t="s">
        <v>4809</v>
      </c>
      <c r="F15" s="127"/>
      <c r="G15" s="157" t="s">
        <v>4810</v>
      </c>
      <c r="H15" s="127"/>
      <c r="I15" s="165" t="s">
        <v>4811</v>
      </c>
    </row>
    <row r="16" spans="1:10" ht="12" customHeight="1">
      <c r="A16" s="162"/>
      <c r="B16" s="164"/>
      <c r="C16" s="162"/>
      <c r="D16" s="168"/>
      <c r="E16" s="83" t="s">
        <v>4812</v>
      </c>
      <c r="F16" s="83" t="s">
        <v>4813</v>
      </c>
      <c r="G16" s="83" t="s">
        <v>4814</v>
      </c>
      <c r="H16" s="83" t="s">
        <v>4815</v>
      </c>
      <c r="I16" s="134"/>
    </row>
    <row r="17" spans="1:10" ht="15" customHeight="1">
      <c r="A17" s="79" t="s">
        <v>4816</v>
      </c>
      <c r="B17" s="78" t="s">
        <v>4817</v>
      </c>
      <c r="C17" s="151">
        <v>2</v>
      </c>
      <c r="D17" s="127"/>
      <c r="E17" s="84">
        <v>1</v>
      </c>
      <c r="F17" s="84">
        <v>0</v>
      </c>
      <c r="G17" s="81">
        <v>132.48150000000001</v>
      </c>
      <c r="H17" s="81">
        <v>56.466099999999997</v>
      </c>
      <c r="I17" s="81">
        <v>264.96300000000002</v>
      </c>
      <c r="J17" s="100" t="s">
        <v>2527</v>
      </c>
    </row>
    <row r="18" spans="1:10" ht="15" customHeight="1">
      <c r="A18" s="79" t="s">
        <v>4818</v>
      </c>
      <c r="B18" s="78" t="s">
        <v>4819</v>
      </c>
      <c r="C18" s="151">
        <v>1</v>
      </c>
      <c r="D18" s="127"/>
      <c r="E18" s="84">
        <v>1</v>
      </c>
      <c r="F18" s="84">
        <v>0</v>
      </c>
      <c r="G18" s="81">
        <v>21.837800000000001</v>
      </c>
      <c r="H18" s="81">
        <v>2.7915000000000001</v>
      </c>
      <c r="I18" s="81">
        <v>21.837800000000001</v>
      </c>
      <c r="J18" s="100" t="s">
        <v>2527</v>
      </c>
    </row>
    <row r="19" spans="1:10" ht="15" customHeight="1">
      <c r="A19" s="79" t="s">
        <v>4820</v>
      </c>
      <c r="B19" s="78" t="s">
        <v>4821</v>
      </c>
      <c r="C19" s="151">
        <v>1</v>
      </c>
      <c r="D19" s="127"/>
      <c r="E19" s="84">
        <v>1</v>
      </c>
      <c r="F19" s="84">
        <v>0</v>
      </c>
      <c r="G19" s="81">
        <v>58.581499999999998</v>
      </c>
      <c r="H19" s="81">
        <v>42.441499999999998</v>
      </c>
      <c r="I19" s="81">
        <v>58.581499999999998</v>
      </c>
      <c r="J19" s="100" t="s">
        <v>2527</v>
      </c>
    </row>
    <row r="20" spans="1:10" ht="15" customHeight="1">
      <c r="A20" s="44"/>
      <c r="B20" s="44"/>
      <c r="C20" s="44"/>
      <c r="D20" s="44"/>
      <c r="E20" s="44"/>
      <c r="F20" s="44"/>
      <c r="G20" s="150" t="s">
        <v>4822</v>
      </c>
      <c r="H20" s="127"/>
      <c r="I20" s="85">
        <v>345.38229999999999</v>
      </c>
    </row>
    <row r="21" spans="1:10" ht="19.5" customHeight="1">
      <c r="A21" s="156" t="s">
        <v>4823</v>
      </c>
      <c r="B21" s="126"/>
      <c r="C21" s="126"/>
      <c r="D21" s="126"/>
      <c r="E21" s="127"/>
      <c r="F21" s="75" t="s">
        <v>4824</v>
      </c>
      <c r="G21" s="75" t="s">
        <v>4825</v>
      </c>
      <c r="H21" s="75" t="s">
        <v>4826</v>
      </c>
      <c r="I21" s="75" t="s">
        <v>4827</v>
      </c>
    </row>
    <row r="22" spans="1:10" ht="15" customHeight="1">
      <c r="A22" s="79" t="s">
        <v>4828</v>
      </c>
      <c r="B22" s="153" t="s">
        <v>4829</v>
      </c>
      <c r="C22" s="126"/>
      <c r="D22" s="126"/>
      <c r="E22" s="126"/>
      <c r="F22" s="79" t="s">
        <v>4830</v>
      </c>
      <c r="G22" s="101">
        <v>2</v>
      </c>
      <c r="H22" s="80">
        <v>10.5078</v>
      </c>
      <c r="I22" s="80">
        <v>21.02</v>
      </c>
      <c r="J22" s="100" t="s">
        <v>2527</v>
      </c>
    </row>
    <row r="23" spans="1:10" ht="15" customHeight="1">
      <c r="A23" s="44"/>
      <c r="B23" s="44"/>
      <c r="C23" s="44"/>
      <c r="D23" s="44"/>
      <c r="E23" s="44"/>
      <c r="F23" s="44"/>
      <c r="G23" s="150" t="s">
        <v>4831</v>
      </c>
      <c r="H23" s="127"/>
      <c r="I23" s="77">
        <v>21.015599999999999</v>
      </c>
    </row>
    <row r="24" spans="1:10" ht="15" customHeight="1">
      <c r="A24" s="44"/>
      <c r="B24" s="44"/>
      <c r="C24" s="44"/>
      <c r="D24" s="44"/>
      <c r="E24" s="44"/>
      <c r="F24" s="44"/>
      <c r="G24" s="183" t="s">
        <v>4832</v>
      </c>
      <c r="H24" s="185"/>
      <c r="I24" s="98">
        <v>0</v>
      </c>
    </row>
    <row r="25" spans="1:10" ht="15" customHeight="1">
      <c r="A25" s="44"/>
      <c r="B25" s="44"/>
      <c r="C25" s="44"/>
      <c r="D25" s="44"/>
      <c r="E25" s="44"/>
      <c r="F25" s="44"/>
      <c r="G25" s="158" t="s">
        <v>4833</v>
      </c>
      <c r="H25" s="127"/>
      <c r="I25" s="81">
        <v>366.39789999999999</v>
      </c>
    </row>
    <row r="26" spans="1:10" ht="15" customHeight="1">
      <c r="A26" s="44"/>
      <c r="B26" s="44"/>
      <c r="C26" s="44"/>
      <c r="D26" s="44"/>
      <c r="E26" s="44"/>
      <c r="F26" s="44"/>
      <c r="G26" s="158" t="s">
        <v>4834</v>
      </c>
      <c r="H26" s="127"/>
      <c r="I26" s="81">
        <v>11.6</v>
      </c>
    </row>
    <row r="27" spans="1:10" ht="15" customHeight="1">
      <c r="A27" s="44"/>
      <c r="B27" s="44"/>
      <c r="C27" s="44"/>
      <c r="D27" s="44"/>
      <c r="E27" s="44"/>
      <c r="F27" s="44"/>
      <c r="G27" s="158" t="s">
        <v>4835</v>
      </c>
      <c r="H27" s="127"/>
      <c r="I27" s="81">
        <v>31.585999999999999</v>
      </c>
    </row>
    <row r="28" spans="1:10" ht="19.5" customHeight="1">
      <c r="A28" s="156" t="s">
        <v>4836</v>
      </c>
      <c r="B28" s="126"/>
      <c r="C28" s="126"/>
      <c r="D28" s="126"/>
      <c r="E28" s="127"/>
      <c r="F28" s="75" t="s">
        <v>4837</v>
      </c>
      <c r="G28" s="75" t="s">
        <v>4838</v>
      </c>
      <c r="H28" s="75" t="s">
        <v>4839</v>
      </c>
      <c r="I28" s="75" t="s">
        <v>4840</v>
      </c>
    </row>
    <row r="29" spans="1:10" ht="15" customHeight="1">
      <c r="A29" s="79" t="s">
        <v>4841</v>
      </c>
      <c r="B29" s="153" t="s">
        <v>4842</v>
      </c>
      <c r="C29" s="126"/>
      <c r="D29" s="126"/>
      <c r="E29" s="127"/>
      <c r="F29" s="79" t="s">
        <v>4843</v>
      </c>
      <c r="G29" s="87">
        <v>109</v>
      </c>
      <c r="H29" s="80">
        <v>7.56</v>
      </c>
      <c r="I29" s="80">
        <v>824.04</v>
      </c>
      <c r="J29" s="100" t="s">
        <v>2527</v>
      </c>
    </row>
    <row r="30" spans="1:10" ht="15.75" customHeight="1">
      <c r="A30" s="79" t="s">
        <v>4844</v>
      </c>
      <c r="B30" s="153" t="s">
        <v>4845</v>
      </c>
      <c r="C30" s="126"/>
      <c r="D30" s="126"/>
      <c r="E30" s="127"/>
      <c r="F30" s="79" t="s">
        <v>4846</v>
      </c>
      <c r="G30" s="87">
        <v>1.84</v>
      </c>
      <c r="H30" s="80">
        <v>294.58999999999997</v>
      </c>
      <c r="I30" s="80">
        <v>542.04999999999995</v>
      </c>
      <c r="J30" s="100" t="s">
        <v>2527</v>
      </c>
    </row>
    <row r="31" spans="1:10" ht="15.75" customHeight="1">
      <c r="A31" s="79" t="s">
        <v>4847</v>
      </c>
      <c r="B31" s="153" t="s">
        <v>4848</v>
      </c>
      <c r="C31" s="126"/>
      <c r="D31" s="126"/>
      <c r="E31" s="127"/>
      <c r="F31" s="79" t="s">
        <v>4849</v>
      </c>
      <c r="G31" s="87">
        <v>10.5</v>
      </c>
      <c r="H31" s="80">
        <v>8.9600000000000009</v>
      </c>
      <c r="I31" s="80">
        <v>94.08</v>
      </c>
      <c r="J31" s="100" t="s">
        <v>2527</v>
      </c>
    </row>
    <row r="32" spans="1:10" ht="15" customHeight="1">
      <c r="A32" s="79" t="s">
        <v>4850</v>
      </c>
      <c r="B32" s="153" t="s">
        <v>4851</v>
      </c>
      <c r="C32" s="126"/>
      <c r="D32" s="126"/>
      <c r="E32" s="127"/>
      <c r="F32" s="79" t="s">
        <v>4852</v>
      </c>
      <c r="G32" s="87">
        <v>66</v>
      </c>
      <c r="H32" s="80">
        <v>8.02</v>
      </c>
      <c r="I32" s="80">
        <v>529.32000000000005</v>
      </c>
      <c r="J32" s="100" t="s">
        <v>2527</v>
      </c>
    </row>
    <row r="33" spans="1:10" ht="15" customHeight="1">
      <c r="A33" s="44"/>
      <c r="B33" s="44"/>
      <c r="C33" s="44"/>
      <c r="D33" s="44"/>
      <c r="E33" s="44"/>
      <c r="F33" s="44"/>
      <c r="G33" s="150" t="s">
        <v>4853</v>
      </c>
      <c r="H33" s="127"/>
      <c r="I33" s="77">
        <v>1989.4856</v>
      </c>
    </row>
    <row r="34" spans="1:10" ht="15" customHeight="1">
      <c r="A34" s="156" t="s">
        <v>4854</v>
      </c>
      <c r="B34" s="127"/>
      <c r="C34" s="166" t="s">
        <v>4855</v>
      </c>
      <c r="D34" s="127"/>
      <c r="E34" s="166" t="s">
        <v>4856</v>
      </c>
      <c r="F34" s="127"/>
      <c r="G34" s="83" t="s">
        <v>4857</v>
      </c>
      <c r="H34" s="83" t="s">
        <v>4858</v>
      </c>
      <c r="I34" s="83" t="s">
        <v>4859</v>
      </c>
    </row>
    <row r="35" spans="1:10" ht="27.75" customHeight="1">
      <c r="A35" s="88" t="s">
        <v>4860</v>
      </c>
      <c r="B35" s="90" t="s">
        <v>4861</v>
      </c>
      <c r="C35" s="171" t="s">
        <v>4862</v>
      </c>
      <c r="D35" s="127"/>
      <c r="E35" s="171" t="s">
        <v>4863</v>
      </c>
      <c r="F35" s="127"/>
      <c r="G35" s="102">
        <v>5.3760000000000003</v>
      </c>
      <c r="H35" s="89">
        <v>9.2899999999999991</v>
      </c>
      <c r="I35" s="89">
        <v>49.94</v>
      </c>
      <c r="J35" s="100" t="s">
        <v>2527</v>
      </c>
    </row>
    <row r="36" spans="1:10" ht="15" customHeight="1">
      <c r="A36" s="44"/>
      <c r="B36" s="44"/>
      <c r="C36" s="44"/>
      <c r="D36" s="44"/>
      <c r="E36" s="44"/>
      <c r="F36" s="44"/>
      <c r="G36" s="150" t="s">
        <v>4864</v>
      </c>
      <c r="H36" s="127"/>
      <c r="I36" s="80">
        <v>49.942999999999998</v>
      </c>
    </row>
    <row r="37" spans="1:10" ht="15" customHeight="1">
      <c r="A37" s="44"/>
      <c r="B37" s="44"/>
      <c r="C37" s="44"/>
      <c r="D37" s="44"/>
      <c r="E37" s="44"/>
      <c r="F37" s="44"/>
      <c r="G37" s="158" t="s">
        <v>4865</v>
      </c>
      <c r="H37" s="127"/>
      <c r="I37" s="82">
        <v>2071.0146</v>
      </c>
    </row>
    <row r="38" spans="1:10" ht="15" customHeight="1">
      <c r="A38" s="44"/>
      <c r="B38" s="44"/>
      <c r="C38" s="44"/>
      <c r="D38" s="44"/>
      <c r="E38" s="44"/>
      <c r="F38" s="44"/>
      <c r="G38" s="158" t="s">
        <v>4866</v>
      </c>
      <c r="H38" s="127"/>
      <c r="I38" s="77">
        <v>2071.0100000000002</v>
      </c>
    </row>
    <row r="39" spans="1:10" ht="15" customHeight="1">
      <c r="A39" s="44"/>
      <c r="B39" s="44"/>
      <c r="C39" s="44"/>
      <c r="D39" s="44"/>
      <c r="E39" s="44"/>
      <c r="F39" s="44"/>
      <c r="G39" s="158" t="s">
        <v>4867</v>
      </c>
      <c r="H39" s="127"/>
      <c r="I39" s="77">
        <v>716.15530000000001</v>
      </c>
    </row>
    <row r="40" spans="1:10" ht="15" customHeight="1">
      <c r="A40" s="44"/>
      <c r="B40" s="44"/>
      <c r="C40" s="44"/>
      <c r="D40" s="44"/>
      <c r="E40" s="44"/>
      <c r="F40" s="44"/>
      <c r="G40" s="158" t="s">
        <v>4868</v>
      </c>
      <c r="H40" s="127"/>
      <c r="I40" s="77">
        <v>2787.17</v>
      </c>
    </row>
    <row r="41" spans="1:10" ht="9.75" customHeight="1">
      <c r="A41" s="44"/>
      <c r="B41" s="44"/>
      <c r="C41" s="44"/>
      <c r="D41" s="154"/>
      <c r="E41" s="105"/>
      <c r="F41" s="105"/>
      <c r="G41" s="44"/>
      <c r="H41" s="44"/>
      <c r="I41" s="44"/>
    </row>
    <row r="42" spans="1:10" ht="19.5" customHeight="1">
      <c r="A42" s="155" t="s">
        <v>4869</v>
      </c>
      <c r="B42" s="126"/>
      <c r="C42" s="126"/>
      <c r="D42" s="126"/>
      <c r="E42" s="126"/>
      <c r="F42" s="126"/>
      <c r="G42" s="126"/>
      <c r="H42" s="126"/>
      <c r="I42" s="127"/>
    </row>
    <row r="43" spans="1:10" ht="12.75" customHeight="1">
      <c r="A43" s="160" t="s">
        <v>4870</v>
      </c>
      <c r="B43" s="161"/>
      <c r="C43" s="167" t="s">
        <v>4871</v>
      </c>
      <c r="D43" s="124"/>
      <c r="E43" s="157" t="s">
        <v>4872</v>
      </c>
      <c r="F43" s="127"/>
      <c r="G43" s="157" t="s">
        <v>4873</v>
      </c>
      <c r="H43" s="127"/>
      <c r="I43" s="165" t="s">
        <v>4874</v>
      </c>
    </row>
    <row r="44" spans="1:10" ht="12" customHeight="1">
      <c r="A44" s="162"/>
      <c r="B44" s="164"/>
      <c r="C44" s="162"/>
      <c r="D44" s="168"/>
      <c r="E44" s="83" t="s">
        <v>4875</v>
      </c>
      <c r="F44" s="83" t="s">
        <v>4876</v>
      </c>
      <c r="G44" s="83" t="s">
        <v>4877</v>
      </c>
      <c r="H44" s="83" t="s">
        <v>4878</v>
      </c>
      <c r="I44" s="134"/>
    </row>
    <row r="45" spans="1:10" ht="15" customHeight="1">
      <c r="A45" s="79" t="s">
        <v>4879</v>
      </c>
      <c r="B45" s="78" t="s">
        <v>4880</v>
      </c>
      <c r="C45" s="151">
        <v>2</v>
      </c>
      <c r="D45" s="127"/>
      <c r="E45" s="84">
        <v>1</v>
      </c>
      <c r="F45" s="84">
        <v>0</v>
      </c>
      <c r="G45" s="81">
        <v>132.48150000000001</v>
      </c>
      <c r="H45" s="81">
        <v>56.466099999999997</v>
      </c>
      <c r="I45" s="81">
        <v>264.96300000000002</v>
      </c>
      <c r="J45" s="100" t="s">
        <v>2527</v>
      </c>
    </row>
    <row r="46" spans="1:10" ht="15" customHeight="1">
      <c r="A46" s="79" t="s">
        <v>4881</v>
      </c>
      <c r="B46" s="78" t="s">
        <v>4882</v>
      </c>
      <c r="C46" s="151">
        <v>1</v>
      </c>
      <c r="D46" s="127"/>
      <c r="E46" s="84">
        <v>1</v>
      </c>
      <c r="F46" s="84">
        <v>0</v>
      </c>
      <c r="G46" s="81">
        <v>21.837800000000001</v>
      </c>
      <c r="H46" s="81">
        <v>2.7915000000000001</v>
      </c>
      <c r="I46" s="81">
        <v>21.837800000000001</v>
      </c>
      <c r="J46" s="100" t="s">
        <v>2527</v>
      </c>
    </row>
    <row r="47" spans="1:10" ht="15" customHeight="1">
      <c r="A47" s="79" t="s">
        <v>4883</v>
      </c>
      <c r="B47" s="78" t="s">
        <v>4884</v>
      </c>
      <c r="C47" s="151">
        <v>1</v>
      </c>
      <c r="D47" s="127"/>
      <c r="E47" s="84">
        <v>1</v>
      </c>
      <c r="F47" s="84">
        <v>0</v>
      </c>
      <c r="G47" s="81">
        <v>58.581499999999998</v>
      </c>
      <c r="H47" s="81">
        <v>42.441499999999998</v>
      </c>
      <c r="I47" s="81">
        <v>58.581499999999998</v>
      </c>
      <c r="J47" s="100" t="s">
        <v>2527</v>
      </c>
    </row>
    <row r="48" spans="1:10" ht="15" customHeight="1">
      <c r="A48" s="44"/>
      <c r="B48" s="44"/>
      <c r="C48" s="44"/>
      <c r="D48" s="44"/>
      <c r="E48" s="44"/>
      <c r="F48" s="44"/>
      <c r="G48" s="150" t="s">
        <v>4885</v>
      </c>
      <c r="H48" s="127"/>
      <c r="I48" s="85">
        <v>345.38229999999999</v>
      </c>
    </row>
    <row r="49" spans="1:10" ht="19.5" customHeight="1">
      <c r="A49" s="156" t="s">
        <v>4886</v>
      </c>
      <c r="B49" s="126"/>
      <c r="C49" s="126"/>
      <c r="D49" s="126"/>
      <c r="E49" s="127"/>
      <c r="F49" s="75" t="s">
        <v>4887</v>
      </c>
      <c r="G49" s="75" t="s">
        <v>4888</v>
      </c>
      <c r="H49" s="75" t="s">
        <v>4889</v>
      </c>
      <c r="I49" s="75" t="s">
        <v>4890</v>
      </c>
    </row>
    <row r="50" spans="1:10" ht="15" customHeight="1">
      <c r="A50" s="79" t="s">
        <v>4891</v>
      </c>
      <c r="B50" s="153" t="s">
        <v>4892</v>
      </c>
      <c r="C50" s="126"/>
      <c r="D50" s="126"/>
      <c r="E50" s="126"/>
      <c r="F50" s="79" t="s">
        <v>4893</v>
      </c>
      <c r="G50" s="101">
        <v>2</v>
      </c>
      <c r="H50" s="80">
        <v>10.5078</v>
      </c>
      <c r="I50" s="80">
        <v>21.02</v>
      </c>
      <c r="J50" s="100" t="s">
        <v>2527</v>
      </c>
    </row>
    <row r="51" spans="1:10" ht="15" customHeight="1">
      <c r="A51" s="44"/>
      <c r="B51" s="44"/>
      <c r="C51" s="44"/>
      <c r="D51" s="44"/>
      <c r="E51" s="44"/>
      <c r="F51" s="44"/>
      <c r="G51" s="150" t="s">
        <v>4894</v>
      </c>
      <c r="H51" s="127"/>
      <c r="I51" s="77">
        <v>21.015599999999999</v>
      </c>
    </row>
    <row r="52" spans="1:10" ht="15" customHeight="1">
      <c r="A52" s="44"/>
      <c r="B52" s="44"/>
      <c r="C52" s="44"/>
      <c r="D52" s="44"/>
      <c r="E52" s="44"/>
      <c r="F52" s="44"/>
      <c r="G52" s="183" t="s">
        <v>4895</v>
      </c>
      <c r="H52" s="185"/>
      <c r="I52" s="98">
        <v>0</v>
      </c>
    </row>
    <row r="53" spans="1:10" ht="15" customHeight="1">
      <c r="A53" s="44"/>
      <c r="B53" s="44"/>
      <c r="C53" s="44"/>
      <c r="D53" s="44"/>
      <c r="E53" s="44"/>
      <c r="F53" s="44"/>
      <c r="G53" s="158" t="s">
        <v>4896</v>
      </c>
      <c r="H53" s="127"/>
      <c r="I53" s="81">
        <v>366.39789999999999</v>
      </c>
    </row>
    <row r="54" spans="1:10" ht="15" customHeight="1">
      <c r="A54" s="44"/>
      <c r="B54" s="44"/>
      <c r="C54" s="44"/>
      <c r="D54" s="44"/>
      <c r="E54" s="44"/>
      <c r="F54" s="44"/>
      <c r="G54" s="158" t="s">
        <v>4897</v>
      </c>
      <c r="H54" s="127"/>
      <c r="I54" s="81">
        <v>11.6</v>
      </c>
    </row>
    <row r="55" spans="1:10" ht="15" customHeight="1">
      <c r="A55" s="44"/>
      <c r="B55" s="44"/>
      <c r="C55" s="44"/>
      <c r="D55" s="44"/>
      <c r="E55" s="44"/>
      <c r="F55" s="44"/>
      <c r="G55" s="158" t="s">
        <v>4898</v>
      </c>
      <c r="H55" s="127"/>
      <c r="I55" s="81">
        <v>31.585999999999999</v>
      </c>
    </row>
    <row r="56" spans="1:10" ht="19.5" customHeight="1">
      <c r="A56" s="156" t="s">
        <v>4899</v>
      </c>
      <c r="B56" s="126"/>
      <c r="C56" s="126"/>
      <c r="D56" s="126"/>
      <c r="E56" s="127"/>
      <c r="F56" s="75" t="s">
        <v>4900</v>
      </c>
      <c r="G56" s="75" t="s">
        <v>4901</v>
      </c>
      <c r="H56" s="75" t="s">
        <v>4902</v>
      </c>
      <c r="I56" s="75" t="s">
        <v>4903</v>
      </c>
    </row>
    <row r="57" spans="1:10" ht="15" customHeight="1">
      <c r="A57" s="79" t="s">
        <v>4904</v>
      </c>
      <c r="B57" s="153" t="s">
        <v>4905</v>
      </c>
      <c r="C57" s="126"/>
      <c r="D57" s="126"/>
      <c r="E57" s="127"/>
      <c r="F57" s="79" t="s">
        <v>4906</v>
      </c>
      <c r="G57" s="87">
        <v>182</v>
      </c>
      <c r="H57" s="80">
        <v>7.56</v>
      </c>
      <c r="I57" s="80">
        <v>1375.92</v>
      </c>
      <c r="J57" s="100" t="s">
        <v>2527</v>
      </c>
    </row>
    <row r="58" spans="1:10" ht="15.75" customHeight="1">
      <c r="A58" s="79" t="s">
        <v>4907</v>
      </c>
      <c r="B58" s="153" t="s">
        <v>4908</v>
      </c>
      <c r="C58" s="126"/>
      <c r="D58" s="126"/>
      <c r="E58" s="127"/>
      <c r="F58" s="79" t="s">
        <v>4909</v>
      </c>
      <c r="G58" s="87">
        <v>1.84</v>
      </c>
      <c r="H58" s="80">
        <v>294.58999999999997</v>
      </c>
      <c r="I58" s="80">
        <v>542.04999999999995</v>
      </c>
      <c r="J58" s="100" t="s">
        <v>2527</v>
      </c>
    </row>
    <row r="59" spans="1:10" ht="15.75" customHeight="1">
      <c r="A59" s="79" t="s">
        <v>4910</v>
      </c>
      <c r="B59" s="153" t="s">
        <v>4911</v>
      </c>
      <c r="C59" s="126"/>
      <c r="D59" s="126"/>
      <c r="E59" s="127"/>
      <c r="F59" s="79" t="s">
        <v>4912</v>
      </c>
      <c r="G59" s="87">
        <v>10.5</v>
      </c>
      <c r="H59" s="80">
        <v>8.9600000000000009</v>
      </c>
      <c r="I59" s="80">
        <v>94.08</v>
      </c>
      <c r="J59" s="100" t="s">
        <v>2527</v>
      </c>
    </row>
    <row r="60" spans="1:10" ht="15" customHeight="1">
      <c r="A60" s="79" t="s">
        <v>4913</v>
      </c>
      <c r="B60" s="153" t="s">
        <v>4914</v>
      </c>
      <c r="C60" s="126"/>
      <c r="D60" s="126"/>
      <c r="E60" s="127"/>
      <c r="F60" s="79" t="s">
        <v>4915</v>
      </c>
      <c r="G60" s="87">
        <v>56</v>
      </c>
      <c r="H60" s="80">
        <v>8.02</v>
      </c>
      <c r="I60" s="80">
        <v>449.12</v>
      </c>
      <c r="J60" s="100" t="s">
        <v>2527</v>
      </c>
    </row>
    <row r="61" spans="1:10" ht="15" customHeight="1">
      <c r="A61" s="44"/>
      <c r="B61" s="44"/>
      <c r="C61" s="44"/>
      <c r="D61" s="44"/>
      <c r="E61" s="44"/>
      <c r="F61" s="44"/>
      <c r="G61" s="150" t="s">
        <v>4916</v>
      </c>
      <c r="H61" s="127"/>
      <c r="I61" s="77">
        <v>2461.1655999999998</v>
      </c>
    </row>
    <row r="62" spans="1:10" ht="15" customHeight="1">
      <c r="A62" s="156" t="s">
        <v>4917</v>
      </c>
      <c r="B62" s="127"/>
      <c r="C62" s="166" t="s">
        <v>4918</v>
      </c>
      <c r="D62" s="127"/>
      <c r="E62" s="166" t="s">
        <v>4919</v>
      </c>
      <c r="F62" s="127"/>
      <c r="G62" s="83" t="s">
        <v>4920</v>
      </c>
      <c r="H62" s="83" t="s">
        <v>4921</v>
      </c>
      <c r="I62" s="83" t="s">
        <v>4922</v>
      </c>
    </row>
    <row r="63" spans="1:10" ht="27.75" customHeight="1">
      <c r="A63" s="88" t="s">
        <v>4923</v>
      </c>
      <c r="B63" s="90" t="s">
        <v>4924</v>
      </c>
      <c r="C63" s="171" t="s">
        <v>4925</v>
      </c>
      <c r="D63" s="127"/>
      <c r="E63" s="171" t="s">
        <v>4926</v>
      </c>
      <c r="F63" s="127"/>
      <c r="G63" s="102">
        <v>5.3760000000000003</v>
      </c>
      <c r="H63" s="89">
        <v>9.2899999999999991</v>
      </c>
      <c r="I63" s="89">
        <v>49.94</v>
      </c>
      <c r="J63" s="100" t="s">
        <v>2527</v>
      </c>
    </row>
    <row r="64" spans="1:10" ht="15" customHeight="1">
      <c r="A64" s="44"/>
      <c r="B64" s="44"/>
      <c r="C64" s="44"/>
      <c r="D64" s="44"/>
      <c r="E64" s="44"/>
      <c r="F64" s="44"/>
      <c r="G64" s="150" t="s">
        <v>4927</v>
      </c>
      <c r="H64" s="127"/>
      <c r="I64" s="80">
        <v>49.942999999999998</v>
      </c>
    </row>
    <row r="65" spans="1:9" ht="15" customHeight="1">
      <c r="A65" s="44"/>
      <c r="B65" s="44"/>
      <c r="C65" s="44"/>
      <c r="D65" s="44"/>
      <c r="E65" s="44"/>
      <c r="F65" s="44"/>
      <c r="G65" s="158" t="s">
        <v>4928</v>
      </c>
      <c r="H65" s="127"/>
      <c r="I65" s="82">
        <v>2542.6945999999998</v>
      </c>
    </row>
    <row r="66" spans="1:9" ht="15" customHeight="1">
      <c r="A66" s="44"/>
      <c r="B66" s="44"/>
      <c r="C66" s="44"/>
      <c r="D66" s="44"/>
      <c r="E66" s="44"/>
      <c r="F66" s="44"/>
      <c r="G66" s="158" t="s">
        <v>4929</v>
      </c>
      <c r="H66" s="127"/>
      <c r="I66" s="77">
        <v>2542.69</v>
      </c>
    </row>
    <row r="67" spans="1:9" ht="15" customHeight="1">
      <c r="A67" s="44"/>
      <c r="B67" s="44"/>
      <c r="C67" s="44"/>
      <c r="D67" s="44"/>
      <c r="E67" s="44"/>
      <c r="F67" s="44"/>
      <c r="G67" s="158" t="s">
        <v>4930</v>
      </c>
      <c r="H67" s="127"/>
      <c r="I67" s="77">
        <v>879.26220000000001</v>
      </c>
    </row>
    <row r="68" spans="1:9" ht="15" customHeight="1">
      <c r="A68" s="44"/>
      <c r="B68" s="44"/>
      <c r="C68" s="44"/>
      <c r="D68" s="44"/>
      <c r="E68" s="44"/>
      <c r="F68" s="44"/>
      <c r="G68" s="158" t="s">
        <v>4931</v>
      </c>
      <c r="H68" s="127"/>
      <c r="I68" s="77">
        <v>3421.95</v>
      </c>
    </row>
    <row r="69" spans="1:9" ht="15.75" customHeight="1"/>
    <row r="70" spans="1:9" ht="15.75" customHeight="1"/>
    <row r="71" spans="1:9" ht="15.75" customHeight="1"/>
    <row r="72" spans="1:9" ht="15.75" customHeight="1"/>
    <row r="73" spans="1:9" ht="15.75" customHeight="1"/>
    <row r="74" spans="1:9" ht="15.75" customHeight="1"/>
    <row r="75" spans="1:9" ht="15.75" customHeight="1"/>
    <row r="76" spans="1:9" ht="15.75" customHeight="1"/>
    <row r="77" spans="1:9" ht="15.75" customHeight="1"/>
    <row r="78" spans="1:9" ht="15.75" customHeight="1"/>
    <row r="79" spans="1:9" ht="15.75" customHeight="1"/>
    <row r="80" spans="1:9"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84">
    <mergeCell ref="G36:H36"/>
    <mergeCell ref="G37:H37"/>
    <mergeCell ref="G38:H38"/>
    <mergeCell ref="G39:H39"/>
    <mergeCell ref="G40:H40"/>
    <mergeCell ref="G33:H33"/>
    <mergeCell ref="A34:B34"/>
    <mergeCell ref="C34:D34"/>
    <mergeCell ref="E34:F34"/>
    <mergeCell ref="C35:D35"/>
    <mergeCell ref="E35:F35"/>
    <mergeCell ref="A28:E28"/>
    <mergeCell ref="B29:E29"/>
    <mergeCell ref="B30:E30"/>
    <mergeCell ref="B31:E31"/>
    <mergeCell ref="B32:E32"/>
    <mergeCell ref="G26:H26"/>
    <mergeCell ref="G27:H27"/>
    <mergeCell ref="G11:H11"/>
    <mergeCell ref="G12:H12"/>
    <mergeCell ref="D13:F13"/>
    <mergeCell ref="A14:I14"/>
    <mergeCell ref="A15:B16"/>
    <mergeCell ref="C15:D16"/>
    <mergeCell ref="E15:F15"/>
    <mergeCell ref="C17:D17"/>
    <mergeCell ref="C18:D18"/>
    <mergeCell ref="C19:D19"/>
    <mergeCell ref="A21:E21"/>
    <mergeCell ref="B22:E22"/>
    <mergeCell ref="I15:I16"/>
    <mergeCell ref="G20:H20"/>
    <mergeCell ref="G23:H23"/>
    <mergeCell ref="G24:H24"/>
    <mergeCell ref="G25:H25"/>
    <mergeCell ref="B8:C8"/>
    <mergeCell ref="D8:E8"/>
    <mergeCell ref="G9:H9"/>
    <mergeCell ref="G10:H10"/>
    <mergeCell ref="G15:H15"/>
    <mergeCell ref="D5:E5"/>
    <mergeCell ref="G6:H6"/>
    <mergeCell ref="B5:C5"/>
    <mergeCell ref="A7:C7"/>
    <mergeCell ref="D7:E7"/>
    <mergeCell ref="A1:I1"/>
    <mergeCell ref="D2:F2"/>
    <mergeCell ref="A3:I3"/>
    <mergeCell ref="A4:C4"/>
    <mergeCell ref="D4:E4"/>
    <mergeCell ref="G64:H64"/>
    <mergeCell ref="G65:H65"/>
    <mergeCell ref="G66:H66"/>
    <mergeCell ref="G67:H67"/>
    <mergeCell ref="G68:H68"/>
    <mergeCell ref="G55:H55"/>
    <mergeCell ref="A56:E56"/>
    <mergeCell ref="B57:E57"/>
    <mergeCell ref="C63:D63"/>
    <mergeCell ref="E63:F63"/>
    <mergeCell ref="B58:E58"/>
    <mergeCell ref="B59:E59"/>
    <mergeCell ref="B60:E60"/>
    <mergeCell ref="G61:H61"/>
    <mergeCell ref="A62:B62"/>
    <mergeCell ref="C62:D62"/>
    <mergeCell ref="E62:F62"/>
    <mergeCell ref="B50:E50"/>
    <mergeCell ref="G51:H51"/>
    <mergeCell ref="G52:H52"/>
    <mergeCell ref="G53:H53"/>
    <mergeCell ref="G54:H54"/>
    <mergeCell ref="C45:D45"/>
    <mergeCell ref="C46:D46"/>
    <mergeCell ref="C47:D47"/>
    <mergeCell ref="G48:H48"/>
    <mergeCell ref="A49:E49"/>
    <mergeCell ref="D41:F41"/>
    <mergeCell ref="A42:I42"/>
    <mergeCell ref="A43:B44"/>
    <mergeCell ref="E43:F43"/>
    <mergeCell ref="G43:H43"/>
    <mergeCell ref="I43:I44"/>
    <mergeCell ref="C43:D44"/>
  </mergeCells>
  <pageMargins left="0.27559055118110237" right="0.27559055118110237" top="0.27559055118110237" bottom="0.27559055118110237" header="0" footer="0"/>
  <pageSetup paperSize="9"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outlinePr summaryBelow="0"/>
  </sheetPr>
  <dimension ref="A1:K1000"/>
  <sheetViews>
    <sheetView workbookViewId="0">
      <selection sqref="A1:J1"/>
    </sheetView>
  </sheetViews>
  <sheetFormatPr defaultColWidth="14.42578125" defaultRowHeight="15" customHeight="1"/>
  <cols>
    <col min="1" max="1" width="7.42578125" customWidth="1"/>
    <col min="2" max="2" width="27.85546875" customWidth="1"/>
    <col min="3" max="3" width="11" customWidth="1"/>
    <col min="4" max="7" width="9.42578125" customWidth="1"/>
    <col min="8" max="8" width="8.140625" customWidth="1"/>
    <col min="9" max="9" width="1.28515625" customWidth="1"/>
    <col min="10" max="10" width="9.42578125" customWidth="1"/>
    <col min="11" max="11" width="9.85546875" customWidth="1"/>
    <col min="12" max="26" width="8.7109375" customWidth="1"/>
  </cols>
  <sheetData>
    <row r="1" spans="1:11" ht="102" customHeight="1">
      <c r="A1" s="131"/>
      <c r="B1" s="105"/>
      <c r="C1" s="105"/>
      <c r="D1" s="105"/>
      <c r="E1" s="105"/>
      <c r="F1" s="105"/>
      <c r="G1" s="105"/>
      <c r="H1" s="105"/>
      <c r="I1" s="44"/>
      <c r="J1" s="44"/>
      <c r="K1" s="44"/>
    </row>
    <row r="2" spans="1:11" ht="15.75" customHeight="1">
      <c r="A2" s="45" t="s">
        <v>33</v>
      </c>
      <c r="B2" s="45" t="s">
        <v>34</v>
      </c>
      <c r="C2" s="45" t="s">
        <v>35</v>
      </c>
      <c r="D2" s="45" t="s">
        <v>36</v>
      </c>
      <c r="E2" s="45" t="s">
        <v>37</v>
      </c>
      <c r="F2" s="45" t="s">
        <v>38</v>
      </c>
      <c r="G2" s="45" t="s">
        <v>39</v>
      </c>
      <c r="H2" s="132" t="s">
        <v>40</v>
      </c>
      <c r="I2" s="127"/>
      <c r="J2" s="45" t="s">
        <v>41</v>
      </c>
      <c r="K2" s="46" t="s">
        <v>42</v>
      </c>
    </row>
    <row r="3" spans="1:11" ht="12" customHeight="1">
      <c r="A3" s="133" t="s">
        <v>43</v>
      </c>
      <c r="B3" s="135" t="s">
        <v>44</v>
      </c>
      <c r="C3" s="136">
        <v>78495.38</v>
      </c>
      <c r="D3" s="47">
        <v>0.18969999999999998</v>
      </c>
      <c r="E3" s="47">
        <v>0.3301</v>
      </c>
      <c r="F3" s="47">
        <v>0.19739999999999999</v>
      </c>
      <c r="G3" s="47">
        <v>0.12859999999999999</v>
      </c>
      <c r="H3" s="137">
        <v>0.1114</v>
      </c>
      <c r="I3" s="124"/>
      <c r="J3" s="47">
        <v>4.2800000000000005E-2</v>
      </c>
      <c r="K3" s="48">
        <v>1</v>
      </c>
    </row>
    <row r="4" spans="1:11" ht="12.75" customHeight="1">
      <c r="A4" s="134"/>
      <c r="B4" s="134"/>
      <c r="C4" s="134"/>
      <c r="D4" s="49">
        <v>59556.92</v>
      </c>
      <c r="E4" s="49">
        <v>6501.07</v>
      </c>
      <c r="F4" s="49">
        <v>12437.39</v>
      </c>
      <c r="G4" s="50"/>
      <c r="H4" s="51"/>
      <c r="I4" s="52"/>
      <c r="J4" s="50"/>
      <c r="K4" s="53">
        <v>78495.38</v>
      </c>
    </row>
    <row r="5" spans="1:11" ht="12" customHeight="1">
      <c r="A5" s="133" t="s">
        <v>45</v>
      </c>
      <c r="B5" s="135" t="s">
        <v>46</v>
      </c>
      <c r="C5" s="136">
        <v>50255.4</v>
      </c>
      <c r="D5" s="47">
        <v>1</v>
      </c>
      <c r="E5" s="54"/>
      <c r="F5" s="54"/>
      <c r="G5" s="54"/>
      <c r="H5" s="55"/>
      <c r="I5" s="56"/>
      <c r="J5" s="54"/>
      <c r="K5" s="48">
        <v>1</v>
      </c>
    </row>
    <row r="6" spans="1:11" ht="12.75" customHeight="1">
      <c r="A6" s="134"/>
      <c r="B6" s="134"/>
      <c r="C6" s="134"/>
      <c r="D6" s="49">
        <v>50255.4</v>
      </c>
      <c r="E6" s="50"/>
      <c r="F6" s="50"/>
      <c r="G6" s="50"/>
      <c r="H6" s="51"/>
      <c r="I6" s="52"/>
      <c r="J6" s="50"/>
      <c r="K6" s="53">
        <v>50255.4</v>
      </c>
    </row>
    <row r="7" spans="1:11" ht="12" customHeight="1">
      <c r="A7" s="133" t="s">
        <v>47</v>
      </c>
      <c r="B7" s="135" t="s">
        <v>48</v>
      </c>
      <c r="C7" s="136">
        <v>28239.98</v>
      </c>
      <c r="D7" s="47">
        <v>0.3644</v>
      </c>
      <c r="E7" s="47">
        <v>0.27100000000000002</v>
      </c>
      <c r="F7" s="47">
        <v>0.36460000000000004</v>
      </c>
      <c r="G7" s="54"/>
      <c r="H7" s="55"/>
      <c r="I7" s="56"/>
      <c r="J7" s="54"/>
      <c r="K7" s="48">
        <v>1</v>
      </c>
    </row>
    <row r="8" spans="1:11" ht="12.75" customHeight="1">
      <c r="A8" s="134"/>
      <c r="B8" s="134"/>
      <c r="C8" s="134"/>
      <c r="D8" s="49">
        <v>9301.52</v>
      </c>
      <c r="E8" s="49">
        <v>6501.07</v>
      </c>
      <c r="F8" s="49">
        <v>12437.39</v>
      </c>
      <c r="G8" s="50"/>
      <c r="H8" s="51"/>
      <c r="I8" s="52"/>
      <c r="J8" s="50"/>
      <c r="K8" s="53">
        <v>28239.98</v>
      </c>
    </row>
    <row r="9" spans="1:11" ht="12" customHeight="1">
      <c r="A9" s="133" t="s">
        <v>49</v>
      </c>
      <c r="B9" s="135" t="s">
        <v>50</v>
      </c>
      <c r="C9" s="136">
        <v>4042416.82</v>
      </c>
      <c r="D9" s="47">
        <v>9.2300000000000007E-2</v>
      </c>
      <c r="E9" s="47">
        <v>0.22899999999999998</v>
      </c>
      <c r="F9" s="47">
        <v>0.2838</v>
      </c>
      <c r="G9" s="47">
        <v>0.19219999999999998</v>
      </c>
      <c r="H9" s="137">
        <v>0.14460000000000001</v>
      </c>
      <c r="I9" s="124"/>
      <c r="J9" s="47">
        <v>5.8099999999999999E-2</v>
      </c>
      <c r="K9" s="48">
        <v>1</v>
      </c>
    </row>
    <row r="10" spans="1:11" ht="12.75" customHeight="1">
      <c r="A10" s="134"/>
      <c r="B10" s="134"/>
      <c r="C10" s="134"/>
      <c r="D10" s="49">
        <v>46880.73</v>
      </c>
      <c r="E10" s="49">
        <v>283222.19</v>
      </c>
      <c r="F10" s="49">
        <v>61189.41</v>
      </c>
      <c r="G10" s="49">
        <v>51881.51</v>
      </c>
      <c r="H10" s="140">
        <v>82377.53</v>
      </c>
      <c r="I10" s="127"/>
      <c r="J10" s="49">
        <v>3516865.45</v>
      </c>
      <c r="K10" s="53">
        <v>4042416.82</v>
      </c>
    </row>
    <row r="11" spans="1:11" ht="12" customHeight="1">
      <c r="A11" s="133" t="s">
        <v>51</v>
      </c>
      <c r="B11" s="135" t="s">
        <v>52</v>
      </c>
      <c r="C11" s="136">
        <v>864796.23</v>
      </c>
      <c r="D11" s="47">
        <v>8.6199999999999999E-2</v>
      </c>
      <c r="E11" s="47">
        <v>0.74569999999999992</v>
      </c>
      <c r="F11" s="47">
        <v>4.2199999999999994E-2</v>
      </c>
      <c r="G11" s="47">
        <v>4.1500000000000002E-2</v>
      </c>
      <c r="H11" s="137">
        <v>4.2199999999999994E-2</v>
      </c>
      <c r="I11" s="124"/>
      <c r="J11" s="47">
        <v>4.2199999999999994E-2</v>
      </c>
      <c r="K11" s="48">
        <v>1</v>
      </c>
    </row>
    <row r="12" spans="1:11" ht="12.75" customHeight="1">
      <c r="A12" s="134"/>
      <c r="B12" s="134"/>
      <c r="C12" s="134"/>
      <c r="D12" s="49">
        <v>38740.97</v>
      </c>
      <c r="E12" s="49">
        <v>259506.01</v>
      </c>
      <c r="F12" s="49">
        <v>38290.9</v>
      </c>
      <c r="G12" s="49">
        <v>43186.55</v>
      </c>
      <c r="H12" s="140">
        <v>43186.55</v>
      </c>
      <c r="I12" s="127"/>
      <c r="J12" s="49">
        <v>441885.25</v>
      </c>
      <c r="K12" s="53">
        <v>864796.23</v>
      </c>
    </row>
    <row r="13" spans="1:11" ht="12" customHeight="1">
      <c r="A13" s="133" t="s">
        <v>53</v>
      </c>
      <c r="B13" s="135" t="s">
        <v>54</v>
      </c>
      <c r="C13" s="136">
        <v>24137.72</v>
      </c>
      <c r="D13" s="54"/>
      <c r="E13" s="47">
        <v>0.3</v>
      </c>
      <c r="F13" s="47">
        <v>0.5</v>
      </c>
      <c r="G13" s="47">
        <v>0.2</v>
      </c>
      <c r="H13" s="55"/>
      <c r="I13" s="56"/>
      <c r="J13" s="54"/>
      <c r="K13" s="48">
        <v>1</v>
      </c>
    </row>
    <row r="14" spans="1:11" ht="12.75" customHeight="1">
      <c r="A14" s="134"/>
      <c r="B14" s="134"/>
      <c r="C14" s="134"/>
      <c r="D14" s="50"/>
      <c r="E14" s="49">
        <v>7241.32</v>
      </c>
      <c r="F14" s="49">
        <v>12068.86</v>
      </c>
      <c r="G14" s="49">
        <v>4827.54</v>
      </c>
      <c r="H14" s="51"/>
      <c r="I14" s="52"/>
      <c r="J14" s="50"/>
      <c r="K14" s="53">
        <v>24137.72</v>
      </c>
    </row>
    <row r="15" spans="1:11" ht="12" customHeight="1">
      <c r="A15" s="133" t="s">
        <v>55</v>
      </c>
      <c r="B15" s="135" t="s">
        <v>56</v>
      </c>
      <c r="C15" s="136">
        <v>20121.84</v>
      </c>
      <c r="D15" s="47">
        <v>9.2300000000000007E-2</v>
      </c>
      <c r="E15" s="47">
        <v>0.22899999999999998</v>
      </c>
      <c r="F15" s="47">
        <v>0.2838</v>
      </c>
      <c r="G15" s="47">
        <v>0.19219999999999998</v>
      </c>
      <c r="H15" s="137">
        <v>0.14460000000000001</v>
      </c>
      <c r="I15" s="124"/>
      <c r="J15" s="47">
        <v>5.8099999999999999E-2</v>
      </c>
      <c r="K15" s="48">
        <v>1</v>
      </c>
    </row>
    <row r="16" spans="1:11" ht="12.75" customHeight="1">
      <c r="A16" s="134"/>
      <c r="B16" s="134"/>
      <c r="C16" s="134"/>
      <c r="D16" s="49">
        <v>1857.25</v>
      </c>
      <c r="E16" s="49">
        <v>4607.8999999999996</v>
      </c>
      <c r="F16" s="49">
        <v>5710.58</v>
      </c>
      <c r="G16" s="49">
        <v>3867.42</v>
      </c>
      <c r="H16" s="140">
        <v>2909.62</v>
      </c>
      <c r="I16" s="127"/>
      <c r="J16" s="49">
        <v>1169.07</v>
      </c>
      <c r="K16" s="53">
        <v>20121.84</v>
      </c>
    </row>
    <row r="17" spans="1:11" ht="12" customHeight="1">
      <c r="A17" s="133" t="s">
        <v>57</v>
      </c>
      <c r="B17" s="135" t="s">
        <v>58</v>
      </c>
      <c r="C17" s="136">
        <v>72562.720000000001</v>
      </c>
      <c r="D17" s="54"/>
      <c r="E17" s="54"/>
      <c r="F17" s="54"/>
      <c r="G17" s="54"/>
      <c r="H17" s="137">
        <v>0.5</v>
      </c>
      <c r="I17" s="124"/>
      <c r="J17" s="47">
        <v>0.5</v>
      </c>
      <c r="K17" s="48">
        <v>1</v>
      </c>
    </row>
    <row r="18" spans="1:11" ht="12.75" customHeight="1">
      <c r="A18" s="134"/>
      <c r="B18" s="134"/>
      <c r="C18" s="134"/>
      <c r="D18" s="50"/>
      <c r="E18" s="50"/>
      <c r="F18" s="50"/>
      <c r="G18" s="50"/>
      <c r="H18" s="140">
        <v>36281.360000000001</v>
      </c>
      <c r="I18" s="127"/>
      <c r="J18" s="49">
        <v>36281.360000000001</v>
      </c>
      <c r="K18" s="53">
        <v>72562.720000000001</v>
      </c>
    </row>
    <row r="19" spans="1:11" ht="12" customHeight="1">
      <c r="A19" s="133" t="s">
        <v>59</v>
      </c>
      <c r="B19" s="135" t="s">
        <v>60</v>
      </c>
      <c r="C19" s="136">
        <v>3060798.31</v>
      </c>
      <c r="D19" s="47">
        <v>0.1</v>
      </c>
      <c r="E19" s="47">
        <v>0.2</v>
      </c>
      <c r="F19" s="47">
        <v>0.3</v>
      </c>
      <c r="G19" s="47">
        <v>0.2</v>
      </c>
      <c r="H19" s="137">
        <v>0.15</v>
      </c>
      <c r="I19" s="124"/>
      <c r="J19" s="47">
        <v>0.05</v>
      </c>
      <c r="K19" s="48">
        <v>1</v>
      </c>
    </row>
    <row r="20" spans="1:11" ht="12.75" customHeight="1">
      <c r="A20" s="134"/>
      <c r="B20" s="134"/>
      <c r="C20" s="134"/>
      <c r="D20" s="49">
        <v>6282.51</v>
      </c>
      <c r="E20" s="49">
        <v>11866.96</v>
      </c>
      <c r="F20" s="49">
        <v>5119.07</v>
      </c>
      <c r="G20" s="50"/>
      <c r="H20" s="51"/>
      <c r="I20" s="52"/>
      <c r="J20" s="49">
        <v>3037529.77</v>
      </c>
      <c r="K20" s="53">
        <v>3060798.31</v>
      </c>
    </row>
    <row r="21" spans="1:11" ht="12" customHeight="1">
      <c r="A21" s="57"/>
      <c r="B21" s="58"/>
      <c r="C21" s="138">
        <v>4120912.2</v>
      </c>
      <c r="D21" s="59">
        <v>106437.65</v>
      </c>
      <c r="E21" s="59">
        <v>289723.26</v>
      </c>
      <c r="F21" s="59">
        <v>73626.8</v>
      </c>
      <c r="G21" s="59">
        <v>51881.51</v>
      </c>
      <c r="H21" s="141">
        <v>82377.53</v>
      </c>
      <c r="I21" s="142"/>
      <c r="J21" s="59">
        <v>3516865.45</v>
      </c>
      <c r="K21" s="143">
        <v>4120912.2</v>
      </c>
    </row>
    <row r="22" spans="1:11" ht="12.75" customHeight="1">
      <c r="A22" s="60"/>
      <c r="B22" s="61"/>
      <c r="C22" s="139"/>
      <c r="D22" s="49">
        <v>106437.65</v>
      </c>
      <c r="E22" s="49">
        <v>396160.91</v>
      </c>
      <c r="F22" s="49">
        <v>469787.71</v>
      </c>
      <c r="G22" s="49">
        <v>521669.22</v>
      </c>
      <c r="H22" s="140">
        <v>604046.75</v>
      </c>
      <c r="I22" s="127"/>
      <c r="J22" s="49">
        <v>4120912.2</v>
      </c>
      <c r="K22" s="134"/>
    </row>
    <row r="23" spans="1:11" ht="15.75" customHeight="1"/>
    <row r="24" spans="1:11" ht="15.75" customHeight="1"/>
    <row r="25" spans="1:11" ht="15.75" customHeight="1"/>
    <row r="26" spans="1:11" ht="15.75" customHeight="1"/>
    <row r="27" spans="1:11" ht="15.75" customHeight="1"/>
    <row r="28" spans="1:11" ht="15.75" customHeight="1"/>
    <row r="29" spans="1:11" ht="15.75" customHeight="1"/>
    <row r="30" spans="1:11" ht="15.75" customHeight="1"/>
    <row r="31" spans="1:11" ht="15.75" customHeight="1"/>
    <row r="32" spans="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3">
    <mergeCell ref="H16:I16"/>
    <mergeCell ref="H17:I17"/>
    <mergeCell ref="H9:I9"/>
    <mergeCell ref="H10:I10"/>
    <mergeCell ref="H11:I11"/>
    <mergeCell ref="H12:I12"/>
    <mergeCell ref="H15:I15"/>
    <mergeCell ref="H18:I18"/>
    <mergeCell ref="H19:I19"/>
    <mergeCell ref="H21:I21"/>
    <mergeCell ref="K21:K22"/>
    <mergeCell ref="H22:I22"/>
    <mergeCell ref="C21:C22"/>
    <mergeCell ref="A15:A16"/>
    <mergeCell ref="B15:B16"/>
    <mergeCell ref="C15:C16"/>
    <mergeCell ref="A17:A18"/>
    <mergeCell ref="B17:B18"/>
    <mergeCell ref="C17:C18"/>
    <mergeCell ref="A19:A20"/>
    <mergeCell ref="A13:A14"/>
    <mergeCell ref="B13:B14"/>
    <mergeCell ref="C13:C14"/>
    <mergeCell ref="B19:B20"/>
    <mergeCell ref="C19:C20"/>
    <mergeCell ref="B9:B10"/>
    <mergeCell ref="C9:C10"/>
    <mergeCell ref="A9:A10"/>
    <mergeCell ref="A11:A12"/>
    <mergeCell ref="B11:B12"/>
    <mergeCell ref="C11:C12"/>
    <mergeCell ref="A5:A6"/>
    <mergeCell ref="B5:B6"/>
    <mergeCell ref="C5:C6"/>
    <mergeCell ref="A7:A8"/>
    <mergeCell ref="B7:B8"/>
    <mergeCell ref="C7:C8"/>
    <mergeCell ref="A1:H1"/>
    <mergeCell ref="H2:I2"/>
    <mergeCell ref="A3:A4"/>
    <mergeCell ref="B3:B4"/>
    <mergeCell ref="C3:C4"/>
    <mergeCell ref="H3:I3"/>
  </mergeCells>
  <pageMargins left="0.27559055118110237" right="0.27559055118110237" top="0" bottom="0.27559055118110237"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outlinePr summaryBelow="0"/>
  </sheetPr>
  <dimension ref="A1:K1000"/>
  <sheetViews>
    <sheetView workbookViewId="0">
      <selection sqref="A1:J1"/>
    </sheetView>
  </sheetViews>
  <sheetFormatPr defaultColWidth="14.42578125" defaultRowHeight="15" customHeight="1"/>
  <cols>
    <col min="1" max="1" width="7.42578125" customWidth="1"/>
    <col min="2" max="2" width="55" customWidth="1"/>
    <col min="3" max="3" width="7.42578125" customWidth="1"/>
    <col min="4" max="4" width="8.28515625" customWidth="1"/>
    <col min="5" max="5" width="7.42578125" customWidth="1"/>
    <col min="6" max="8" width="10" customWidth="1"/>
    <col min="9" max="10" width="7" customWidth="1"/>
    <col min="11" max="11" width="3.85546875" customWidth="1"/>
    <col min="12" max="26" width="8.7109375" customWidth="1"/>
  </cols>
  <sheetData>
    <row r="1" spans="1:11" ht="87" customHeight="1">
      <c r="A1" s="131"/>
      <c r="B1" s="105"/>
      <c r="C1" s="105"/>
      <c r="D1" s="105"/>
      <c r="E1" s="105"/>
      <c r="F1" s="105"/>
      <c r="G1" s="105"/>
      <c r="H1" s="105"/>
      <c r="I1" s="105"/>
      <c r="J1" s="105"/>
      <c r="K1" s="105"/>
    </row>
    <row r="2" spans="1:11" ht="9.75" customHeight="1">
      <c r="A2" s="44"/>
      <c r="B2" s="144" t="s">
        <v>61</v>
      </c>
      <c r="C2" s="105"/>
      <c r="D2" s="44"/>
      <c r="E2" s="44"/>
      <c r="F2" s="44"/>
      <c r="G2" s="44"/>
      <c r="H2" s="44"/>
      <c r="I2" s="44"/>
      <c r="J2" s="44"/>
      <c r="K2" s="44"/>
    </row>
    <row r="3" spans="1:11" ht="21.75" customHeight="1">
      <c r="A3" s="62" t="s">
        <v>62</v>
      </c>
      <c r="B3" s="63" t="s">
        <v>63</v>
      </c>
      <c r="C3" s="62" t="s">
        <v>64</v>
      </c>
      <c r="D3" s="62" t="s">
        <v>65</v>
      </c>
      <c r="E3" s="62" t="s">
        <v>66</v>
      </c>
      <c r="F3" s="62" t="s">
        <v>67</v>
      </c>
      <c r="G3" s="62" t="s">
        <v>68</v>
      </c>
      <c r="H3" s="62" t="s">
        <v>69</v>
      </c>
      <c r="I3" s="62" t="s">
        <v>70</v>
      </c>
      <c r="J3" s="62" t="s">
        <v>71</v>
      </c>
      <c r="K3" s="62" t="s">
        <v>72</v>
      </c>
    </row>
    <row r="4" spans="1:11" ht="27.75" customHeight="1">
      <c r="A4" s="64" t="s">
        <v>73</v>
      </c>
      <c r="B4" s="65" t="s">
        <v>74</v>
      </c>
      <c r="C4" s="64" t="s">
        <v>75</v>
      </c>
      <c r="D4" s="64" t="s">
        <v>76</v>
      </c>
      <c r="E4" s="64" t="s">
        <v>77</v>
      </c>
      <c r="F4" s="66">
        <v>689</v>
      </c>
      <c r="G4" s="66">
        <v>3053.93</v>
      </c>
      <c r="H4" s="66">
        <v>2104157.77</v>
      </c>
      <c r="I4" s="67">
        <v>51.060485345938694</v>
      </c>
      <c r="J4" s="67">
        <v>51.060485345938694</v>
      </c>
      <c r="K4" s="64" t="s">
        <v>78</v>
      </c>
    </row>
    <row r="5" spans="1:11" ht="19.5" customHeight="1">
      <c r="A5" s="64" t="s">
        <v>79</v>
      </c>
      <c r="B5" s="65" t="s">
        <v>80</v>
      </c>
      <c r="C5" s="64" t="s">
        <v>81</v>
      </c>
      <c r="D5" s="64" t="s">
        <v>82</v>
      </c>
      <c r="E5" s="64" t="s">
        <v>83</v>
      </c>
      <c r="F5" s="66">
        <v>6797.32</v>
      </c>
      <c r="G5" s="66">
        <v>45.6</v>
      </c>
      <c r="H5" s="66">
        <v>309957.79200000002</v>
      </c>
      <c r="I5" s="67">
        <v>7.5215820419566333</v>
      </c>
      <c r="J5" s="67">
        <v>58.582067339362382</v>
      </c>
      <c r="K5" s="64" t="s">
        <v>84</v>
      </c>
    </row>
    <row r="6" spans="1:11" ht="19.5" customHeight="1">
      <c r="A6" s="64" t="s">
        <v>85</v>
      </c>
      <c r="B6" s="65" t="s">
        <v>86</v>
      </c>
      <c r="C6" s="64" t="s">
        <v>87</v>
      </c>
      <c r="D6" s="64" t="s">
        <v>88</v>
      </c>
      <c r="E6" s="64" t="s">
        <v>89</v>
      </c>
      <c r="F6" s="66">
        <v>4368</v>
      </c>
      <c r="G6" s="66">
        <v>70.319999999999993</v>
      </c>
      <c r="H6" s="66">
        <v>307157.76000000001</v>
      </c>
      <c r="I6" s="67">
        <v>7.4536351441799704</v>
      </c>
      <c r="J6" s="67">
        <v>66.035702483542352</v>
      </c>
      <c r="K6" s="64" t="s">
        <v>90</v>
      </c>
    </row>
    <row r="7" spans="1:11" ht="19.5" customHeight="1">
      <c r="A7" s="64" t="s">
        <v>91</v>
      </c>
      <c r="B7" s="65" t="s">
        <v>92</v>
      </c>
      <c r="C7" s="64" t="s">
        <v>93</v>
      </c>
      <c r="D7" s="64" t="s">
        <v>94</v>
      </c>
      <c r="E7" s="64" t="s">
        <v>95</v>
      </c>
      <c r="F7" s="66">
        <v>10290</v>
      </c>
      <c r="G7" s="66">
        <v>18.7</v>
      </c>
      <c r="H7" s="66">
        <v>192423</v>
      </c>
      <c r="I7" s="67">
        <v>4.6694273175730361</v>
      </c>
      <c r="J7" s="67">
        <v>70.70512980111539</v>
      </c>
      <c r="K7" s="64" t="s">
        <v>96</v>
      </c>
    </row>
    <row r="8" spans="1:11" ht="19.5" customHeight="1">
      <c r="A8" s="64" t="s">
        <v>97</v>
      </c>
      <c r="B8" s="65" t="s">
        <v>98</v>
      </c>
      <c r="C8" s="64" t="s">
        <v>99</v>
      </c>
      <c r="D8" s="64" t="s">
        <v>100</v>
      </c>
      <c r="E8" s="64" t="s">
        <v>101</v>
      </c>
      <c r="F8" s="66">
        <v>2209.13</v>
      </c>
      <c r="G8" s="66">
        <v>82.6</v>
      </c>
      <c r="H8" s="66">
        <v>182474.13800000001</v>
      </c>
      <c r="I8" s="67">
        <v>4.4280035376633355</v>
      </c>
      <c r="J8" s="67">
        <v>75.133133387311673</v>
      </c>
      <c r="K8" s="64" t="s">
        <v>102</v>
      </c>
    </row>
    <row r="9" spans="1:11" ht="15" customHeight="1">
      <c r="A9" s="64" t="s">
        <v>103</v>
      </c>
      <c r="B9" s="65" t="s">
        <v>104</v>
      </c>
      <c r="C9" s="64" t="s">
        <v>105</v>
      </c>
      <c r="D9" s="64" t="s">
        <v>106</v>
      </c>
      <c r="E9" s="64" t="s">
        <v>107</v>
      </c>
      <c r="F9" s="66">
        <v>1234.1099999999999</v>
      </c>
      <c r="G9" s="66">
        <v>100.12</v>
      </c>
      <c r="H9" s="66">
        <v>123559.0932</v>
      </c>
      <c r="I9" s="67">
        <v>2.998343260018983</v>
      </c>
      <c r="J9" s="67">
        <v>78.131476569677943</v>
      </c>
      <c r="K9" s="64" t="s">
        <v>108</v>
      </c>
    </row>
    <row r="10" spans="1:11" ht="19.5" customHeight="1">
      <c r="A10" s="68" t="s">
        <v>109</v>
      </c>
      <c r="B10" s="69" t="s">
        <v>110</v>
      </c>
      <c r="C10" s="68" t="s">
        <v>111</v>
      </c>
      <c r="D10" s="68" t="s">
        <v>112</v>
      </c>
      <c r="E10" s="68" t="s">
        <v>113</v>
      </c>
      <c r="F10" s="70">
        <v>9794</v>
      </c>
      <c r="G10" s="70">
        <v>10.77</v>
      </c>
      <c r="H10" s="70">
        <v>105481.38</v>
      </c>
      <c r="I10" s="71">
        <v>2.5596609410896938</v>
      </c>
      <c r="J10" s="71">
        <v>80.691137510767632</v>
      </c>
      <c r="K10" s="68" t="s">
        <v>114</v>
      </c>
    </row>
    <row r="11" spans="1:11" ht="19.5" customHeight="1">
      <c r="A11" s="68" t="s">
        <v>115</v>
      </c>
      <c r="B11" s="69" t="s">
        <v>116</v>
      </c>
      <c r="C11" s="68" t="s">
        <v>117</v>
      </c>
      <c r="D11" s="68" t="s">
        <v>118</v>
      </c>
      <c r="E11" s="68" t="s">
        <v>119</v>
      </c>
      <c r="F11" s="70">
        <v>298</v>
      </c>
      <c r="G11" s="70">
        <v>330.37</v>
      </c>
      <c r="H11" s="70">
        <v>98450.26</v>
      </c>
      <c r="I11" s="71">
        <v>2.3890404653610431</v>
      </c>
      <c r="J11" s="71">
        <v>83.080177976128681</v>
      </c>
      <c r="K11" s="68" t="s">
        <v>120</v>
      </c>
    </row>
    <row r="12" spans="1:11" ht="19.5" customHeight="1">
      <c r="A12" s="68" t="s">
        <v>121</v>
      </c>
      <c r="B12" s="69" t="s">
        <v>122</v>
      </c>
      <c r="C12" s="68" t="s">
        <v>123</v>
      </c>
      <c r="D12" s="68" t="s">
        <v>124</v>
      </c>
      <c r="E12" s="68" t="s">
        <v>125</v>
      </c>
      <c r="F12" s="70">
        <v>720.7</v>
      </c>
      <c r="G12" s="70">
        <v>131.57</v>
      </c>
      <c r="H12" s="70">
        <v>94822.498999999996</v>
      </c>
      <c r="I12" s="71">
        <v>2.3010075050858885</v>
      </c>
      <c r="J12" s="71">
        <v>85.381185505481042</v>
      </c>
      <c r="K12" s="68" t="s">
        <v>126</v>
      </c>
    </row>
    <row r="13" spans="1:11" ht="19.5" customHeight="1">
      <c r="A13" s="68" t="s">
        <v>127</v>
      </c>
      <c r="B13" s="69" t="s">
        <v>128</v>
      </c>
      <c r="C13" s="68" t="s">
        <v>129</v>
      </c>
      <c r="D13" s="68" t="s">
        <v>130</v>
      </c>
      <c r="E13" s="68" t="s">
        <v>131</v>
      </c>
      <c r="F13" s="70">
        <v>165684.09</v>
      </c>
      <c r="G13" s="70">
        <v>0.46</v>
      </c>
      <c r="H13" s="70">
        <v>76214.681400000001</v>
      </c>
      <c r="I13" s="71">
        <v>1.8494614226432682</v>
      </c>
      <c r="J13" s="71">
        <v>87.230646894151249</v>
      </c>
      <c r="K13" s="68" t="s">
        <v>132</v>
      </c>
    </row>
    <row r="14" spans="1:11" ht="19.5" customHeight="1">
      <c r="A14" s="68" t="s">
        <v>133</v>
      </c>
      <c r="B14" s="69" t="s">
        <v>134</v>
      </c>
      <c r="C14" s="68" t="s">
        <v>135</v>
      </c>
      <c r="D14" s="68" t="s">
        <v>136</v>
      </c>
      <c r="E14" s="68" t="s">
        <v>137</v>
      </c>
      <c r="F14" s="70">
        <v>8496.65</v>
      </c>
      <c r="G14" s="70">
        <v>6.52</v>
      </c>
      <c r="H14" s="70">
        <v>55398.158000000003</v>
      </c>
      <c r="I14" s="71">
        <v>1.3443178430251439</v>
      </c>
      <c r="J14" s="71">
        <v>88.574964785709341</v>
      </c>
      <c r="K14" s="68" t="s">
        <v>138</v>
      </c>
    </row>
    <row r="15" spans="1:11" ht="27.75" customHeight="1">
      <c r="A15" s="68" t="s">
        <v>139</v>
      </c>
      <c r="B15" s="69" t="s">
        <v>140</v>
      </c>
      <c r="C15" s="68" t="s">
        <v>141</v>
      </c>
      <c r="D15" s="68" t="s">
        <v>142</v>
      </c>
      <c r="E15" s="68" t="s">
        <v>143</v>
      </c>
      <c r="F15" s="70">
        <v>15</v>
      </c>
      <c r="G15" s="70">
        <v>3662.22</v>
      </c>
      <c r="H15" s="70">
        <v>54933.3</v>
      </c>
      <c r="I15" s="71">
        <v>1.3330373794423476</v>
      </c>
      <c r="J15" s="71">
        <v>89.908002165151686</v>
      </c>
      <c r="K15" s="68" t="s">
        <v>144</v>
      </c>
    </row>
    <row r="16" spans="1:11" ht="19.5" customHeight="1">
      <c r="A16" s="68" t="s">
        <v>145</v>
      </c>
      <c r="B16" s="69" t="s">
        <v>146</v>
      </c>
      <c r="C16" s="68" t="s">
        <v>147</v>
      </c>
      <c r="D16" s="68" t="s">
        <v>148</v>
      </c>
      <c r="E16" s="68" t="s">
        <v>149</v>
      </c>
      <c r="F16" s="70">
        <v>270.04000000000002</v>
      </c>
      <c r="G16" s="70">
        <v>159.21</v>
      </c>
      <c r="H16" s="70">
        <v>42993.068399999996</v>
      </c>
      <c r="I16" s="71">
        <v>1.0432900851418285</v>
      </c>
      <c r="J16" s="71">
        <v>90.951292289119863</v>
      </c>
      <c r="K16" s="68" t="s">
        <v>150</v>
      </c>
    </row>
    <row r="17" spans="1:11" ht="15" customHeight="1">
      <c r="A17" s="68" t="s">
        <v>151</v>
      </c>
      <c r="B17" s="69" t="s">
        <v>152</v>
      </c>
      <c r="C17" s="68" t="s">
        <v>153</v>
      </c>
      <c r="D17" s="68" t="s">
        <v>154</v>
      </c>
      <c r="E17" s="68" t="s">
        <v>155</v>
      </c>
      <c r="F17" s="70">
        <v>875.17</v>
      </c>
      <c r="G17" s="70">
        <v>49.01</v>
      </c>
      <c r="H17" s="70">
        <v>42892.081700000002</v>
      </c>
      <c r="I17" s="71">
        <v>1.0408394942265453</v>
      </c>
      <c r="J17" s="71">
        <v>91.992131742093406</v>
      </c>
      <c r="K17" s="68" t="s">
        <v>156</v>
      </c>
    </row>
    <row r="18" spans="1:11" ht="19.5" customHeight="1">
      <c r="A18" s="68" t="s">
        <v>157</v>
      </c>
      <c r="B18" s="69" t="s">
        <v>158</v>
      </c>
      <c r="C18" s="68" t="s">
        <v>159</v>
      </c>
      <c r="D18" s="68" t="s">
        <v>160</v>
      </c>
      <c r="E18" s="68" t="s">
        <v>161</v>
      </c>
      <c r="F18" s="70">
        <v>120.1</v>
      </c>
      <c r="G18" s="70">
        <v>320.91000000000003</v>
      </c>
      <c r="H18" s="70">
        <v>38541.290999999997</v>
      </c>
      <c r="I18" s="71">
        <v>0.93526115407166388</v>
      </c>
      <c r="J18" s="71">
        <v>92.927392871898604</v>
      </c>
      <c r="K18" s="68" t="s">
        <v>162</v>
      </c>
    </row>
    <row r="19" spans="1:11" ht="27.75" customHeight="1">
      <c r="A19" s="68" t="s">
        <v>163</v>
      </c>
      <c r="B19" s="69" t="s">
        <v>164</v>
      </c>
      <c r="C19" s="68" t="s">
        <v>165</v>
      </c>
      <c r="D19" s="68" t="s">
        <v>166</v>
      </c>
      <c r="E19" s="68" t="s">
        <v>167</v>
      </c>
      <c r="F19" s="70">
        <v>200</v>
      </c>
      <c r="G19" s="70">
        <v>139.03</v>
      </c>
      <c r="H19" s="70">
        <v>27806</v>
      </c>
      <c r="I19" s="71">
        <v>0.674753516951902</v>
      </c>
      <c r="J19" s="71">
        <v>93.6021463888505</v>
      </c>
      <c r="K19" s="68" t="s">
        <v>168</v>
      </c>
    </row>
    <row r="20" spans="1:11" ht="19.5" customHeight="1">
      <c r="A20" s="68" t="s">
        <v>169</v>
      </c>
      <c r="B20" s="69" t="s">
        <v>170</v>
      </c>
      <c r="C20" s="68" t="s">
        <v>171</v>
      </c>
      <c r="D20" s="68" t="s">
        <v>172</v>
      </c>
      <c r="E20" s="68" t="s">
        <v>173</v>
      </c>
      <c r="F20" s="70">
        <v>14</v>
      </c>
      <c r="G20" s="70">
        <v>1676.82</v>
      </c>
      <c r="H20" s="70">
        <v>23475.48</v>
      </c>
      <c r="I20" s="71">
        <v>0.56966707516845416</v>
      </c>
      <c r="J20" s="71">
        <v>94.171813464018953</v>
      </c>
      <c r="K20" s="68" t="s">
        <v>174</v>
      </c>
    </row>
    <row r="21" spans="1:11" ht="19.5" customHeight="1">
      <c r="A21" s="68" t="s">
        <v>175</v>
      </c>
      <c r="B21" s="69" t="s">
        <v>176</v>
      </c>
      <c r="C21" s="68" t="s">
        <v>177</v>
      </c>
      <c r="D21" s="68" t="s">
        <v>178</v>
      </c>
      <c r="E21" s="68" t="s">
        <v>179</v>
      </c>
      <c r="F21" s="70">
        <v>2246.5700000000002</v>
      </c>
      <c r="G21" s="70">
        <v>9.83</v>
      </c>
      <c r="H21" s="70">
        <v>22083.783100000001</v>
      </c>
      <c r="I21" s="71">
        <v>0.53589550148629717</v>
      </c>
      <c r="J21" s="71">
        <v>94.707708890279193</v>
      </c>
      <c r="K21" s="68" t="s">
        <v>180</v>
      </c>
    </row>
    <row r="22" spans="1:11" ht="19.5" customHeight="1">
      <c r="A22" s="68" t="s">
        <v>181</v>
      </c>
      <c r="B22" s="69" t="s">
        <v>182</v>
      </c>
      <c r="C22" s="68" t="s">
        <v>183</v>
      </c>
      <c r="D22" s="68" t="s">
        <v>184</v>
      </c>
      <c r="E22" s="68" t="s">
        <v>185</v>
      </c>
      <c r="F22" s="70">
        <v>2054</v>
      </c>
      <c r="G22" s="70">
        <v>10.23</v>
      </c>
      <c r="H22" s="70">
        <v>21012.42</v>
      </c>
      <c r="I22" s="71">
        <v>0.50989729895240188</v>
      </c>
      <c r="J22" s="71">
        <v>95.217606189231589</v>
      </c>
      <c r="K22" s="68" t="s">
        <v>186</v>
      </c>
    </row>
    <row r="23" spans="1:11" ht="19.5" customHeight="1">
      <c r="A23" s="68" t="s">
        <v>187</v>
      </c>
      <c r="B23" s="69" t="s">
        <v>188</v>
      </c>
      <c r="C23" s="68" t="s">
        <v>189</v>
      </c>
      <c r="D23" s="68" t="s">
        <v>190</v>
      </c>
      <c r="E23" s="68" t="s">
        <v>191</v>
      </c>
      <c r="F23" s="70">
        <v>55.51</v>
      </c>
      <c r="G23" s="70">
        <v>355.26</v>
      </c>
      <c r="H23" s="70">
        <v>19720.482599999999</v>
      </c>
      <c r="I23" s="71">
        <v>0.47854653637124323</v>
      </c>
      <c r="J23" s="71">
        <v>95.696152662510016</v>
      </c>
      <c r="K23" s="68" t="s">
        <v>192</v>
      </c>
    </row>
    <row r="24" spans="1:11" ht="19.5" customHeight="1">
      <c r="A24" s="68" t="s">
        <v>193</v>
      </c>
      <c r="B24" s="69" t="s">
        <v>194</v>
      </c>
      <c r="C24" s="68" t="s">
        <v>195</v>
      </c>
      <c r="D24" s="68" t="s">
        <v>196</v>
      </c>
      <c r="E24" s="68" t="s">
        <v>197</v>
      </c>
      <c r="F24" s="70">
        <v>94.04</v>
      </c>
      <c r="G24" s="70">
        <v>172.39</v>
      </c>
      <c r="H24" s="70">
        <v>16211.5556</v>
      </c>
      <c r="I24" s="71">
        <v>0.3933972580148638</v>
      </c>
      <c r="J24" s="71">
        <v>96.089550027297349</v>
      </c>
      <c r="K24" s="68" t="s">
        <v>198</v>
      </c>
    </row>
    <row r="25" spans="1:11" ht="19.5" customHeight="1">
      <c r="A25" s="68" t="s">
        <v>199</v>
      </c>
      <c r="B25" s="69" t="s">
        <v>200</v>
      </c>
      <c r="C25" s="68" t="s">
        <v>201</v>
      </c>
      <c r="D25" s="68" t="s">
        <v>202</v>
      </c>
      <c r="E25" s="68" t="s">
        <v>203</v>
      </c>
      <c r="F25" s="70">
        <v>90.01</v>
      </c>
      <c r="G25" s="70">
        <v>175.5</v>
      </c>
      <c r="H25" s="70">
        <v>15796.754999999999</v>
      </c>
      <c r="I25" s="71">
        <v>0.38333151092129553</v>
      </c>
      <c r="J25" s="71">
        <v>96.472881659551007</v>
      </c>
      <c r="K25" s="68" t="s">
        <v>204</v>
      </c>
    </row>
    <row r="26" spans="1:11" ht="15" customHeight="1">
      <c r="A26" s="68" t="s">
        <v>205</v>
      </c>
      <c r="B26" s="69" t="s">
        <v>206</v>
      </c>
      <c r="C26" s="68" t="s">
        <v>207</v>
      </c>
      <c r="D26" s="68" t="s">
        <v>208</v>
      </c>
      <c r="E26" s="68" t="s">
        <v>209</v>
      </c>
      <c r="F26" s="70">
        <v>1728.13</v>
      </c>
      <c r="G26" s="70">
        <v>7.89</v>
      </c>
      <c r="H26" s="70">
        <v>13634.9457</v>
      </c>
      <c r="I26" s="71">
        <v>0.33087202634407015</v>
      </c>
      <c r="J26" s="71">
        <v>96.803753790240904</v>
      </c>
      <c r="K26" s="68" t="s">
        <v>210</v>
      </c>
    </row>
    <row r="27" spans="1:11" ht="19.5" customHeight="1">
      <c r="A27" s="68" t="s">
        <v>211</v>
      </c>
      <c r="B27" s="69" t="s">
        <v>212</v>
      </c>
      <c r="C27" s="68" t="s">
        <v>213</v>
      </c>
      <c r="D27" s="68" t="s">
        <v>214</v>
      </c>
      <c r="E27" s="68" t="s">
        <v>215</v>
      </c>
      <c r="F27" s="70">
        <v>3</v>
      </c>
      <c r="G27" s="70">
        <v>4398.58</v>
      </c>
      <c r="H27" s="70">
        <v>13195.74</v>
      </c>
      <c r="I27" s="71">
        <v>0.32021405357774912</v>
      </c>
      <c r="J27" s="71">
        <v>97.123967843818647</v>
      </c>
      <c r="K27" s="68" t="s">
        <v>216</v>
      </c>
    </row>
    <row r="28" spans="1:11" ht="15" customHeight="1">
      <c r="A28" s="68" t="s">
        <v>217</v>
      </c>
      <c r="B28" s="69" t="s">
        <v>218</v>
      </c>
      <c r="C28" s="68" t="s">
        <v>219</v>
      </c>
      <c r="D28" s="68" t="s">
        <v>220</v>
      </c>
      <c r="E28" s="68" t="s">
        <v>221</v>
      </c>
      <c r="F28" s="70">
        <v>298</v>
      </c>
      <c r="G28" s="70">
        <v>39.93</v>
      </c>
      <c r="H28" s="70">
        <v>11899.14</v>
      </c>
      <c r="I28" s="71">
        <v>0.28875014614482686</v>
      </c>
      <c r="J28" s="71">
        <v>97.412717989963483</v>
      </c>
      <c r="K28" s="68" t="s">
        <v>222</v>
      </c>
    </row>
    <row r="29" spans="1:11" ht="19.5" customHeight="1">
      <c r="A29" s="68" t="s">
        <v>223</v>
      </c>
      <c r="B29" s="69" t="s">
        <v>224</v>
      </c>
      <c r="C29" s="68" t="s">
        <v>225</v>
      </c>
      <c r="D29" s="68" t="s">
        <v>226</v>
      </c>
      <c r="E29" s="68" t="s">
        <v>227</v>
      </c>
      <c r="F29" s="70">
        <v>1728.13</v>
      </c>
      <c r="G29" s="70">
        <v>6.52</v>
      </c>
      <c r="H29" s="70">
        <v>11267.4076</v>
      </c>
      <c r="I29" s="71">
        <v>0.27342022962779938</v>
      </c>
      <c r="J29" s="71">
        <v>97.686138277830807</v>
      </c>
      <c r="K29" s="68" t="s">
        <v>228</v>
      </c>
    </row>
    <row r="30" spans="1:11" ht="19.5" customHeight="1">
      <c r="A30" s="68" t="s">
        <v>229</v>
      </c>
      <c r="B30" s="69" t="s">
        <v>230</v>
      </c>
      <c r="C30" s="68" t="s">
        <v>231</v>
      </c>
      <c r="D30" s="68" t="s">
        <v>232</v>
      </c>
      <c r="E30" s="68" t="s">
        <v>233</v>
      </c>
      <c r="F30" s="70">
        <v>720</v>
      </c>
      <c r="G30" s="70">
        <v>13.99</v>
      </c>
      <c r="H30" s="70">
        <v>10072.799999999999</v>
      </c>
      <c r="I30" s="71">
        <v>0.2444313179009249</v>
      </c>
      <c r="J30" s="71">
        <v>97.93056959573174</v>
      </c>
      <c r="K30" s="68" t="s">
        <v>234</v>
      </c>
    </row>
    <row r="31" spans="1:11" ht="27.75" customHeight="1">
      <c r="A31" s="68" t="s">
        <v>235</v>
      </c>
      <c r="B31" s="69" t="s">
        <v>236</v>
      </c>
      <c r="C31" s="68" t="s">
        <v>237</v>
      </c>
      <c r="D31" s="68" t="s">
        <v>238</v>
      </c>
      <c r="E31" s="68" t="s">
        <v>239</v>
      </c>
      <c r="F31" s="70">
        <v>20</v>
      </c>
      <c r="G31" s="70">
        <v>452.63</v>
      </c>
      <c r="H31" s="70">
        <v>9052.6</v>
      </c>
      <c r="I31" s="71">
        <v>0.21967466329420945</v>
      </c>
      <c r="J31" s="71">
        <v>98.150244259025939</v>
      </c>
      <c r="K31" s="68" t="s">
        <v>240</v>
      </c>
    </row>
    <row r="32" spans="1:11" ht="19.5" customHeight="1">
      <c r="A32" s="68" t="s">
        <v>241</v>
      </c>
      <c r="B32" s="69" t="s">
        <v>242</v>
      </c>
      <c r="C32" s="68" t="s">
        <v>243</v>
      </c>
      <c r="D32" s="68" t="s">
        <v>244</v>
      </c>
      <c r="E32" s="68" t="s">
        <v>245</v>
      </c>
      <c r="F32" s="70">
        <v>48.5</v>
      </c>
      <c r="G32" s="70">
        <v>178.37</v>
      </c>
      <c r="H32" s="70">
        <v>8650.9449999999997</v>
      </c>
      <c r="I32" s="71">
        <v>0.20992791353331913</v>
      </c>
      <c r="J32" s="71">
        <v>98.360172293891623</v>
      </c>
      <c r="K32" s="68" t="s">
        <v>246</v>
      </c>
    </row>
    <row r="33" spans="1:11" ht="19.5" customHeight="1">
      <c r="A33" s="68" t="s">
        <v>247</v>
      </c>
      <c r="B33" s="69" t="s">
        <v>248</v>
      </c>
      <c r="C33" s="68" t="s">
        <v>249</v>
      </c>
      <c r="D33" s="68" t="s">
        <v>250</v>
      </c>
      <c r="E33" s="68" t="s">
        <v>251</v>
      </c>
      <c r="F33" s="70">
        <v>25</v>
      </c>
      <c r="G33" s="70">
        <v>317.07</v>
      </c>
      <c r="H33" s="70">
        <v>7926.75</v>
      </c>
      <c r="I33" s="71">
        <v>0.19235425593391675</v>
      </c>
      <c r="J33" s="71">
        <v>98.552526549825544</v>
      </c>
      <c r="K33" s="68" t="s">
        <v>252</v>
      </c>
    </row>
    <row r="34" spans="1:11" ht="19.5" customHeight="1">
      <c r="A34" s="68" t="s">
        <v>253</v>
      </c>
      <c r="B34" s="69" t="s">
        <v>254</v>
      </c>
      <c r="C34" s="68" t="s">
        <v>255</v>
      </c>
      <c r="D34" s="68" t="s">
        <v>256</v>
      </c>
      <c r="E34" s="68" t="s">
        <v>257</v>
      </c>
      <c r="F34" s="70">
        <v>528.91</v>
      </c>
      <c r="G34" s="70">
        <v>14.13</v>
      </c>
      <c r="H34" s="70">
        <v>7473.4983000000002</v>
      </c>
      <c r="I34" s="71">
        <v>0.1813554363036417</v>
      </c>
      <c r="J34" s="71">
        <v>98.73388202738218</v>
      </c>
      <c r="K34" s="68" t="s">
        <v>258</v>
      </c>
    </row>
    <row r="35" spans="1:11" ht="15" customHeight="1">
      <c r="A35" s="68" t="s">
        <v>259</v>
      </c>
      <c r="B35" s="69" t="s">
        <v>260</v>
      </c>
      <c r="C35" s="68" t="s">
        <v>261</v>
      </c>
      <c r="D35" s="68" t="s">
        <v>262</v>
      </c>
      <c r="E35" s="68" t="s">
        <v>263</v>
      </c>
      <c r="F35" s="70">
        <v>5</v>
      </c>
      <c r="G35" s="70">
        <v>1120.18</v>
      </c>
      <c r="H35" s="70">
        <v>5600.9</v>
      </c>
      <c r="I35" s="71">
        <v>0.13591408232381169</v>
      </c>
      <c r="J35" s="71">
        <v>98.869796109706002</v>
      </c>
      <c r="K35" s="68" t="s">
        <v>264</v>
      </c>
    </row>
    <row r="36" spans="1:11" ht="27.75" customHeight="1">
      <c r="A36" s="68" t="s">
        <v>265</v>
      </c>
      <c r="B36" s="69" t="s">
        <v>266</v>
      </c>
      <c r="C36" s="68" t="s">
        <v>267</v>
      </c>
      <c r="D36" s="68" t="s">
        <v>268</v>
      </c>
      <c r="E36" s="68" t="s">
        <v>269</v>
      </c>
      <c r="F36" s="70">
        <v>6</v>
      </c>
      <c r="G36" s="70">
        <v>916.62</v>
      </c>
      <c r="H36" s="70">
        <v>5499.72</v>
      </c>
      <c r="I36" s="71">
        <v>0.13345880069951502</v>
      </c>
      <c r="J36" s="71">
        <v>99.003254910405516</v>
      </c>
      <c r="K36" s="68" t="s">
        <v>270</v>
      </c>
    </row>
    <row r="37" spans="1:11" ht="27.75" customHeight="1">
      <c r="A37" s="68" t="s">
        <v>271</v>
      </c>
      <c r="B37" s="69" t="s">
        <v>272</v>
      </c>
      <c r="C37" s="68" t="s">
        <v>273</v>
      </c>
      <c r="D37" s="68" t="s">
        <v>274</v>
      </c>
      <c r="E37" s="68" t="s">
        <v>275</v>
      </c>
      <c r="F37" s="70">
        <v>6</v>
      </c>
      <c r="G37" s="70">
        <v>904.68</v>
      </c>
      <c r="H37" s="70">
        <v>5428.08</v>
      </c>
      <c r="I37" s="71">
        <v>0.13172035065440121</v>
      </c>
      <c r="J37" s="71">
        <v>99.134975261059907</v>
      </c>
      <c r="K37" s="68" t="s">
        <v>276</v>
      </c>
    </row>
    <row r="38" spans="1:11" ht="27.75" customHeight="1">
      <c r="A38" s="68" t="s">
        <v>277</v>
      </c>
      <c r="B38" s="69" t="s">
        <v>278</v>
      </c>
      <c r="C38" s="68" t="s">
        <v>279</v>
      </c>
      <c r="D38" s="68" t="s">
        <v>280</v>
      </c>
      <c r="E38" s="68" t="s">
        <v>281</v>
      </c>
      <c r="F38" s="70">
        <v>6</v>
      </c>
      <c r="G38" s="70">
        <v>896.14</v>
      </c>
      <c r="H38" s="70">
        <v>5376.84</v>
      </c>
      <c r="I38" s="71">
        <v>0.13047693663553422</v>
      </c>
      <c r="J38" s="71">
        <v>99.265452197695453</v>
      </c>
      <c r="K38" s="68" t="s">
        <v>282</v>
      </c>
    </row>
    <row r="39" spans="1:11" ht="15" customHeight="1">
      <c r="A39" s="68" t="s">
        <v>283</v>
      </c>
      <c r="B39" s="69" t="s">
        <v>284</v>
      </c>
      <c r="C39" s="68" t="s">
        <v>285</v>
      </c>
      <c r="D39" s="68" t="s">
        <v>286</v>
      </c>
      <c r="E39" s="68" t="s">
        <v>287</v>
      </c>
      <c r="F39" s="70">
        <v>1800.28</v>
      </c>
      <c r="G39" s="70">
        <v>2.78</v>
      </c>
      <c r="H39" s="70">
        <v>5004.7784000000001</v>
      </c>
      <c r="I39" s="71">
        <v>0.12144831428342492</v>
      </c>
      <c r="J39" s="71">
        <v>99.386900550805223</v>
      </c>
      <c r="K39" s="68" t="s">
        <v>288</v>
      </c>
    </row>
    <row r="40" spans="1:11" ht="27.75" customHeight="1">
      <c r="A40" s="68" t="s">
        <v>289</v>
      </c>
      <c r="B40" s="69" t="s">
        <v>290</v>
      </c>
      <c r="C40" s="68" t="s">
        <v>291</v>
      </c>
      <c r="D40" s="68" t="s">
        <v>292</v>
      </c>
      <c r="E40" s="68" t="s">
        <v>293</v>
      </c>
      <c r="F40" s="70">
        <v>8</v>
      </c>
      <c r="G40" s="70">
        <v>503.04</v>
      </c>
      <c r="H40" s="70">
        <v>4024.32</v>
      </c>
      <c r="I40" s="71">
        <v>9.7656048095370721E-2</v>
      </c>
      <c r="J40" s="71">
        <v>99.484556598900596</v>
      </c>
      <c r="K40" s="68" t="s">
        <v>294</v>
      </c>
    </row>
    <row r="41" spans="1:11" ht="15" customHeight="1">
      <c r="A41" s="68" t="s">
        <v>295</v>
      </c>
      <c r="B41" s="69" t="s">
        <v>296</v>
      </c>
      <c r="C41" s="68" t="s">
        <v>297</v>
      </c>
      <c r="D41" s="68" t="s">
        <v>298</v>
      </c>
      <c r="E41" s="68" t="s">
        <v>299</v>
      </c>
      <c r="F41" s="70">
        <v>1.35</v>
      </c>
      <c r="G41" s="70">
        <v>2533.94</v>
      </c>
      <c r="H41" s="70">
        <v>3420.819</v>
      </c>
      <c r="I41" s="71">
        <v>8.3011208052430729E-2</v>
      </c>
      <c r="J41" s="71">
        <v>99.567567831219506</v>
      </c>
      <c r="K41" s="68" t="s">
        <v>300</v>
      </c>
    </row>
    <row r="42" spans="1:11" ht="19.5" customHeight="1">
      <c r="A42" s="68" t="s">
        <v>301</v>
      </c>
      <c r="B42" s="69" t="s">
        <v>302</v>
      </c>
      <c r="C42" s="68" t="s">
        <v>303</v>
      </c>
      <c r="D42" s="68" t="s">
        <v>304</v>
      </c>
      <c r="E42" s="68" t="s">
        <v>305</v>
      </c>
      <c r="F42" s="70">
        <v>6</v>
      </c>
      <c r="G42" s="70">
        <v>533.41999999999996</v>
      </c>
      <c r="H42" s="70">
        <v>3200.52</v>
      </c>
      <c r="I42" s="71">
        <v>7.7665328564874542E-2</v>
      </c>
      <c r="J42" s="71">
        <v>99.645233159784382</v>
      </c>
      <c r="K42" s="68" t="s">
        <v>306</v>
      </c>
    </row>
    <row r="43" spans="1:11" ht="19.5" customHeight="1">
      <c r="A43" s="68" t="s">
        <v>307</v>
      </c>
      <c r="B43" s="69" t="s">
        <v>308</v>
      </c>
      <c r="C43" s="68" t="s">
        <v>309</v>
      </c>
      <c r="D43" s="68" t="s">
        <v>310</v>
      </c>
      <c r="E43" s="68" t="s">
        <v>311</v>
      </c>
      <c r="F43" s="70">
        <v>6</v>
      </c>
      <c r="G43" s="70">
        <v>522.32000000000005</v>
      </c>
      <c r="H43" s="70">
        <v>3133.92</v>
      </c>
      <c r="I43" s="71">
        <v>7.604918153800995E-2</v>
      </c>
      <c r="J43" s="71">
        <v>99.721282341322379</v>
      </c>
      <c r="K43" s="68" t="s">
        <v>312</v>
      </c>
    </row>
    <row r="44" spans="1:11" ht="15" customHeight="1">
      <c r="A44" s="68" t="s">
        <v>313</v>
      </c>
      <c r="B44" s="69" t="s">
        <v>314</v>
      </c>
      <c r="C44" s="68" t="s">
        <v>315</v>
      </c>
      <c r="D44" s="68" t="s">
        <v>316</v>
      </c>
      <c r="E44" s="68" t="s">
        <v>317</v>
      </c>
      <c r="F44" s="70">
        <v>55.51</v>
      </c>
      <c r="G44" s="70">
        <v>53.21</v>
      </c>
      <c r="H44" s="70">
        <v>2953.6871000000001</v>
      </c>
      <c r="I44" s="71">
        <v>7.1675564939238448E-2</v>
      </c>
      <c r="J44" s="71">
        <v>99.792957976634398</v>
      </c>
      <c r="K44" s="68" t="s">
        <v>318</v>
      </c>
    </row>
    <row r="45" spans="1:11" ht="15" customHeight="1">
      <c r="A45" s="68" t="s">
        <v>319</v>
      </c>
      <c r="B45" s="69" t="s">
        <v>320</v>
      </c>
      <c r="C45" s="68" t="s">
        <v>321</v>
      </c>
      <c r="D45" s="68" t="s">
        <v>322</v>
      </c>
      <c r="E45" s="68" t="s">
        <v>323</v>
      </c>
      <c r="F45" s="70">
        <v>8</v>
      </c>
      <c r="G45" s="70">
        <v>239.53</v>
      </c>
      <c r="H45" s="70">
        <v>1916.24</v>
      </c>
      <c r="I45" s="71">
        <v>4.6500384065450359E-2</v>
      </c>
      <c r="J45" s="71">
        <v>99.839458360699837</v>
      </c>
      <c r="K45" s="68" t="s">
        <v>324</v>
      </c>
    </row>
    <row r="46" spans="1:11" ht="19.5" customHeight="1">
      <c r="A46" s="68" t="s">
        <v>325</v>
      </c>
      <c r="B46" s="69" t="s">
        <v>326</v>
      </c>
      <c r="C46" s="68" t="s">
        <v>327</v>
      </c>
      <c r="D46" s="68" t="s">
        <v>328</v>
      </c>
      <c r="E46" s="68" t="s">
        <v>329</v>
      </c>
      <c r="F46" s="70">
        <v>1</v>
      </c>
      <c r="G46" s="70">
        <v>1853.15</v>
      </c>
      <c r="H46" s="70">
        <v>1853.15</v>
      </c>
      <c r="I46" s="71">
        <v>4.4969412354866477E-2</v>
      </c>
      <c r="J46" s="71">
        <v>99.884427773054711</v>
      </c>
      <c r="K46" s="68" t="s">
        <v>330</v>
      </c>
    </row>
    <row r="47" spans="1:11" ht="15" customHeight="1">
      <c r="A47" s="68" t="s">
        <v>331</v>
      </c>
      <c r="B47" s="69" t="s">
        <v>332</v>
      </c>
      <c r="C47" s="68" t="s">
        <v>333</v>
      </c>
      <c r="D47" s="68" t="s">
        <v>334</v>
      </c>
      <c r="E47" s="68" t="s">
        <v>335</v>
      </c>
      <c r="F47" s="70">
        <v>31.38</v>
      </c>
      <c r="G47" s="70">
        <v>54.02</v>
      </c>
      <c r="H47" s="70">
        <v>1695.1476</v>
      </c>
      <c r="I47" s="71">
        <v>4.1135251559108688E-2</v>
      </c>
      <c r="J47" s="71">
        <v>99.925563082853344</v>
      </c>
      <c r="K47" s="68" t="s">
        <v>336</v>
      </c>
    </row>
    <row r="48" spans="1:11" ht="19.5" customHeight="1">
      <c r="A48" s="68" t="s">
        <v>337</v>
      </c>
      <c r="B48" s="69" t="s">
        <v>338</v>
      </c>
      <c r="C48" s="68" t="s">
        <v>339</v>
      </c>
      <c r="D48" s="68" t="s">
        <v>340</v>
      </c>
      <c r="E48" s="68" t="s">
        <v>341</v>
      </c>
      <c r="F48" s="70">
        <v>25</v>
      </c>
      <c r="G48" s="70">
        <v>38.159999999999997</v>
      </c>
      <c r="H48" s="70">
        <v>954</v>
      </c>
      <c r="I48" s="71">
        <v>2.3150214168600823E-2</v>
      </c>
      <c r="J48" s="71">
        <v>99.948713297021953</v>
      </c>
      <c r="K48" s="68" t="s">
        <v>342</v>
      </c>
    </row>
    <row r="49" spans="1:11" ht="19.5" customHeight="1">
      <c r="A49" s="68" t="s">
        <v>343</v>
      </c>
      <c r="B49" s="69" t="s">
        <v>344</v>
      </c>
      <c r="C49" s="68" t="s">
        <v>345</v>
      </c>
      <c r="D49" s="68" t="s">
        <v>346</v>
      </c>
      <c r="E49" s="68" t="s">
        <v>347</v>
      </c>
      <c r="F49" s="70">
        <v>1</v>
      </c>
      <c r="G49" s="70">
        <v>746.66</v>
      </c>
      <c r="H49" s="70">
        <v>746.66</v>
      </c>
      <c r="I49" s="71">
        <v>1.8118803890070746E-2</v>
      </c>
      <c r="J49" s="71">
        <v>99.966832100912015</v>
      </c>
      <c r="K49" s="68" t="s">
        <v>348</v>
      </c>
    </row>
    <row r="50" spans="1:11" ht="19.5" customHeight="1">
      <c r="A50" s="68" t="s">
        <v>349</v>
      </c>
      <c r="B50" s="69" t="s">
        <v>350</v>
      </c>
      <c r="C50" s="68" t="s">
        <v>351</v>
      </c>
      <c r="D50" s="68" t="s">
        <v>352</v>
      </c>
      <c r="E50" s="68" t="s">
        <v>353</v>
      </c>
      <c r="F50" s="70">
        <v>2</v>
      </c>
      <c r="G50" s="70">
        <v>274.10000000000002</v>
      </c>
      <c r="H50" s="70">
        <v>548.20000000000005</v>
      </c>
      <c r="I50" s="71">
        <v>1.3302879881789281E-2</v>
      </c>
      <c r="J50" s="71">
        <v>99.980134980793807</v>
      </c>
      <c r="K50" s="68" t="s">
        <v>354</v>
      </c>
    </row>
    <row r="51" spans="1:11" ht="19.5" customHeight="1">
      <c r="A51" s="68" t="s">
        <v>355</v>
      </c>
      <c r="B51" s="69" t="s">
        <v>356</v>
      </c>
      <c r="C51" s="68" t="s">
        <v>357</v>
      </c>
      <c r="D51" s="68" t="s">
        <v>358</v>
      </c>
      <c r="E51" s="68" t="s">
        <v>359</v>
      </c>
      <c r="F51" s="70">
        <v>1800.28</v>
      </c>
      <c r="G51" s="70">
        <v>0.28999999999999998</v>
      </c>
      <c r="H51" s="70">
        <v>522.08119999999997</v>
      </c>
      <c r="I51" s="71">
        <v>1.2669068756184612E-2</v>
      </c>
      <c r="J51" s="71">
        <v>99.992804020430228</v>
      </c>
      <c r="K51" s="68" t="s">
        <v>360</v>
      </c>
    </row>
    <row r="52" spans="1:11" ht="27.75" customHeight="1">
      <c r="A52" s="68" t="s">
        <v>361</v>
      </c>
      <c r="B52" s="69" t="s">
        <v>362</v>
      </c>
      <c r="C52" s="68" t="s">
        <v>363</v>
      </c>
      <c r="D52" s="68" t="s">
        <v>364</v>
      </c>
      <c r="E52" s="68" t="s">
        <v>365</v>
      </c>
      <c r="F52" s="70">
        <v>31.38</v>
      </c>
      <c r="G52" s="70">
        <v>9.4499999999999993</v>
      </c>
      <c r="H52" s="70">
        <v>296.541</v>
      </c>
      <c r="I52" s="71">
        <v>7.1960038362380054E-3</v>
      </c>
      <c r="J52" s="71">
        <v>100</v>
      </c>
      <c r="K52" s="68" t="s">
        <v>366</v>
      </c>
    </row>
    <row r="53" spans="1:11" ht="19.5" customHeight="1">
      <c r="A53" s="44"/>
      <c r="B53" s="44"/>
      <c r="C53" s="144" t="s">
        <v>367</v>
      </c>
      <c r="D53" s="105"/>
      <c r="E53" s="105"/>
      <c r="F53" s="105"/>
      <c r="G53" s="44"/>
      <c r="H53" s="44"/>
      <c r="I53" s="44"/>
      <c r="J53" s="44"/>
      <c r="K53" s="44"/>
    </row>
    <row r="54" spans="1:11" ht="18" customHeight="1">
      <c r="A54" s="44"/>
      <c r="B54" s="44"/>
      <c r="C54" s="44"/>
      <c r="D54" s="44"/>
      <c r="E54" s="44"/>
      <c r="F54" s="44"/>
      <c r="G54" s="144" t="s">
        <v>368</v>
      </c>
      <c r="H54" s="105"/>
      <c r="I54" s="145">
        <v>4120912.2</v>
      </c>
      <c r="J54" s="105"/>
      <c r="K54" s="105"/>
    </row>
    <row r="55" spans="1:11" ht="18" customHeight="1">
      <c r="A55" s="44"/>
      <c r="B55" s="44"/>
      <c r="C55" s="44"/>
      <c r="D55" s="44"/>
      <c r="E55" s="44"/>
      <c r="F55" s="44"/>
      <c r="G55" s="144" t="s">
        <v>369</v>
      </c>
      <c r="H55" s="105"/>
      <c r="I55" s="145">
        <v>0</v>
      </c>
      <c r="J55" s="105"/>
      <c r="K55" s="105"/>
    </row>
    <row r="56" spans="1:11" ht="18" customHeight="1">
      <c r="A56" s="44"/>
      <c r="B56" s="44"/>
      <c r="C56" s="44"/>
      <c r="D56" s="44"/>
      <c r="E56" s="44"/>
      <c r="F56" s="44"/>
      <c r="G56" s="144" t="s">
        <v>370</v>
      </c>
      <c r="H56" s="105"/>
      <c r="I56" s="145">
        <v>4120912.2</v>
      </c>
      <c r="J56" s="105"/>
      <c r="K56" s="105"/>
    </row>
    <row r="57" spans="1:11" ht="15.75" customHeight="1"/>
    <row r="58" spans="1:11" ht="15.75" customHeight="1"/>
    <row r="59" spans="1:11" ht="15.75" customHeight="1"/>
    <row r="60" spans="1:11" ht="15.75" customHeight="1"/>
    <row r="61" spans="1:11" ht="15.75" customHeight="1"/>
    <row r="62" spans="1:11" ht="15.75" customHeight="1"/>
    <row r="63" spans="1:11" ht="15.75" customHeight="1"/>
    <row r="64" spans="1: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G56:H56"/>
    <mergeCell ref="I56:K56"/>
    <mergeCell ref="A1:K1"/>
    <mergeCell ref="B2:C2"/>
    <mergeCell ref="C53:F53"/>
    <mergeCell ref="G54:H54"/>
    <mergeCell ref="I54:K54"/>
    <mergeCell ref="G55:H55"/>
    <mergeCell ref="I55:K55"/>
  </mergeCells>
  <pageMargins left="0.27559055118110237" right="0.27559055118110237" top="0.27559055118110237" bottom="0.27559055118110237" header="0" footer="0"/>
  <pageSetup scale="9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Z1000"/>
  <sheetViews>
    <sheetView topLeftCell="A43" workbookViewId="0">
      <selection sqref="A1:J1"/>
    </sheetView>
  </sheetViews>
  <sheetFormatPr defaultColWidth="14.42578125" defaultRowHeight="15" customHeight="1"/>
  <cols>
    <col min="1" max="1" width="9.42578125" customWidth="1"/>
    <col min="2" max="4" width="11.7109375" customWidth="1"/>
    <col min="5" max="5" width="22.7109375" customWidth="1"/>
    <col min="6" max="9" width="11.7109375" customWidth="1"/>
    <col min="10" max="10" width="12.28515625" customWidth="1"/>
    <col min="11" max="12" width="11.42578125" customWidth="1"/>
    <col min="13" max="26" width="8.85546875" customWidth="1"/>
  </cols>
  <sheetData>
    <row r="1" spans="1:26" ht="12.75" customHeight="1">
      <c r="A1" s="112" t="s">
        <v>371</v>
      </c>
      <c r="B1" s="113"/>
      <c r="C1" s="113"/>
      <c r="D1" s="113"/>
      <c r="E1" s="113"/>
      <c r="F1" s="113"/>
      <c r="G1" s="113"/>
      <c r="H1" s="113"/>
      <c r="I1" s="113"/>
      <c r="J1" s="114"/>
      <c r="K1" s="1"/>
      <c r="L1" s="1"/>
      <c r="M1" s="1"/>
      <c r="N1" s="1"/>
      <c r="O1" s="1"/>
      <c r="P1" s="1"/>
      <c r="Q1" s="1"/>
      <c r="R1" s="1"/>
      <c r="S1" s="1"/>
      <c r="T1" s="1"/>
      <c r="U1" s="1"/>
      <c r="V1" s="1"/>
      <c r="W1" s="1"/>
      <c r="X1" s="1"/>
      <c r="Y1" s="1"/>
      <c r="Z1" s="1"/>
    </row>
    <row r="2" spans="1:26" ht="41.25" customHeight="1">
      <c r="A2" s="2"/>
      <c r="B2" s="146" t="str">
        <f>'MAPA DESTINACAO GUA'!B2</f>
        <v>GALERIAS GUARANHUNS 3 e 4 - AVENIDA AMAZONAS E RUA SÃO PAULO, BAIRRO JOCKEY DE ITAPARICA</v>
      </c>
      <c r="C2" s="116"/>
      <c r="D2" s="116"/>
      <c r="E2" s="116"/>
      <c r="F2" s="116"/>
      <c r="G2" s="116"/>
      <c r="H2" s="3"/>
      <c r="I2" s="3"/>
      <c r="J2" s="4"/>
      <c r="K2" s="1"/>
      <c r="L2" s="1"/>
      <c r="M2" s="1"/>
      <c r="N2" s="1"/>
      <c r="O2" s="1"/>
      <c r="P2" s="1"/>
      <c r="Q2" s="1"/>
      <c r="R2" s="1"/>
      <c r="S2" s="1"/>
      <c r="T2" s="1"/>
      <c r="U2" s="1"/>
      <c r="V2" s="1"/>
      <c r="W2" s="1"/>
      <c r="X2" s="1"/>
      <c r="Y2" s="1"/>
      <c r="Z2" s="1"/>
    </row>
    <row r="3" spans="1:26" ht="10.5" customHeight="1">
      <c r="A3" s="2"/>
      <c r="B3" s="5" t="s">
        <v>372</v>
      </c>
      <c r="C3" s="6"/>
      <c r="D3" s="6"/>
      <c r="E3" s="6"/>
      <c r="F3" s="6"/>
      <c r="G3" s="6"/>
      <c r="H3" s="3"/>
      <c r="I3" s="3"/>
      <c r="J3" s="4"/>
      <c r="K3" s="1"/>
      <c r="L3" s="1"/>
      <c r="M3" s="1"/>
      <c r="N3" s="1"/>
      <c r="O3" s="1"/>
      <c r="P3" s="1"/>
      <c r="Q3" s="1"/>
      <c r="R3" s="1"/>
      <c r="S3" s="1"/>
      <c r="T3" s="1"/>
      <c r="U3" s="1"/>
      <c r="V3" s="1"/>
      <c r="W3" s="1"/>
      <c r="X3" s="1"/>
      <c r="Y3" s="1"/>
      <c r="Z3" s="1"/>
    </row>
    <row r="4" spans="1:26" ht="15" customHeight="1">
      <c r="A4" s="117"/>
      <c r="B4" s="105"/>
      <c r="C4" s="105"/>
      <c r="D4" s="105"/>
      <c r="E4" s="105"/>
      <c r="F4" s="105"/>
      <c r="G4" s="105"/>
      <c r="H4" s="105"/>
      <c r="I4" s="105"/>
      <c r="J4" s="118"/>
      <c r="K4" s="1"/>
      <c r="L4" s="1"/>
      <c r="M4" s="1"/>
      <c r="N4" s="1"/>
      <c r="O4" s="1"/>
      <c r="P4" s="1"/>
      <c r="Q4" s="1"/>
      <c r="R4" s="1"/>
      <c r="S4" s="1"/>
      <c r="T4" s="1"/>
      <c r="U4" s="1"/>
      <c r="V4" s="1"/>
      <c r="W4" s="1"/>
      <c r="X4" s="1"/>
      <c r="Y4" s="1"/>
      <c r="Z4" s="1"/>
    </row>
    <row r="5" spans="1:26" ht="6.75" customHeight="1">
      <c r="A5" s="119"/>
      <c r="B5" s="120"/>
      <c r="C5" s="120"/>
      <c r="D5" s="120"/>
      <c r="E5" s="120"/>
      <c r="F5" s="120"/>
      <c r="G5" s="120"/>
      <c r="H5" s="120"/>
      <c r="I5" s="120"/>
      <c r="J5" s="121"/>
      <c r="K5" s="1"/>
      <c r="L5" s="1"/>
      <c r="M5" s="1"/>
      <c r="N5" s="1"/>
      <c r="O5" s="1"/>
      <c r="P5" s="1"/>
      <c r="Q5" s="1"/>
      <c r="R5" s="1"/>
      <c r="S5" s="1"/>
      <c r="T5" s="1"/>
      <c r="U5" s="1"/>
      <c r="V5" s="1"/>
      <c r="W5" s="1"/>
      <c r="X5" s="1"/>
      <c r="Y5" s="1"/>
      <c r="Z5" s="1"/>
    </row>
    <row r="6" spans="1:26" ht="12.75" customHeight="1">
      <c r="A6" s="1"/>
      <c r="B6" s="1"/>
      <c r="C6" s="1"/>
      <c r="D6" s="1"/>
      <c r="E6" s="1"/>
      <c r="F6" s="1"/>
      <c r="G6" s="1"/>
      <c r="H6" s="1"/>
      <c r="I6" s="1"/>
      <c r="J6" s="1"/>
      <c r="K6" s="1"/>
      <c r="L6" s="1"/>
      <c r="M6" s="1"/>
      <c r="N6" s="1"/>
      <c r="O6" s="1"/>
      <c r="P6" s="1"/>
      <c r="Q6" s="1"/>
      <c r="R6" s="1"/>
      <c r="S6" s="1"/>
      <c r="T6" s="1"/>
      <c r="U6" s="1"/>
      <c r="V6" s="1"/>
      <c r="W6" s="1"/>
      <c r="X6" s="1"/>
      <c r="Y6" s="1"/>
      <c r="Z6" s="1"/>
    </row>
    <row r="7" spans="1:26" ht="12.75" customHeight="1">
      <c r="A7" s="8"/>
      <c r="B7" s="9"/>
      <c r="C7" s="9"/>
      <c r="D7" s="9"/>
      <c r="E7" s="9"/>
      <c r="F7" s="9"/>
      <c r="G7" s="9"/>
      <c r="H7" s="9"/>
      <c r="I7" s="9"/>
      <c r="J7" s="10"/>
      <c r="K7" s="1"/>
      <c r="L7" s="1" t="s">
        <v>373</v>
      </c>
      <c r="M7" s="1"/>
      <c r="N7" s="1"/>
      <c r="O7" s="1"/>
      <c r="P7" s="1"/>
      <c r="Q7" s="1"/>
      <c r="R7" s="1"/>
      <c r="S7" s="1"/>
      <c r="T7" s="1"/>
      <c r="U7" s="1"/>
      <c r="V7" s="1"/>
      <c r="W7" s="1"/>
      <c r="X7" s="1"/>
      <c r="Y7" s="1"/>
      <c r="Z7" s="1"/>
    </row>
    <row r="8" spans="1:26" ht="15" customHeight="1">
      <c r="A8" s="11"/>
      <c r="B8" s="125" t="s">
        <v>374</v>
      </c>
      <c r="C8" s="126"/>
      <c r="D8" s="126"/>
      <c r="E8" s="126"/>
      <c r="F8" s="126"/>
      <c r="G8" s="126"/>
      <c r="H8" s="126"/>
      <c r="I8" s="127"/>
      <c r="J8" s="12"/>
      <c r="K8" s="1"/>
      <c r="L8" s="1"/>
      <c r="M8" s="1"/>
      <c r="N8" s="1"/>
      <c r="O8" s="1"/>
      <c r="P8" s="1"/>
      <c r="Q8" s="1"/>
      <c r="R8" s="1"/>
      <c r="S8" s="1"/>
      <c r="T8" s="1"/>
      <c r="U8" s="1"/>
      <c r="V8" s="1"/>
      <c r="W8" s="1"/>
      <c r="X8" s="1"/>
      <c r="Y8" s="1"/>
      <c r="Z8" s="1"/>
    </row>
    <row r="9" spans="1:26" ht="15" customHeight="1">
      <c r="A9" s="11"/>
      <c r="B9" s="147"/>
      <c r="C9" s="123"/>
      <c r="D9" s="123"/>
      <c r="E9" s="123"/>
      <c r="F9" s="123"/>
      <c r="G9" s="123"/>
      <c r="H9" s="123"/>
      <c r="I9" s="13"/>
      <c r="J9" s="12"/>
      <c r="K9" s="1"/>
      <c r="L9" s="1"/>
      <c r="M9" s="1"/>
      <c r="N9" s="1"/>
      <c r="O9" s="1"/>
      <c r="P9" s="1"/>
      <c r="Q9" s="1"/>
      <c r="R9" s="1"/>
      <c r="S9" s="1"/>
      <c r="T9" s="1"/>
      <c r="U9" s="1"/>
      <c r="V9" s="1"/>
      <c r="W9" s="1"/>
      <c r="X9" s="1"/>
      <c r="Y9" s="1"/>
      <c r="Z9" s="1"/>
    </row>
    <row r="10" spans="1:26" ht="15" customHeight="1">
      <c r="A10" s="11"/>
      <c r="B10" s="14"/>
      <c r="C10" s="17"/>
      <c r="D10" s="17"/>
      <c r="E10" s="17"/>
      <c r="F10" s="17"/>
      <c r="G10" s="17"/>
      <c r="H10" s="17"/>
      <c r="I10" s="18"/>
      <c r="J10" s="12"/>
      <c r="K10" s="1"/>
      <c r="L10" s="1"/>
      <c r="M10" s="1"/>
      <c r="N10" s="1"/>
      <c r="O10" s="1"/>
      <c r="P10" s="1"/>
      <c r="Q10" s="1"/>
      <c r="R10" s="1"/>
      <c r="S10" s="1"/>
      <c r="T10" s="1"/>
      <c r="U10" s="1"/>
      <c r="V10" s="1"/>
      <c r="W10" s="1"/>
      <c r="X10" s="1"/>
      <c r="Y10" s="1"/>
      <c r="Z10" s="1"/>
    </row>
    <row r="11" spans="1:26" ht="15" customHeight="1">
      <c r="A11" s="11"/>
      <c r="B11" s="14"/>
      <c r="C11" s="15"/>
      <c r="D11" s="16"/>
      <c r="E11" s="16"/>
      <c r="F11" s="16"/>
      <c r="G11" s="17"/>
      <c r="H11" s="17"/>
      <c r="I11" s="18"/>
      <c r="J11" s="12"/>
      <c r="K11" s="1"/>
      <c r="L11" s="1"/>
      <c r="M11" s="1"/>
      <c r="N11" s="1"/>
      <c r="O11" s="1"/>
      <c r="P11" s="1"/>
      <c r="Q11" s="1"/>
      <c r="R11" s="1"/>
      <c r="S11" s="1"/>
      <c r="T11" s="1"/>
      <c r="U11" s="1"/>
      <c r="V11" s="1"/>
      <c r="W11" s="1"/>
      <c r="X11" s="1"/>
      <c r="Y11" s="1"/>
      <c r="Z11" s="1"/>
    </row>
    <row r="12" spans="1:26" ht="15" customHeight="1">
      <c r="A12" s="11"/>
      <c r="B12" s="14"/>
      <c r="C12" s="15"/>
      <c r="D12" s="19" t="s">
        <v>4</v>
      </c>
      <c r="E12" s="20" t="s">
        <v>375</v>
      </c>
      <c r="F12" s="16"/>
      <c r="G12" s="17"/>
      <c r="H12" s="17"/>
      <c r="I12" s="18"/>
      <c r="J12" s="12"/>
      <c r="K12" s="1"/>
      <c r="L12" s="1"/>
      <c r="M12" s="1"/>
      <c r="N12" s="1"/>
      <c r="O12" s="1"/>
      <c r="P12" s="1"/>
      <c r="Q12" s="1"/>
      <c r="R12" s="1"/>
      <c r="S12" s="1"/>
      <c r="T12" s="1"/>
      <c r="U12" s="1"/>
      <c r="V12" s="1"/>
      <c r="W12" s="1"/>
      <c r="X12" s="1"/>
      <c r="Y12" s="1"/>
      <c r="Z12" s="1"/>
    </row>
    <row r="13" spans="1:26" ht="15" customHeight="1">
      <c r="A13" s="11"/>
      <c r="B13" s="14"/>
      <c r="C13" s="15"/>
      <c r="D13" s="16"/>
      <c r="E13" s="21" t="s">
        <v>6</v>
      </c>
      <c r="F13" s="16"/>
      <c r="G13" s="17"/>
      <c r="H13" s="17"/>
      <c r="I13" s="18"/>
      <c r="J13" s="12"/>
      <c r="K13" s="1"/>
      <c r="L13" s="1"/>
      <c r="M13" s="1"/>
      <c r="N13" s="1"/>
      <c r="O13" s="1"/>
      <c r="P13" s="1"/>
      <c r="Q13" s="1"/>
      <c r="R13" s="1"/>
      <c r="S13" s="1"/>
      <c r="T13" s="1"/>
      <c r="U13" s="1"/>
      <c r="V13" s="1"/>
      <c r="W13" s="1"/>
      <c r="X13" s="1"/>
      <c r="Y13" s="1"/>
      <c r="Z13" s="1"/>
    </row>
    <row r="14" spans="1:26" ht="15" customHeight="1">
      <c r="A14" s="11"/>
      <c r="B14" s="14"/>
      <c r="C14" s="15"/>
      <c r="D14" s="16"/>
      <c r="E14" s="16"/>
      <c r="F14" s="16"/>
      <c r="G14" s="17"/>
      <c r="H14" s="17"/>
      <c r="I14" s="18"/>
      <c r="J14" s="12"/>
      <c r="K14" s="1"/>
      <c r="L14" s="1"/>
      <c r="M14" s="1"/>
      <c r="N14" s="1"/>
      <c r="O14" s="1"/>
      <c r="P14" s="1"/>
      <c r="Q14" s="1"/>
      <c r="R14" s="1"/>
      <c r="S14" s="1"/>
      <c r="T14" s="1"/>
      <c r="U14" s="1"/>
      <c r="V14" s="1"/>
      <c r="W14" s="1"/>
      <c r="X14" s="1"/>
      <c r="Y14" s="1"/>
      <c r="Z14" s="1"/>
    </row>
    <row r="15" spans="1:26" ht="15" customHeight="1">
      <c r="A15" s="11"/>
      <c r="B15" s="14"/>
      <c r="C15" s="17"/>
      <c r="D15" s="17"/>
      <c r="E15" s="17"/>
      <c r="F15" s="17"/>
      <c r="G15" s="17"/>
      <c r="H15" s="17"/>
      <c r="I15" s="18"/>
      <c r="J15" s="12"/>
      <c r="K15" s="1"/>
      <c r="L15" s="1"/>
      <c r="M15" s="1"/>
      <c r="N15" s="1"/>
      <c r="O15" s="1"/>
      <c r="P15" s="1"/>
      <c r="Q15" s="1"/>
      <c r="R15" s="1"/>
      <c r="S15" s="1"/>
      <c r="T15" s="1"/>
      <c r="U15" s="1"/>
      <c r="V15" s="1"/>
      <c r="W15" s="1"/>
      <c r="X15" s="1"/>
      <c r="Y15" s="1"/>
      <c r="Z15" s="1"/>
    </row>
    <row r="16" spans="1:26" ht="12.75" customHeight="1">
      <c r="A16" s="11"/>
      <c r="B16" s="22"/>
      <c r="C16" s="23" t="s">
        <v>7</v>
      </c>
      <c r="D16" s="15"/>
      <c r="E16" s="15"/>
      <c r="F16" s="15"/>
      <c r="G16" s="15"/>
      <c r="H16" s="15"/>
      <c r="I16" s="18"/>
      <c r="J16" s="12"/>
      <c r="K16" s="1"/>
      <c r="L16" s="1"/>
      <c r="M16" s="1"/>
      <c r="N16" s="1"/>
      <c r="O16" s="1"/>
      <c r="P16" s="1"/>
      <c r="Q16" s="1"/>
      <c r="R16" s="1"/>
      <c r="S16" s="1"/>
      <c r="T16" s="1"/>
      <c r="U16" s="1"/>
      <c r="V16" s="1"/>
      <c r="W16" s="1"/>
      <c r="X16" s="1"/>
      <c r="Y16" s="1"/>
      <c r="Z16" s="1"/>
    </row>
    <row r="17" spans="1:26" ht="12.75" customHeight="1">
      <c r="A17" s="11"/>
      <c r="B17" s="14"/>
      <c r="C17" s="15"/>
      <c r="D17" s="15"/>
      <c r="E17" s="15"/>
      <c r="F17" s="15"/>
      <c r="G17" s="15"/>
      <c r="H17" s="15"/>
      <c r="I17" s="18"/>
      <c r="J17" s="12"/>
      <c r="K17" s="1"/>
      <c r="L17" s="1"/>
      <c r="M17" s="1"/>
      <c r="N17" s="1"/>
      <c r="O17" s="1"/>
      <c r="P17" s="1"/>
      <c r="Q17" s="1"/>
      <c r="R17" s="1"/>
      <c r="S17" s="1"/>
      <c r="T17" s="1"/>
      <c r="U17" s="1"/>
      <c r="V17" s="1"/>
      <c r="W17" s="1"/>
      <c r="X17" s="1"/>
      <c r="Y17" s="1"/>
      <c r="Z17" s="1"/>
    </row>
    <row r="18" spans="1:26" ht="12.75" customHeight="1">
      <c r="A18" s="11"/>
      <c r="B18" s="22"/>
      <c r="C18" s="24" t="s">
        <v>8</v>
      </c>
      <c r="D18" s="129" t="s">
        <v>9</v>
      </c>
      <c r="E18" s="105"/>
      <c r="F18" s="107"/>
      <c r="G18" s="72">
        <v>4.0599999999999997E-2</v>
      </c>
      <c r="H18" s="24"/>
      <c r="I18" s="26"/>
      <c r="J18" s="12"/>
      <c r="K18" s="1"/>
      <c r="L18" s="1"/>
      <c r="M18" s="1"/>
      <c r="N18" s="1"/>
      <c r="O18" s="1"/>
      <c r="P18" s="1"/>
      <c r="Q18" s="1"/>
      <c r="R18" s="1"/>
      <c r="S18" s="1"/>
      <c r="T18" s="1"/>
      <c r="U18" s="1"/>
      <c r="V18" s="1"/>
      <c r="W18" s="1"/>
      <c r="X18" s="1"/>
      <c r="Y18" s="1"/>
      <c r="Z18" s="1"/>
    </row>
    <row r="19" spans="1:26" ht="12.75" customHeight="1">
      <c r="A19" s="11"/>
      <c r="B19" s="22"/>
      <c r="C19" s="24"/>
      <c r="D19" s="24"/>
      <c r="E19" s="24"/>
      <c r="F19" s="24"/>
      <c r="G19" s="28"/>
      <c r="H19" s="24"/>
      <c r="I19" s="26"/>
      <c r="J19" s="12"/>
      <c r="K19" s="1"/>
      <c r="L19" s="1"/>
      <c r="M19" s="1"/>
      <c r="N19" s="1"/>
      <c r="O19" s="1"/>
      <c r="P19" s="1"/>
      <c r="Q19" s="1"/>
      <c r="R19" s="1"/>
      <c r="S19" s="1"/>
      <c r="T19" s="1"/>
      <c r="U19" s="1"/>
      <c r="V19" s="1"/>
      <c r="W19" s="1"/>
      <c r="X19" s="1"/>
      <c r="Y19" s="1"/>
      <c r="Z19" s="1"/>
    </row>
    <row r="20" spans="1:26" ht="12.75" customHeight="1">
      <c r="A20" s="11"/>
      <c r="B20" s="22"/>
      <c r="C20" s="24" t="s">
        <v>376</v>
      </c>
      <c r="D20" s="129" t="s">
        <v>377</v>
      </c>
      <c r="E20" s="105"/>
      <c r="F20" s="107"/>
      <c r="G20" s="73">
        <v>4.5600000000000002E-2</v>
      </c>
      <c r="H20" s="24"/>
      <c r="I20" s="26"/>
      <c r="J20" s="12"/>
      <c r="K20" s="1"/>
      <c r="L20" s="1"/>
      <c r="M20" s="1"/>
      <c r="N20" s="1"/>
      <c r="O20" s="1"/>
      <c r="P20" s="1"/>
      <c r="Q20" s="1"/>
      <c r="R20" s="1"/>
      <c r="S20" s="1"/>
      <c r="T20" s="1"/>
      <c r="U20" s="1"/>
      <c r="V20" s="1"/>
      <c r="W20" s="1"/>
      <c r="X20" s="1"/>
      <c r="Y20" s="1"/>
      <c r="Z20" s="1"/>
    </row>
    <row r="21" spans="1:26" ht="12.75" customHeight="1">
      <c r="A21" s="11"/>
      <c r="B21" s="14"/>
      <c r="C21" s="24"/>
      <c r="D21" s="27"/>
      <c r="E21" s="27"/>
      <c r="F21" s="27"/>
      <c r="G21" s="28"/>
      <c r="H21" s="15"/>
      <c r="I21" s="18"/>
      <c r="J21" s="12"/>
      <c r="K21" s="1"/>
      <c r="L21" s="1"/>
      <c r="M21" s="1"/>
      <c r="N21" s="1"/>
      <c r="O21" s="1"/>
      <c r="P21" s="1"/>
      <c r="Q21" s="1"/>
      <c r="R21" s="1"/>
      <c r="S21" s="1"/>
      <c r="T21" s="1"/>
      <c r="U21" s="1"/>
      <c r="V21" s="1"/>
      <c r="W21" s="1"/>
      <c r="X21" s="1"/>
      <c r="Y21" s="1"/>
      <c r="Z21" s="1"/>
    </row>
    <row r="22" spans="1:26" ht="12.75" customHeight="1">
      <c r="A22" s="11"/>
      <c r="B22" s="14"/>
      <c r="C22" s="24" t="s">
        <v>11</v>
      </c>
      <c r="D22" s="129" t="s">
        <v>12</v>
      </c>
      <c r="E22" s="105"/>
      <c r="F22" s="107"/>
      <c r="G22" s="25">
        <v>6.1000000000000004E-3</v>
      </c>
      <c r="H22" s="15"/>
      <c r="I22" s="18"/>
      <c r="J22" s="12"/>
      <c r="K22" s="1"/>
      <c r="L22" s="1"/>
      <c r="M22" s="1"/>
      <c r="N22" s="1"/>
      <c r="O22" s="1"/>
      <c r="P22" s="1"/>
      <c r="Q22" s="1"/>
      <c r="R22" s="1"/>
      <c r="S22" s="1"/>
      <c r="T22" s="1"/>
      <c r="U22" s="1"/>
      <c r="V22" s="1"/>
      <c r="W22" s="1"/>
      <c r="X22" s="1"/>
      <c r="Y22" s="1"/>
      <c r="Z22" s="1"/>
    </row>
    <row r="23" spans="1:26" ht="12.75" customHeight="1">
      <c r="A23" s="11"/>
      <c r="B23" s="14"/>
      <c r="C23" s="24"/>
      <c r="D23" s="29"/>
      <c r="E23" s="29"/>
      <c r="F23" s="15"/>
      <c r="G23" s="28"/>
      <c r="H23" s="15"/>
      <c r="I23" s="18"/>
      <c r="J23" s="12"/>
      <c r="K23" s="1"/>
      <c r="L23" s="1"/>
      <c r="M23" s="1"/>
      <c r="N23" s="1"/>
      <c r="O23" s="1"/>
      <c r="P23" s="1"/>
      <c r="Q23" s="1"/>
      <c r="R23" s="1"/>
      <c r="S23" s="1"/>
      <c r="T23" s="1"/>
      <c r="U23" s="1"/>
      <c r="V23" s="1"/>
      <c r="W23" s="1"/>
      <c r="X23" s="1"/>
      <c r="Y23" s="1"/>
      <c r="Z23" s="1"/>
    </row>
    <row r="24" spans="1:26" ht="12.75" customHeight="1">
      <c r="A24" s="11"/>
      <c r="B24" s="14"/>
      <c r="C24" s="24" t="s">
        <v>13</v>
      </c>
      <c r="D24" s="129" t="s">
        <v>14</v>
      </c>
      <c r="E24" s="105"/>
      <c r="F24" s="107"/>
      <c r="G24" s="25">
        <f>F25+F26</f>
        <v>0.01</v>
      </c>
      <c r="H24" s="15"/>
      <c r="I24" s="18"/>
      <c r="J24" s="12"/>
      <c r="K24" s="1"/>
      <c r="L24" s="1"/>
      <c r="M24" s="1"/>
      <c r="N24" s="1"/>
      <c r="O24" s="1"/>
      <c r="P24" s="1"/>
      <c r="Q24" s="1"/>
      <c r="R24" s="1"/>
      <c r="S24" s="1"/>
      <c r="T24" s="1"/>
      <c r="U24" s="1"/>
      <c r="V24" s="1"/>
      <c r="W24" s="1"/>
      <c r="X24" s="1"/>
      <c r="Y24" s="1"/>
      <c r="Z24" s="1"/>
    </row>
    <row r="25" spans="1:26" ht="12.75" customHeight="1">
      <c r="A25" s="11"/>
      <c r="B25" s="14"/>
      <c r="C25" s="23" t="s">
        <v>15</v>
      </c>
      <c r="D25" s="15"/>
      <c r="E25" s="23" t="s">
        <v>16</v>
      </c>
      <c r="F25" s="31">
        <v>6.0000000000000001E-3</v>
      </c>
      <c r="G25" s="28"/>
      <c r="H25" s="15"/>
      <c r="I25" s="18"/>
      <c r="J25" s="12"/>
      <c r="K25" s="1"/>
      <c r="L25" s="1"/>
      <c r="M25" s="1"/>
      <c r="N25" s="1"/>
      <c r="O25" s="1"/>
      <c r="P25" s="1"/>
      <c r="Q25" s="1"/>
      <c r="R25" s="1"/>
      <c r="S25" s="1"/>
      <c r="T25" s="1"/>
      <c r="U25" s="1"/>
      <c r="V25" s="1"/>
      <c r="W25" s="1"/>
      <c r="X25" s="1"/>
      <c r="Y25" s="1"/>
      <c r="Z25" s="1"/>
    </row>
    <row r="26" spans="1:26" ht="12.75" customHeight="1">
      <c r="A26" s="11"/>
      <c r="B26" s="14"/>
      <c r="C26" s="23" t="s">
        <v>17</v>
      </c>
      <c r="D26" s="15"/>
      <c r="E26" s="23" t="s">
        <v>18</v>
      </c>
      <c r="F26" s="31">
        <v>4.0000000000000001E-3</v>
      </c>
      <c r="G26" s="28"/>
      <c r="H26" s="15"/>
      <c r="I26" s="18"/>
      <c r="J26" s="12"/>
      <c r="K26" s="1"/>
      <c r="L26" s="1"/>
      <c r="M26" s="1"/>
      <c r="N26" s="1"/>
      <c r="O26" s="1"/>
      <c r="P26" s="1"/>
      <c r="Q26" s="1"/>
      <c r="R26" s="1"/>
      <c r="S26" s="1"/>
      <c r="T26" s="1"/>
      <c r="U26" s="1"/>
      <c r="V26" s="1"/>
      <c r="W26" s="1"/>
      <c r="X26" s="1"/>
      <c r="Y26" s="1"/>
      <c r="Z26" s="1"/>
    </row>
    <row r="27" spans="1:26" ht="12.75" customHeight="1">
      <c r="A27" s="11"/>
      <c r="B27" s="14"/>
      <c r="C27" s="24"/>
      <c r="D27" s="27"/>
      <c r="E27" s="27"/>
      <c r="F27" s="32"/>
      <c r="G27" s="28"/>
      <c r="H27" s="15"/>
      <c r="I27" s="18"/>
      <c r="J27" s="12"/>
      <c r="K27" s="1"/>
      <c r="L27" s="1"/>
      <c r="M27" s="1"/>
      <c r="N27" s="1"/>
      <c r="O27" s="1"/>
      <c r="P27" s="1"/>
      <c r="Q27" s="1"/>
      <c r="R27" s="1"/>
      <c r="S27" s="1"/>
      <c r="T27" s="1"/>
      <c r="U27" s="1"/>
      <c r="V27" s="1"/>
      <c r="W27" s="1"/>
      <c r="X27" s="1"/>
      <c r="Y27" s="1"/>
      <c r="Z27" s="1"/>
    </row>
    <row r="28" spans="1:26" ht="12.75" customHeight="1">
      <c r="A28" s="11"/>
      <c r="B28" s="14"/>
      <c r="C28" s="23" t="s">
        <v>19</v>
      </c>
      <c r="D28" s="129" t="s">
        <v>20</v>
      </c>
      <c r="E28" s="105"/>
      <c r="F28" s="107"/>
      <c r="G28" s="25">
        <v>0.08</v>
      </c>
      <c r="H28" s="15"/>
      <c r="I28" s="18"/>
      <c r="J28" s="12"/>
      <c r="K28" s="1"/>
      <c r="L28" s="1"/>
      <c r="M28" s="1"/>
      <c r="N28" s="1"/>
      <c r="O28" s="1"/>
      <c r="P28" s="1"/>
      <c r="Q28" s="1"/>
      <c r="R28" s="1"/>
      <c r="S28" s="1"/>
      <c r="T28" s="1"/>
      <c r="U28" s="1"/>
      <c r="V28" s="1"/>
      <c r="W28" s="1"/>
      <c r="X28" s="1"/>
      <c r="Y28" s="1"/>
      <c r="Z28" s="1"/>
    </row>
    <row r="29" spans="1:26" ht="12.75" customHeight="1">
      <c r="A29" s="11"/>
      <c r="B29" s="14"/>
      <c r="C29" s="24"/>
      <c r="D29" s="24"/>
      <c r="E29" s="24"/>
      <c r="F29" s="24"/>
      <c r="G29" s="28"/>
      <c r="H29" s="15"/>
      <c r="I29" s="18"/>
      <c r="J29" s="12"/>
      <c r="K29" s="1"/>
      <c r="L29" s="1"/>
      <c r="M29" s="1"/>
      <c r="N29" s="1"/>
      <c r="O29" s="1"/>
      <c r="P29" s="1"/>
      <c r="Q29" s="1"/>
      <c r="R29" s="1"/>
      <c r="S29" s="1"/>
      <c r="T29" s="1"/>
      <c r="U29" s="1"/>
      <c r="V29" s="1"/>
      <c r="W29" s="1"/>
      <c r="X29" s="1"/>
      <c r="Y29" s="1"/>
      <c r="Z29" s="1"/>
    </row>
    <row r="30" spans="1:26" ht="12.75" customHeight="1">
      <c r="A30" s="11"/>
      <c r="B30" s="14"/>
      <c r="C30" s="23" t="s">
        <v>21</v>
      </c>
      <c r="D30" s="129" t="s">
        <v>22</v>
      </c>
      <c r="E30" s="105"/>
      <c r="F30" s="107"/>
      <c r="G30" s="25">
        <f>SUM(F31:F33)</f>
        <v>7.6499999999999999E-2</v>
      </c>
      <c r="H30" s="15"/>
      <c r="I30" s="18"/>
      <c r="J30" s="12"/>
      <c r="K30" s="1"/>
      <c r="L30" s="1"/>
      <c r="M30" s="1"/>
      <c r="N30" s="1"/>
      <c r="O30" s="1"/>
      <c r="P30" s="1"/>
      <c r="Q30" s="1"/>
      <c r="R30" s="1"/>
      <c r="S30" s="1"/>
      <c r="T30" s="1"/>
      <c r="U30" s="1"/>
      <c r="V30" s="1"/>
      <c r="W30" s="1"/>
      <c r="X30" s="1"/>
      <c r="Y30" s="1"/>
      <c r="Z30" s="1"/>
    </row>
    <row r="31" spans="1:26" ht="12.75" customHeight="1">
      <c r="A31" s="11"/>
      <c r="B31" s="14"/>
      <c r="C31" s="24"/>
      <c r="D31" s="15"/>
      <c r="E31" s="23" t="s">
        <v>23</v>
      </c>
      <c r="F31" s="31">
        <v>6.4999999999999997E-3</v>
      </c>
      <c r="G31" s="33"/>
      <c r="H31" s="15"/>
      <c r="I31" s="18"/>
      <c r="J31" s="12"/>
      <c r="K31" s="1"/>
      <c r="L31" s="1"/>
      <c r="M31" s="1"/>
      <c r="N31" s="1"/>
      <c r="O31" s="1"/>
      <c r="P31" s="1"/>
      <c r="Q31" s="1"/>
      <c r="R31" s="1"/>
      <c r="S31" s="1"/>
      <c r="T31" s="1"/>
      <c r="U31" s="1"/>
      <c r="V31" s="1"/>
      <c r="W31" s="1"/>
      <c r="X31" s="1"/>
      <c r="Y31" s="1"/>
      <c r="Z31" s="1"/>
    </row>
    <row r="32" spans="1:26" ht="12.75" customHeight="1">
      <c r="A32" s="11"/>
      <c r="B32" s="14"/>
      <c r="C32" s="24"/>
      <c r="D32" s="15"/>
      <c r="E32" s="23" t="s">
        <v>24</v>
      </c>
      <c r="F32" s="31">
        <v>0.03</v>
      </c>
      <c r="G32" s="33"/>
      <c r="H32" s="15"/>
      <c r="I32" s="18"/>
      <c r="J32" s="12"/>
      <c r="K32" s="1"/>
      <c r="L32" s="1"/>
      <c r="M32" s="1"/>
      <c r="N32" s="1"/>
      <c r="O32" s="1"/>
      <c r="P32" s="1"/>
      <c r="Q32" s="1"/>
      <c r="R32" s="1"/>
      <c r="S32" s="1"/>
      <c r="T32" s="1"/>
      <c r="U32" s="1"/>
      <c r="V32" s="1"/>
      <c r="W32" s="1"/>
      <c r="X32" s="1"/>
      <c r="Y32" s="1"/>
      <c r="Z32" s="1"/>
    </row>
    <row r="33" spans="1:26" ht="12.75" customHeight="1">
      <c r="A33" s="11"/>
      <c r="B33" s="34"/>
      <c r="C33" s="24"/>
      <c r="D33" s="15"/>
      <c r="E33" s="23" t="s">
        <v>27</v>
      </c>
      <c r="F33" s="31">
        <v>0.04</v>
      </c>
      <c r="G33" s="24"/>
      <c r="H33" s="15"/>
      <c r="I33" s="18"/>
      <c r="J33" s="12"/>
      <c r="K33" s="1"/>
      <c r="L33" s="1"/>
      <c r="M33" s="1"/>
      <c r="N33" s="1"/>
      <c r="O33" s="1"/>
      <c r="P33" s="1"/>
      <c r="Q33" s="1"/>
      <c r="R33" s="1"/>
      <c r="S33" s="1"/>
      <c r="T33" s="1"/>
      <c r="U33" s="1"/>
      <c r="V33" s="1"/>
      <c r="W33" s="1"/>
      <c r="X33" s="1"/>
      <c r="Y33" s="1"/>
      <c r="Z33" s="1"/>
    </row>
    <row r="34" spans="1:26" ht="12.75" customHeight="1">
      <c r="A34" s="11"/>
      <c r="B34" s="14"/>
      <c r="C34" s="24"/>
      <c r="D34" s="15"/>
      <c r="E34" s="15"/>
      <c r="F34" s="15"/>
      <c r="G34" s="33"/>
      <c r="H34" s="15"/>
      <c r="I34" s="18"/>
      <c r="J34" s="12"/>
      <c r="K34" s="1"/>
      <c r="L34" s="1"/>
      <c r="M34" s="1"/>
      <c r="N34" s="1"/>
      <c r="O34" s="1"/>
      <c r="P34" s="1"/>
      <c r="Q34" s="1"/>
      <c r="R34" s="1"/>
      <c r="S34" s="1"/>
      <c r="T34" s="1"/>
      <c r="U34" s="1"/>
      <c r="V34" s="1"/>
      <c r="W34" s="1"/>
      <c r="X34" s="1"/>
      <c r="Y34" s="1"/>
      <c r="Z34" s="1"/>
    </row>
    <row r="35" spans="1:26" ht="54.75" customHeight="1">
      <c r="A35" s="11"/>
      <c r="B35" s="14"/>
      <c r="C35" s="24"/>
      <c r="D35" s="130" t="s">
        <v>378</v>
      </c>
      <c r="E35" s="105"/>
      <c r="F35" s="118"/>
      <c r="G35" s="35">
        <f>(1+G18+G20+G22+G24+G28)/(1-G30)-1</f>
        <v>0.28023822414726607</v>
      </c>
      <c r="H35" s="15"/>
      <c r="I35" s="18"/>
      <c r="J35" s="12"/>
      <c r="K35" s="74"/>
      <c r="L35" s="1"/>
      <c r="M35" s="1"/>
      <c r="N35" s="1"/>
      <c r="O35" s="1"/>
      <c r="P35" s="1"/>
      <c r="Q35" s="1"/>
      <c r="R35" s="1"/>
      <c r="S35" s="1"/>
      <c r="T35" s="1"/>
      <c r="U35" s="1"/>
      <c r="V35" s="1"/>
      <c r="W35" s="1"/>
      <c r="X35" s="1"/>
      <c r="Y35" s="1"/>
      <c r="Z35" s="1"/>
    </row>
    <row r="36" spans="1:26" ht="15" customHeight="1">
      <c r="A36" s="11"/>
      <c r="B36" s="36"/>
      <c r="C36" s="37"/>
      <c r="D36" s="38"/>
      <c r="E36" s="38"/>
      <c r="F36" s="38"/>
      <c r="G36" s="39"/>
      <c r="H36" s="40"/>
      <c r="I36" s="41"/>
      <c r="J36" s="12"/>
      <c r="K36" s="1"/>
      <c r="L36" s="1"/>
      <c r="M36" s="1"/>
      <c r="N36" s="1"/>
      <c r="O36" s="1"/>
      <c r="P36" s="1"/>
      <c r="Q36" s="1"/>
      <c r="R36" s="1"/>
      <c r="S36" s="1"/>
      <c r="T36" s="1"/>
      <c r="U36" s="1"/>
      <c r="V36" s="1"/>
      <c r="W36" s="1"/>
      <c r="X36" s="1"/>
      <c r="Y36" s="1"/>
      <c r="Z36" s="1"/>
    </row>
    <row r="37" spans="1:26" ht="12.75" customHeight="1">
      <c r="A37" s="42"/>
      <c r="B37" s="1"/>
      <c r="C37" s="1"/>
      <c r="D37" s="1"/>
      <c r="E37" s="1"/>
      <c r="F37" s="1"/>
      <c r="G37" s="1"/>
      <c r="H37" s="1"/>
      <c r="I37" s="1"/>
      <c r="J37" s="12"/>
      <c r="K37" s="1"/>
      <c r="L37" s="1"/>
      <c r="M37" s="1"/>
      <c r="N37" s="1"/>
      <c r="O37" s="1"/>
      <c r="P37" s="1"/>
      <c r="Q37" s="1"/>
      <c r="R37" s="1"/>
      <c r="S37" s="1"/>
      <c r="T37" s="1"/>
      <c r="U37" s="1"/>
      <c r="V37" s="1"/>
      <c r="W37" s="1"/>
      <c r="X37" s="1"/>
      <c r="Y37" s="1"/>
      <c r="Z37" s="1"/>
    </row>
    <row r="38" spans="1:26" ht="12.75" customHeight="1">
      <c r="A38" s="104" t="s">
        <v>30</v>
      </c>
      <c r="B38" s="105"/>
      <c r="C38" s="1"/>
      <c r="D38" s="1"/>
      <c r="E38" s="1"/>
      <c r="F38" s="1"/>
      <c r="G38" s="1"/>
      <c r="H38" s="1"/>
      <c r="I38" s="1"/>
      <c r="J38" s="12"/>
      <c r="K38" s="1"/>
      <c r="L38" s="1"/>
      <c r="M38" s="1"/>
      <c r="N38" s="1"/>
      <c r="O38" s="1"/>
      <c r="P38" s="1"/>
      <c r="Q38" s="1"/>
      <c r="R38" s="1"/>
      <c r="S38" s="1"/>
      <c r="T38" s="1"/>
      <c r="U38" s="1"/>
      <c r="V38" s="1"/>
      <c r="W38" s="1"/>
      <c r="X38" s="1"/>
      <c r="Y38" s="1"/>
      <c r="Z38" s="1"/>
    </row>
    <row r="39" spans="1:26" ht="12.75" customHeight="1">
      <c r="A39" s="106" t="s">
        <v>31</v>
      </c>
      <c r="B39" s="105"/>
      <c r="C39" s="105"/>
      <c r="D39" s="105"/>
      <c r="E39" s="105"/>
      <c r="F39" s="105"/>
      <c r="G39" s="105"/>
      <c r="H39" s="105"/>
      <c r="I39" s="105"/>
      <c r="J39" s="107"/>
      <c r="K39" s="1"/>
      <c r="L39" s="1"/>
      <c r="M39" s="1"/>
      <c r="N39" s="1"/>
      <c r="O39" s="1"/>
      <c r="P39" s="1"/>
      <c r="Q39" s="1"/>
      <c r="R39" s="1"/>
      <c r="S39" s="1"/>
      <c r="T39" s="1"/>
      <c r="U39" s="1"/>
      <c r="V39" s="1"/>
      <c r="W39" s="1"/>
      <c r="X39" s="1"/>
      <c r="Y39" s="1"/>
      <c r="Z39" s="1"/>
    </row>
    <row r="40" spans="1:26" ht="12.75" customHeight="1">
      <c r="A40" s="108"/>
      <c r="B40" s="105"/>
      <c r="C40" s="105"/>
      <c r="D40" s="105"/>
      <c r="E40" s="105"/>
      <c r="F40" s="105"/>
      <c r="G40" s="105"/>
      <c r="H40" s="105"/>
      <c r="I40" s="105"/>
      <c r="J40" s="107"/>
      <c r="K40" s="1"/>
      <c r="L40" s="1"/>
      <c r="M40" s="1"/>
      <c r="N40" s="1"/>
      <c r="O40" s="1"/>
      <c r="P40" s="1"/>
      <c r="Q40" s="1"/>
      <c r="R40" s="1"/>
      <c r="S40" s="1"/>
      <c r="T40" s="1"/>
      <c r="U40" s="1"/>
      <c r="V40" s="1"/>
      <c r="W40" s="1"/>
      <c r="X40" s="1"/>
      <c r="Y40" s="1"/>
      <c r="Z40" s="1"/>
    </row>
    <row r="41" spans="1:26" ht="12.75" customHeight="1">
      <c r="A41" s="148"/>
      <c r="B41" s="110"/>
      <c r="C41" s="110"/>
      <c r="D41" s="110"/>
      <c r="E41" s="110"/>
      <c r="F41" s="110"/>
      <c r="G41" s="110"/>
      <c r="H41" s="110"/>
      <c r="I41" s="110"/>
      <c r="J41" s="111"/>
      <c r="K41" s="1"/>
      <c r="L41" s="1"/>
      <c r="M41" s="1"/>
      <c r="N41" s="1"/>
      <c r="O41" s="1"/>
      <c r="P41" s="1"/>
      <c r="Q41" s="1"/>
      <c r="R41" s="1"/>
      <c r="S41" s="1"/>
      <c r="T41" s="1"/>
      <c r="U41" s="1"/>
      <c r="V41" s="1"/>
      <c r="W41" s="1"/>
      <c r="X41" s="1"/>
      <c r="Y41" s="1"/>
      <c r="Z41" s="1"/>
    </row>
    <row r="42" spans="1:26"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8"/>
      <c r="B43" s="9"/>
      <c r="C43" s="9"/>
      <c r="D43" s="9"/>
      <c r="E43" s="9"/>
      <c r="F43" s="9"/>
      <c r="G43" s="9"/>
      <c r="H43" s="9"/>
      <c r="I43" s="9"/>
      <c r="J43" s="10"/>
      <c r="K43" s="1"/>
      <c r="L43" s="1"/>
      <c r="M43" s="1"/>
      <c r="N43" s="1"/>
      <c r="O43" s="1"/>
      <c r="P43" s="1"/>
      <c r="Q43" s="1"/>
      <c r="R43" s="1"/>
      <c r="S43" s="1"/>
      <c r="T43" s="1"/>
      <c r="U43" s="1"/>
      <c r="V43" s="1"/>
      <c r="W43" s="1"/>
      <c r="X43" s="1"/>
      <c r="Y43" s="1"/>
      <c r="Z43" s="1"/>
    </row>
    <row r="44" spans="1:26" ht="12.75" customHeight="1">
      <c r="A44" s="11"/>
      <c r="B44" s="125" t="s">
        <v>3</v>
      </c>
      <c r="C44" s="126"/>
      <c r="D44" s="126"/>
      <c r="E44" s="126"/>
      <c r="F44" s="126"/>
      <c r="G44" s="126"/>
      <c r="H44" s="126"/>
      <c r="I44" s="127"/>
      <c r="J44" s="12"/>
      <c r="K44" s="1"/>
      <c r="L44" s="1"/>
      <c r="M44" s="1"/>
      <c r="N44" s="1"/>
      <c r="O44" s="1"/>
      <c r="P44" s="1"/>
      <c r="Q44" s="1"/>
      <c r="R44" s="1"/>
      <c r="S44" s="1"/>
      <c r="T44" s="1"/>
      <c r="U44" s="1"/>
      <c r="V44" s="1"/>
      <c r="W44" s="1"/>
      <c r="X44" s="1"/>
      <c r="Y44" s="1"/>
      <c r="Z44" s="1"/>
    </row>
    <row r="45" spans="1:26" ht="12.75" customHeight="1">
      <c r="A45" s="11"/>
      <c r="B45" s="147"/>
      <c r="C45" s="123"/>
      <c r="D45" s="123"/>
      <c r="E45" s="123"/>
      <c r="F45" s="123"/>
      <c r="G45" s="123"/>
      <c r="H45" s="123"/>
      <c r="I45" s="13"/>
      <c r="J45" s="12"/>
      <c r="K45" s="1"/>
      <c r="L45" s="1"/>
      <c r="M45" s="1"/>
      <c r="N45" s="1"/>
      <c r="O45" s="1"/>
      <c r="P45" s="1"/>
      <c r="Q45" s="1"/>
      <c r="R45" s="1"/>
      <c r="S45" s="1"/>
      <c r="T45" s="1"/>
      <c r="U45" s="1"/>
      <c r="V45" s="1"/>
      <c r="W45" s="1"/>
      <c r="X45" s="1"/>
      <c r="Y45" s="1"/>
      <c r="Z45" s="1"/>
    </row>
    <row r="46" spans="1:26" ht="12.75" customHeight="1">
      <c r="A46" s="11"/>
      <c r="B46" s="14"/>
      <c r="C46" s="17"/>
      <c r="D46" s="17"/>
      <c r="E46" s="17"/>
      <c r="F46" s="17"/>
      <c r="G46" s="17"/>
      <c r="H46" s="17"/>
      <c r="I46" s="18"/>
      <c r="J46" s="12"/>
      <c r="K46" s="1"/>
      <c r="L46" s="1"/>
      <c r="M46" s="1"/>
      <c r="N46" s="1"/>
      <c r="O46" s="1"/>
      <c r="P46" s="1"/>
      <c r="Q46" s="1"/>
      <c r="R46" s="1"/>
      <c r="S46" s="1"/>
      <c r="T46" s="1"/>
      <c r="U46" s="1"/>
      <c r="V46" s="1"/>
      <c r="W46" s="1"/>
      <c r="X46" s="1"/>
      <c r="Y46" s="1"/>
      <c r="Z46" s="1"/>
    </row>
    <row r="47" spans="1:26" ht="12.75" customHeight="1">
      <c r="A47" s="11"/>
      <c r="B47" s="14"/>
      <c r="C47" s="15"/>
      <c r="D47" s="16"/>
      <c r="E47" s="16"/>
      <c r="F47" s="16"/>
      <c r="G47" s="17"/>
      <c r="H47" s="17"/>
      <c r="I47" s="18"/>
      <c r="J47" s="12"/>
      <c r="K47" s="1"/>
      <c r="L47" s="1"/>
      <c r="M47" s="1"/>
      <c r="N47" s="1"/>
      <c r="O47" s="1"/>
      <c r="P47" s="1"/>
      <c r="Q47" s="1"/>
      <c r="R47" s="1"/>
      <c r="S47" s="1"/>
      <c r="T47" s="1"/>
      <c r="U47" s="1"/>
      <c r="V47" s="1"/>
      <c r="W47" s="1"/>
      <c r="X47" s="1"/>
      <c r="Y47" s="1"/>
      <c r="Z47" s="1"/>
    </row>
    <row r="48" spans="1:26" ht="12.75" customHeight="1">
      <c r="A48" s="11"/>
      <c r="B48" s="14"/>
      <c r="C48" s="15"/>
      <c r="D48" s="19" t="s">
        <v>4</v>
      </c>
      <c r="E48" s="20" t="s">
        <v>5</v>
      </c>
      <c r="F48" s="16"/>
      <c r="G48" s="17"/>
      <c r="H48" s="17"/>
      <c r="I48" s="18"/>
      <c r="J48" s="12"/>
      <c r="K48" s="1"/>
      <c r="L48" s="1"/>
      <c r="M48" s="1"/>
      <c r="N48" s="1"/>
      <c r="O48" s="1"/>
      <c r="P48" s="1"/>
      <c r="Q48" s="1"/>
      <c r="R48" s="1"/>
      <c r="S48" s="1"/>
      <c r="T48" s="1"/>
      <c r="U48" s="1"/>
      <c r="V48" s="1"/>
      <c r="W48" s="1"/>
      <c r="X48" s="1"/>
      <c r="Y48" s="1"/>
      <c r="Z48" s="1"/>
    </row>
    <row r="49" spans="1:26" ht="12.75" customHeight="1">
      <c r="A49" s="11"/>
      <c r="B49" s="14"/>
      <c r="C49" s="15"/>
      <c r="D49" s="16"/>
      <c r="E49" s="21" t="s">
        <v>6</v>
      </c>
      <c r="F49" s="16"/>
      <c r="G49" s="17"/>
      <c r="H49" s="17"/>
      <c r="I49" s="18"/>
      <c r="J49" s="12"/>
      <c r="K49" s="1"/>
      <c r="L49" s="1"/>
      <c r="M49" s="1"/>
      <c r="N49" s="1"/>
      <c r="O49" s="1"/>
      <c r="P49" s="1"/>
      <c r="Q49" s="1"/>
      <c r="R49" s="1"/>
      <c r="S49" s="1"/>
      <c r="T49" s="1"/>
      <c r="U49" s="1"/>
      <c r="V49" s="1"/>
      <c r="W49" s="1"/>
      <c r="X49" s="1"/>
      <c r="Y49" s="1"/>
      <c r="Z49" s="1"/>
    </row>
    <row r="50" spans="1:26" ht="12.75" customHeight="1">
      <c r="A50" s="11"/>
      <c r="B50" s="14"/>
      <c r="C50" s="15"/>
      <c r="D50" s="16"/>
      <c r="E50" s="16"/>
      <c r="F50" s="16"/>
      <c r="G50" s="17"/>
      <c r="H50" s="17"/>
      <c r="I50" s="18"/>
      <c r="J50" s="12"/>
      <c r="K50" s="1"/>
      <c r="L50" s="1"/>
      <c r="M50" s="1"/>
      <c r="N50" s="1"/>
      <c r="O50" s="1"/>
      <c r="P50" s="1"/>
      <c r="Q50" s="1"/>
      <c r="R50" s="1"/>
      <c r="S50" s="1"/>
      <c r="T50" s="1"/>
      <c r="U50" s="1"/>
      <c r="V50" s="1"/>
      <c r="W50" s="1"/>
      <c r="X50" s="1"/>
      <c r="Y50" s="1"/>
      <c r="Z50" s="1"/>
    </row>
    <row r="51" spans="1:26" ht="12.75" customHeight="1">
      <c r="A51" s="11"/>
      <c r="B51" s="14"/>
      <c r="C51" s="17"/>
      <c r="D51" s="17"/>
      <c r="E51" s="17"/>
      <c r="F51" s="17"/>
      <c r="G51" s="17"/>
      <c r="H51" s="17"/>
      <c r="I51" s="18"/>
      <c r="J51" s="12"/>
      <c r="K51" s="1"/>
      <c r="L51" s="1"/>
      <c r="M51" s="1"/>
      <c r="N51" s="1"/>
      <c r="O51" s="1"/>
      <c r="P51" s="1"/>
      <c r="Q51" s="1"/>
      <c r="R51" s="1"/>
      <c r="S51" s="1"/>
      <c r="T51" s="1"/>
      <c r="U51" s="1"/>
      <c r="V51" s="1"/>
      <c r="W51" s="1"/>
      <c r="X51" s="1"/>
      <c r="Y51" s="1"/>
      <c r="Z51" s="1"/>
    </row>
    <row r="52" spans="1:26" ht="12.75" customHeight="1">
      <c r="A52" s="11"/>
      <c r="B52" s="22"/>
      <c r="C52" s="23" t="s">
        <v>7</v>
      </c>
      <c r="D52" s="15"/>
      <c r="E52" s="15"/>
      <c r="F52" s="15"/>
      <c r="G52" s="15"/>
      <c r="H52" s="15"/>
      <c r="I52" s="18"/>
      <c r="J52" s="12"/>
      <c r="K52" s="1"/>
      <c r="L52" s="1"/>
      <c r="M52" s="1"/>
      <c r="N52" s="1"/>
      <c r="O52" s="1"/>
      <c r="P52" s="1"/>
      <c r="Q52" s="1"/>
      <c r="R52" s="1"/>
      <c r="S52" s="1"/>
      <c r="T52" s="1"/>
      <c r="U52" s="1"/>
      <c r="V52" s="1"/>
      <c r="W52" s="1"/>
      <c r="X52" s="1"/>
      <c r="Y52" s="1"/>
      <c r="Z52" s="1"/>
    </row>
    <row r="53" spans="1:26" ht="12.75" customHeight="1">
      <c r="A53" s="11"/>
      <c r="B53" s="14"/>
      <c r="C53" s="15"/>
      <c r="D53" s="15"/>
      <c r="E53" s="15"/>
      <c r="F53" s="15"/>
      <c r="G53" s="15"/>
      <c r="H53" s="15"/>
      <c r="I53" s="18"/>
      <c r="J53" s="12"/>
      <c r="K53" s="1"/>
      <c r="L53" s="1"/>
      <c r="M53" s="1"/>
      <c r="N53" s="1"/>
      <c r="O53" s="1"/>
      <c r="P53" s="1"/>
      <c r="Q53" s="1"/>
      <c r="R53" s="1"/>
      <c r="S53" s="1"/>
      <c r="T53" s="1"/>
      <c r="U53" s="1"/>
      <c r="V53" s="1"/>
      <c r="W53" s="1"/>
      <c r="X53" s="1"/>
      <c r="Y53" s="1"/>
      <c r="Z53" s="1"/>
    </row>
    <row r="54" spans="1:26" ht="12.75" customHeight="1">
      <c r="A54" s="11"/>
      <c r="B54" s="22"/>
      <c r="C54" s="24" t="s">
        <v>8</v>
      </c>
      <c r="D54" s="129" t="s">
        <v>9</v>
      </c>
      <c r="E54" s="105"/>
      <c r="F54" s="107"/>
      <c r="G54" s="25">
        <v>3.4500000000000003E-2</v>
      </c>
      <c r="H54" s="24"/>
      <c r="I54" s="26"/>
      <c r="J54" s="12"/>
      <c r="K54" s="1"/>
      <c r="L54" s="1"/>
      <c r="M54" s="1"/>
      <c r="N54" s="1"/>
      <c r="O54" s="1"/>
      <c r="P54" s="1"/>
      <c r="Q54" s="1"/>
      <c r="R54" s="1"/>
      <c r="S54" s="1"/>
      <c r="T54" s="1"/>
      <c r="U54" s="1"/>
      <c r="V54" s="1"/>
      <c r="W54" s="1"/>
      <c r="X54" s="1"/>
      <c r="Y54" s="1"/>
      <c r="Z54" s="1"/>
    </row>
    <row r="55" spans="1:26" ht="12.75" customHeight="1">
      <c r="A55" s="11"/>
      <c r="B55" s="22"/>
      <c r="C55" s="24"/>
      <c r="D55" s="24"/>
      <c r="E55" s="24"/>
      <c r="F55" s="24"/>
      <c r="G55" s="28"/>
      <c r="H55" s="24"/>
      <c r="I55" s="26"/>
      <c r="J55" s="12"/>
      <c r="K55" s="1"/>
      <c r="L55" s="1"/>
      <c r="M55" s="1"/>
      <c r="N55" s="1"/>
      <c r="O55" s="1"/>
      <c r="P55" s="1"/>
      <c r="Q55" s="1"/>
      <c r="R55" s="1"/>
      <c r="S55" s="1"/>
      <c r="T55" s="1"/>
      <c r="U55" s="1"/>
      <c r="V55" s="1"/>
      <c r="W55" s="1"/>
      <c r="X55" s="1"/>
      <c r="Y55" s="1"/>
      <c r="Z55" s="1"/>
    </row>
    <row r="56" spans="1:26" ht="12.75" customHeight="1">
      <c r="A56" s="11"/>
      <c r="B56" s="22"/>
      <c r="C56" s="24" t="s">
        <v>376</v>
      </c>
      <c r="D56" s="129" t="s">
        <v>377</v>
      </c>
      <c r="E56" s="105"/>
      <c r="F56" s="107"/>
      <c r="G56" s="25"/>
      <c r="H56" s="24"/>
      <c r="I56" s="26"/>
      <c r="J56" s="12"/>
      <c r="K56" s="1"/>
      <c r="L56" s="1"/>
      <c r="M56" s="1"/>
      <c r="N56" s="1"/>
      <c r="O56" s="1"/>
      <c r="P56" s="1"/>
      <c r="Q56" s="1"/>
      <c r="R56" s="1"/>
      <c r="S56" s="1"/>
      <c r="T56" s="1"/>
      <c r="U56" s="1"/>
      <c r="V56" s="1"/>
      <c r="W56" s="1"/>
      <c r="X56" s="1"/>
      <c r="Y56" s="1"/>
      <c r="Z56" s="1"/>
    </row>
    <row r="57" spans="1:26" ht="12.75" customHeight="1">
      <c r="A57" s="11"/>
      <c r="B57" s="14"/>
      <c r="C57" s="24"/>
      <c r="D57" s="27"/>
      <c r="E57" s="27"/>
      <c r="F57" s="27"/>
      <c r="G57" s="28"/>
      <c r="H57" s="15"/>
      <c r="I57" s="18"/>
      <c r="J57" s="12"/>
      <c r="K57" s="1"/>
      <c r="L57" s="1"/>
      <c r="M57" s="1"/>
      <c r="N57" s="1"/>
      <c r="O57" s="1"/>
      <c r="P57" s="1"/>
      <c r="Q57" s="1"/>
      <c r="R57" s="1"/>
      <c r="S57" s="1"/>
      <c r="T57" s="1"/>
      <c r="U57" s="1"/>
      <c r="V57" s="1"/>
      <c r="W57" s="1"/>
      <c r="X57" s="1"/>
      <c r="Y57" s="1"/>
      <c r="Z57" s="1"/>
    </row>
    <row r="58" spans="1:26" ht="12.75" customHeight="1">
      <c r="A58" s="11"/>
      <c r="B58" s="14"/>
      <c r="C58" s="24" t="s">
        <v>11</v>
      </c>
      <c r="D58" s="129" t="s">
        <v>12</v>
      </c>
      <c r="E58" s="105"/>
      <c r="F58" s="107"/>
      <c r="G58" s="25">
        <v>8.5000000000000006E-3</v>
      </c>
      <c r="H58" s="15"/>
      <c r="I58" s="18"/>
      <c r="J58" s="12"/>
      <c r="K58" s="1"/>
      <c r="L58" s="1"/>
      <c r="M58" s="1"/>
      <c r="N58" s="1"/>
      <c r="O58" s="1"/>
      <c r="P58" s="1"/>
      <c r="Q58" s="1"/>
      <c r="R58" s="1"/>
      <c r="S58" s="1"/>
      <c r="T58" s="1"/>
      <c r="U58" s="1"/>
      <c r="V58" s="1"/>
      <c r="W58" s="1"/>
      <c r="X58" s="1"/>
      <c r="Y58" s="1"/>
      <c r="Z58" s="1"/>
    </row>
    <row r="59" spans="1:26" ht="12.75" customHeight="1">
      <c r="A59" s="11"/>
      <c r="B59" s="14"/>
      <c r="C59" s="24"/>
      <c r="D59" s="29"/>
      <c r="E59" s="29"/>
      <c r="F59" s="15"/>
      <c r="G59" s="28"/>
      <c r="H59" s="15"/>
      <c r="I59" s="18"/>
      <c r="J59" s="12"/>
      <c r="K59" s="1"/>
      <c r="L59" s="1"/>
      <c r="M59" s="1"/>
      <c r="N59" s="1"/>
      <c r="O59" s="1"/>
      <c r="P59" s="1"/>
      <c r="Q59" s="1"/>
      <c r="R59" s="1"/>
      <c r="S59" s="1"/>
      <c r="T59" s="1"/>
      <c r="U59" s="1"/>
      <c r="V59" s="1"/>
      <c r="W59" s="1"/>
      <c r="X59" s="1"/>
      <c r="Y59" s="1"/>
      <c r="Z59" s="1"/>
    </row>
    <row r="60" spans="1:26" ht="12.75" customHeight="1">
      <c r="A60" s="11"/>
      <c r="B60" s="14"/>
      <c r="C60" s="24" t="s">
        <v>13</v>
      </c>
      <c r="D60" s="129" t="s">
        <v>14</v>
      </c>
      <c r="E60" s="105"/>
      <c r="F60" s="107"/>
      <c r="G60" s="25">
        <v>1.3299999999999999E-2</v>
      </c>
      <c r="H60" s="15"/>
      <c r="I60" s="18"/>
      <c r="J60" s="12"/>
      <c r="K60" s="1"/>
      <c r="L60" s="1"/>
      <c r="M60" s="1"/>
      <c r="N60" s="1"/>
      <c r="O60" s="1"/>
      <c r="P60" s="1"/>
      <c r="Q60" s="1"/>
      <c r="R60" s="1"/>
      <c r="S60" s="1"/>
      <c r="T60" s="1"/>
      <c r="U60" s="1"/>
      <c r="V60" s="1"/>
      <c r="W60" s="1"/>
      <c r="X60" s="1"/>
      <c r="Y60" s="1"/>
      <c r="Z60" s="1"/>
    </row>
    <row r="61" spans="1:26" ht="12.75" customHeight="1">
      <c r="A61" s="11"/>
      <c r="B61" s="14"/>
      <c r="C61" s="23" t="s">
        <v>15</v>
      </c>
      <c r="D61" s="15"/>
      <c r="E61" s="23" t="s">
        <v>16</v>
      </c>
      <c r="F61" s="31">
        <v>9.2999999999999992E-3</v>
      </c>
      <c r="G61" s="28"/>
      <c r="H61" s="15"/>
      <c r="I61" s="18"/>
      <c r="J61" s="12"/>
      <c r="K61" s="1"/>
      <c r="L61" s="1"/>
      <c r="M61" s="1"/>
      <c r="N61" s="1"/>
      <c r="O61" s="1"/>
      <c r="P61" s="1"/>
      <c r="Q61" s="1"/>
      <c r="R61" s="1"/>
      <c r="S61" s="1"/>
      <c r="T61" s="1"/>
      <c r="U61" s="1"/>
      <c r="V61" s="1"/>
      <c r="W61" s="1"/>
      <c r="X61" s="1"/>
      <c r="Y61" s="1"/>
      <c r="Z61" s="1"/>
    </row>
    <row r="62" spans="1:26" ht="12.75" customHeight="1">
      <c r="A62" s="11"/>
      <c r="B62" s="14"/>
      <c r="C62" s="23" t="s">
        <v>17</v>
      </c>
      <c r="D62" s="15"/>
      <c r="E62" s="23" t="s">
        <v>18</v>
      </c>
      <c r="F62" s="31">
        <f t="shared" ref="F62" si="0">F26</f>
        <v>4.0000000000000001E-3</v>
      </c>
      <c r="G62" s="28"/>
      <c r="H62" s="15"/>
      <c r="I62" s="18"/>
      <c r="J62" s="12"/>
      <c r="K62" s="1"/>
      <c r="L62" s="1"/>
      <c r="M62" s="1"/>
      <c r="N62" s="1"/>
      <c r="O62" s="1"/>
      <c r="P62" s="1"/>
      <c r="Q62" s="1"/>
      <c r="R62" s="1"/>
      <c r="S62" s="1"/>
      <c r="T62" s="1"/>
      <c r="U62" s="1"/>
      <c r="V62" s="1"/>
      <c r="W62" s="1"/>
      <c r="X62" s="1"/>
      <c r="Y62" s="1"/>
      <c r="Z62" s="1"/>
    </row>
    <row r="63" spans="1:26" ht="12.75" customHeight="1">
      <c r="A63" s="11"/>
      <c r="B63" s="14"/>
      <c r="C63" s="24"/>
      <c r="D63" s="27"/>
      <c r="E63" s="27"/>
      <c r="F63" s="32"/>
      <c r="G63" s="28"/>
      <c r="H63" s="15"/>
      <c r="I63" s="18"/>
      <c r="J63" s="12"/>
      <c r="K63" s="1"/>
      <c r="L63" s="1"/>
      <c r="M63" s="1"/>
      <c r="N63" s="1"/>
      <c r="O63" s="1"/>
      <c r="P63" s="1"/>
      <c r="Q63" s="1"/>
      <c r="R63" s="1"/>
      <c r="S63" s="1"/>
      <c r="T63" s="1"/>
      <c r="U63" s="1"/>
      <c r="V63" s="1"/>
      <c r="W63" s="1"/>
      <c r="X63" s="1"/>
      <c r="Y63" s="1"/>
      <c r="Z63" s="1"/>
    </row>
    <row r="64" spans="1:26" ht="12.75" customHeight="1">
      <c r="A64" s="11"/>
      <c r="B64" s="14"/>
      <c r="C64" s="23" t="s">
        <v>19</v>
      </c>
      <c r="D64" s="129" t="s">
        <v>20</v>
      </c>
      <c r="E64" s="105"/>
      <c r="F64" s="107"/>
      <c r="G64" s="25">
        <v>3.9600000000000003E-2</v>
      </c>
      <c r="H64" s="15"/>
      <c r="I64" s="18"/>
      <c r="J64" s="12"/>
      <c r="K64" s="1"/>
      <c r="L64" s="1"/>
      <c r="M64" s="1"/>
      <c r="N64" s="1"/>
      <c r="O64" s="1"/>
      <c r="P64" s="1"/>
      <c r="Q64" s="1"/>
      <c r="R64" s="1"/>
      <c r="S64" s="1"/>
      <c r="T64" s="1"/>
      <c r="U64" s="1"/>
      <c r="V64" s="1"/>
      <c r="W64" s="1"/>
      <c r="X64" s="1"/>
      <c r="Y64" s="1"/>
      <c r="Z64" s="1"/>
    </row>
    <row r="65" spans="1:26" ht="12.75" customHeight="1">
      <c r="A65" s="11"/>
      <c r="B65" s="14"/>
      <c r="C65" s="24"/>
      <c r="D65" s="24"/>
      <c r="E65" s="24"/>
      <c r="F65" s="24"/>
      <c r="G65" s="28"/>
      <c r="H65" s="15"/>
      <c r="I65" s="18"/>
      <c r="J65" s="12"/>
      <c r="K65" s="1"/>
      <c r="L65" s="1"/>
      <c r="M65" s="1"/>
      <c r="N65" s="1"/>
      <c r="O65" s="1"/>
      <c r="P65" s="1"/>
      <c r="Q65" s="1"/>
      <c r="R65" s="1"/>
      <c r="S65" s="1"/>
      <c r="T65" s="1"/>
      <c r="U65" s="1"/>
      <c r="V65" s="1"/>
      <c r="W65" s="1"/>
      <c r="X65" s="1"/>
      <c r="Y65" s="1"/>
      <c r="Z65" s="1"/>
    </row>
    <row r="66" spans="1:26" ht="12.75" customHeight="1">
      <c r="A66" s="11"/>
      <c r="B66" s="14"/>
      <c r="C66" s="23" t="s">
        <v>21</v>
      </c>
      <c r="D66" s="129" t="s">
        <v>22</v>
      </c>
      <c r="E66" s="105"/>
      <c r="F66" s="107"/>
      <c r="G66" s="25">
        <f>F67+F68+F69+F70</f>
        <v>3.6499999999999998E-2</v>
      </c>
      <c r="H66" s="15"/>
      <c r="I66" s="18"/>
      <c r="J66" s="12"/>
      <c r="K66" s="1"/>
      <c r="L66" s="1"/>
      <c r="M66" s="1"/>
      <c r="N66" s="1"/>
      <c r="O66" s="1"/>
      <c r="P66" s="1"/>
      <c r="Q66" s="1"/>
      <c r="R66" s="1"/>
      <c r="S66" s="1"/>
      <c r="T66" s="1"/>
      <c r="U66" s="1"/>
      <c r="V66" s="1"/>
      <c r="W66" s="1"/>
      <c r="X66" s="1"/>
      <c r="Y66" s="1"/>
      <c r="Z66" s="1"/>
    </row>
    <row r="67" spans="1:26" ht="12.75" customHeight="1">
      <c r="A67" s="11"/>
      <c r="B67" s="14"/>
      <c r="C67" s="24"/>
      <c r="D67" s="15"/>
      <c r="E67" s="23" t="s">
        <v>23</v>
      </c>
      <c r="F67" s="31">
        <v>6.4999999999999997E-3</v>
      </c>
      <c r="G67" s="33"/>
      <c r="H67" s="15"/>
      <c r="I67" s="18"/>
      <c r="J67" s="12"/>
      <c r="K67" s="1"/>
      <c r="L67" s="1"/>
      <c r="M67" s="1"/>
      <c r="N67" s="1"/>
      <c r="O67" s="1"/>
      <c r="P67" s="1"/>
      <c r="Q67" s="1"/>
      <c r="R67" s="1"/>
      <c r="S67" s="1"/>
      <c r="T67" s="1"/>
      <c r="U67" s="1"/>
      <c r="V67" s="1"/>
      <c r="W67" s="1"/>
      <c r="X67" s="1"/>
      <c r="Y67" s="1"/>
      <c r="Z67" s="1"/>
    </row>
    <row r="68" spans="1:26" ht="12.75" customHeight="1">
      <c r="A68" s="11"/>
      <c r="B68" s="14"/>
      <c r="C68" s="24"/>
      <c r="D68" s="15"/>
      <c r="E68" s="23" t="s">
        <v>24</v>
      </c>
      <c r="F68" s="31">
        <v>0.03</v>
      </c>
      <c r="G68" s="33"/>
      <c r="H68" s="15"/>
      <c r="I68" s="18"/>
      <c r="J68" s="12"/>
      <c r="K68" s="1"/>
      <c r="L68" s="1"/>
      <c r="M68" s="1"/>
      <c r="N68" s="1"/>
      <c r="O68" s="1"/>
      <c r="P68" s="1"/>
      <c r="Q68" s="1"/>
      <c r="R68" s="1"/>
      <c r="S68" s="1"/>
      <c r="T68" s="1"/>
      <c r="U68" s="1"/>
      <c r="V68" s="1"/>
      <c r="W68" s="1"/>
      <c r="X68" s="1"/>
      <c r="Y68" s="1"/>
      <c r="Z68" s="1"/>
    </row>
    <row r="69" spans="1:26" ht="12.75" customHeight="1">
      <c r="A69" s="11"/>
      <c r="B69" s="14"/>
      <c r="C69" s="24"/>
      <c r="D69" s="15"/>
      <c r="E69" s="24"/>
      <c r="F69" s="31"/>
      <c r="G69" s="33"/>
      <c r="H69" s="15"/>
      <c r="I69" s="18"/>
      <c r="J69" s="12"/>
      <c r="K69" s="1"/>
      <c r="L69" s="1"/>
      <c r="M69" s="1"/>
      <c r="N69" s="1"/>
      <c r="O69" s="1"/>
      <c r="P69" s="1"/>
      <c r="Q69" s="1"/>
      <c r="R69" s="1"/>
      <c r="S69" s="1"/>
      <c r="T69" s="1"/>
      <c r="U69" s="1"/>
      <c r="V69" s="1"/>
      <c r="W69" s="1"/>
      <c r="X69" s="1"/>
      <c r="Y69" s="1"/>
      <c r="Z69" s="1"/>
    </row>
    <row r="70" spans="1:26" ht="12.75" customHeight="1">
      <c r="A70" s="11"/>
      <c r="B70" s="34"/>
      <c r="C70" s="24"/>
      <c r="D70" s="15"/>
      <c r="E70" s="23" t="s">
        <v>27</v>
      </c>
      <c r="F70" s="31"/>
      <c r="G70" s="24"/>
      <c r="H70" s="15"/>
      <c r="I70" s="18"/>
      <c r="J70" s="12"/>
      <c r="K70" s="1"/>
      <c r="L70" s="1"/>
      <c r="M70" s="1"/>
      <c r="N70" s="1"/>
      <c r="O70" s="1"/>
      <c r="P70" s="1"/>
      <c r="Q70" s="1"/>
      <c r="R70" s="1"/>
      <c r="S70" s="1"/>
      <c r="T70" s="1"/>
      <c r="U70" s="1"/>
      <c r="V70" s="1"/>
      <c r="W70" s="1"/>
      <c r="X70" s="1"/>
      <c r="Y70" s="1"/>
      <c r="Z70" s="1"/>
    </row>
    <row r="71" spans="1:26" ht="12.75" customHeight="1">
      <c r="A71" s="11"/>
      <c r="B71" s="14"/>
      <c r="C71" s="24"/>
      <c r="D71" s="15"/>
      <c r="E71" s="15"/>
      <c r="F71" s="15"/>
      <c r="G71" s="33"/>
      <c r="H71" s="15"/>
      <c r="I71" s="18"/>
      <c r="J71" s="12"/>
      <c r="K71" s="1"/>
      <c r="L71" s="1"/>
      <c r="M71" s="1"/>
      <c r="N71" s="1"/>
      <c r="O71" s="1"/>
      <c r="P71" s="1"/>
      <c r="Q71" s="1"/>
      <c r="R71" s="1"/>
      <c r="S71" s="1"/>
      <c r="T71" s="1"/>
      <c r="U71" s="1"/>
      <c r="V71" s="1"/>
      <c r="W71" s="1"/>
      <c r="X71" s="1"/>
      <c r="Y71" s="1"/>
      <c r="Z71" s="1"/>
    </row>
    <row r="72" spans="1:26" ht="12.75" customHeight="1">
      <c r="A72" s="11"/>
      <c r="B72" s="14"/>
      <c r="C72" s="23" t="s">
        <v>28</v>
      </c>
      <c r="D72" s="130" t="s">
        <v>379</v>
      </c>
      <c r="E72" s="105"/>
      <c r="F72" s="118"/>
      <c r="G72" s="35">
        <f>(1+G54+G60)*(1+G64)*(1+G58)/(1-G66)-1</f>
        <v>0.14016800153606646</v>
      </c>
      <c r="H72" s="15"/>
      <c r="I72" s="18"/>
      <c r="J72" s="12"/>
      <c r="K72" s="1"/>
      <c r="L72" s="1"/>
      <c r="M72" s="1"/>
      <c r="N72" s="1"/>
      <c r="O72" s="1"/>
      <c r="P72" s="1"/>
      <c r="Q72" s="1"/>
      <c r="R72" s="1"/>
      <c r="S72" s="1"/>
      <c r="T72" s="1"/>
      <c r="U72" s="1"/>
      <c r="V72" s="1"/>
      <c r="W72" s="1"/>
      <c r="X72" s="1"/>
      <c r="Y72" s="1"/>
      <c r="Z72" s="1"/>
    </row>
    <row r="73" spans="1:26" ht="12.75" customHeight="1">
      <c r="A73" s="11"/>
      <c r="B73" s="36"/>
      <c r="C73" s="37"/>
      <c r="D73" s="38"/>
      <c r="E73" s="38"/>
      <c r="F73" s="38"/>
      <c r="G73" s="39"/>
      <c r="H73" s="40"/>
      <c r="I73" s="41"/>
      <c r="J73" s="12"/>
      <c r="K73" s="1"/>
      <c r="L73" s="1"/>
      <c r="M73" s="1"/>
      <c r="N73" s="1"/>
      <c r="O73" s="1"/>
      <c r="P73" s="1"/>
      <c r="Q73" s="1"/>
      <c r="R73" s="1"/>
      <c r="S73" s="1"/>
      <c r="T73" s="1"/>
      <c r="U73" s="1"/>
      <c r="V73" s="1"/>
      <c r="W73" s="1"/>
      <c r="X73" s="1"/>
      <c r="Y73" s="1"/>
      <c r="Z73" s="1"/>
    </row>
    <row r="74" spans="1:26" ht="12.75" customHeight="1">
      <c r="A74" s="42"/>
      <c r="B74" s="1"/>
      <c r="C74" s="1"/>
      <c r="D74" s="1"/>
      <c r="E74" s="1"/>
      <c r="F74" s="1"/>
      <c r="G74" s="1"/>
      <c r="H74" s="1"/>
      <c r="I74" s="1"/>
      <c r="J74" s="12"/>
      <c r="K74" s="1"/>
      <c r="L74" s="1"/>
      <c r="M74" s="1"/>
      <c r="N74" s="1"/>
      <c r="O74" s="1"/>
      <c r="P74" s="1"/>
      <c r="Q74" s="1"/>
      <c r="R74" s="1"/>
      <c r="S74" s="1"/>
      <c r="T74" s="1"/>
      <c r="U74" s="1"/>
      <c r="V74" s="1"/>
      <c r="W74" s="1"/>
      <c r="X74" s="1"/>
      <c r="Y74" s="1"/>
      <c r="Z74" s="1"/>
    </row>
    <row r="75" spans="1:26" ht="12.75" customHeight="1">
      <c r="A75" s="104" t="s">
        <v>30</v>
      </c>
      <c r="B75" s="105"/>
      <c r="C75" s="1"/>
      <c r="D75" s="1"/>
      <c r="E75" s="1"/>
      <c r="F75" s="1"/>
      <c r="G75" s="1"/>
      <c r="H75" s="1"/>
      <c r="I75" s="1"/>
      <c r="J75" s="12"/>
      <c r="K75" s="1"/>
      <c r="L75" s="1"/>
      <c r="M75" s="1"/>
      <c r="N75" s="1"/>
      <c r="O75" s="1"/>
      <c r="P75" s="1"/>
      <c r="Q75" s="1"/>
      <c r="R75" s="1"/>
      <c r="S75" s="1"/>
      <c r="T75" s="1"/>
      <c r="U75" s="1"/>
      <c r="V75" s="1"/>
      <c r="W75" s="1"/>
      <c r="X75" s="1"/>
      <c r="Y75" s="1"/>
      <c r="Z75" s="1"/>
    </row>
    <row r="76" spans="1:26" ht="12.75" customHeight="1">
      <c r="A76" s="106" t="s">
        <v>31</v>
      </c>
      <c r="B76" s="105"/>
      <c r="C76" s="105"/>
      <c r="D76" s="105"/>
      <c r="E76" s="105"/>
      <c r="F76" s="105"/>
      <c r="G76" s="105"/>
      <c r="H76" s="105"/>
      <c r="I76" s="105"/>
      <c r="J76" s="107"/>
      <c r="K76" s="1"/>
      <c r="L76" s="1"/>
      <c r="M76" s="1"/>
      <c r="N76" s="1"/>
      <c r="O76" s="1"/>
      <c r="P76" s="1"/>
      <c r="Q76" s="1"/>
      <c r="R76" s="1"/>
      <c r="S76" s="1"/>
      <c r="T76" s="1"/>
      <c r="U76" s="1"/>
      <c r="V76" s="1"/>
      <c r="W76" s="1"/>
      <c r="X76" s="1"/>
      <c r="Y76" s="1"/>
      <c r="Z76" s="1"/>
    </row>
    <row r="77" spans="1:26" ht="12.75" customHeight="1">
      <c r="A77" s="108"/>
      <c r="B77" s="105"/>
      <c r="C77" s="105"/>
      <c r="D77" s="105"/>
      <c r="E77" s="105"/>
      <c r="F77" s="105"/>
      <c r="G77" s="105"/>
      <c r="H77" s="105"/>
      <c r="I77" s="105"/>
      <c r="J77" s="107"/>
      <c r="K77" s="1"/>
      <c r="L77" s="1"/>
      <c r="M77" s="1"/>
      <c r="N77" s="1"/>
      <c r="O77" s="1"/>
      <c r="P77" s="1"/>
      <c r="Q77" s="1"/>
      <c r="R77" s="1"/>
      <c r="S77" s="1"/>
      <c r="T77" s="1"/>
      <c r="U77" s="1"/>
      <c r="V77" s="1"/>
      <c r="W77" s="1"/>
      <c r="X77" s="1"/>
      <c r="Y77" s="1"/>
      <c r="Z77" s="1"/>
    </row>
    <row r="78" spans="1:26"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row r="278" spans="1:26" ht="15.75" customHeight="1"/>
    <row r="279" spans="1:26" ht="15.75" customHeight="1"/>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D66:F66"/>
    <mergeCell ref="D72:F72"/>
    <mergeCell ref="A75:B75"/>
    <mergeCell ref="A76:J77"/>
    <mergeCell ref="A41:J41"/>
    <mergeCell ref="B44:I44"/>
    <mergeCell ref="B45:H45"/>
    <mergeCell ref="D54:F54"/>
    <mergeCell ref="D56:F56"/>
    <mergeCell ref="D58:F58"/>
    <mergeCell ref="D60:F60"/>
    <mergeCell ref="D30:F30"/>
    <mergeCell ref="D35:F35"/>
    <mergeCell ref="A38:B38"/>
    <mergeCell ref="A39:J40"/>
    <mergeCell ref="D64:F64"/>
    <mergeCell ref="D18:F18"/>
    <mergeCell ref="D20:F20"/>
    <mergeCell ref="D22:F22"/>
    <mergeCell ref="D24:F24"/>
    <mergeCell ref="D28:F28"/>
    <mergeCell ref="A1:J1"/>
    <mergeCell ref="B2:G2"/>
    <mergeCell ref="A4:J5"/>
    <mergeCell ref="B8:I8"/>
    <mergeCell ref="B9:H9"/>
  </mergeCells>
  <pageMargins left="0.59055118110236227" right="0.39370078740157483" top="0.59055118110236227" bottom="0.59055118110236227" header="0" footer="0"/>
  <pageSetup paperSize="9" scale="70" fitToWidth="0" orientation="portrait" r:id="rId1"/>
  <headerFooter>
    <oddFooter>&amp;R03+000&amp;P/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outlinePr summaryBelow="0"/>
  </sheetPr>
  <dimension ref="A1:J1000"/>
  <sheetViews>
    <sheetView tabSelected="1" workbookViewId="0">
      <selection sqref="A1:J1"/>
    </sheetView>
  </sheetViews>
  <sheetFormatPr defaultColWidth="14.42578125" defaultRowHeight="15" customHeight="1"/>
  <cols>
    <col min="1" max="1" width="7.42578125" customWidth="1"/>
    <col min="2" max="2" width="10.85546875" customWidth="1"/>
    <col min="3" max="3" width="10" customWidth="1"/>
    <col min="4" max="4" width="47.85546875" customWidth="1"/>
    <col min="5" max="5" width="7.42578125" customWidth="1"/>
    <col min="6" max="7" width="10" customWidth="1"/>
    <col min="8" max="8" width="7.140625" customWidth="1"/>
    <col min="9" max="9" width="12.85546875" customWidth="1"/>
    <col min="10" max="10" width="10" customWidth="1"/>
    <col min="11" max="26" width="8.7109375" customWidth="1"/>
  </cols>
  <sheetData>
    <row r="1" spans="1:10" ht="87" customHeight="1">
      <c r="A1" s="131"/>
      <c r="B1" s="105"/>
      <c r="C1" s="105"/>
      <c r="D1" s="105"/>
      <c r="E1" s="105"/>
      <c r="F1" s="105"/>
      <c r="G1" s="105"/>
      <c r="H1" s="105"/>
      <c r="I1" s="105"/>
      <c r="J1" s="105"/>
    </row>
    <row r="2" spans="1:10" ht="21.75" customHeight="1">
      <c r="A2" s="75" t="s">
        <v>380</v>
      </c>
      <c r="B2" s="75" t="s">
        <v>381</v>
      </c>
      <c r="C2" s="75" t="s">
        <v>382</v>
      </c>
      <c r="D2" s="75" t="s">
        <v>383</v>
      </c>
      <c r="E2" s="75" t="s">
        <v>384</v>
      </c>
      <c r="F2" s="75" t="s">
        <v>385</v>
      </c>
      <c r="G2" s="75" t="s">
        <v>386</v>
      </c>
      <c r="H2" s="75" t="s">
        <v>387</v>
      </c>
      <c r="I2" s="75" t="s">
        <v>388</v>
      </c>
      <c r="J2" s="75" t="s">
        <v>389</v>
      </c>
    </row>
    <row r="3" spans="1:10" ht="19.5" customHeight="1">
      <c r="A3" s="76" t="s">
        <v>390</v>
      </c>
      <c r="B3" s="149" t="s">
        <v>391</v>
      </c>
      <c r="C3" s="126"/>
      <c r="D3" s="126"/>
      <c r="E3" s="126"/>
      <c r="F3" s="126"/>
      <c r="G3" s="126"/>
      <c r="H3" s="126"/>
      <c r="I3" s="127"/>
      <c r="J3" s="77">
        <v>78495.38</v>
      </c>
    </row>
    <row r="4" spans="1:10" ht="19.5" customHeight="1">
      <c r="A4" s="76" t="s">
        <v>392</v>
      </c>
      <c r="B4" s="149" t="s">
        <v>393</v>
      </c>
      <c r="C4" s="126"/>
      <c r="D4" s="126"/>
      <c r="E4" s="126"/>
      <c r="F4" s="126"/>
      <c r="G4" s="126"/>
      <c r="H4" s="126"/>
      <c r="I4" s="127"/>
      <c r="J4" s="77">
        <v>50255.4</v>
      </c>
    </row>
    <row r="5" spans="1:10" ht="27">
      <c r="A5" s="78" t="s">
        <v>394</v>
      </c>
      <c r="B5" s="79" t="s">
        <v>395</v>
      </c>
      <c r="C5" s="79" t="s">
        <v>396</v>
      </c>
      <c r="D5" s="78" t="s">
        <v>397</v>
      </c>
      <c r="E5" s="79" t="s">
        <v>398</v>
      </c>
      <c r="F5" s="80">
        <v>25</v>
      </c>
      <c r="G5" s="80">
        <v>29.81</v>
      </c>
      <c r="H5" s="80">
        <v>28.02</v>
      </c>
      <c r="I5" s="80">
        <v>38.159999999999997</v>
      </c>
      <c r="J5" s="80">
        <v>954</v>
      </c>
    </row>
    <row r="6" spans="1:10" ht="27">
      <c r="A6" s="78" t="s">
        <v>399</v>
      </c>
      <c r="B6" s="79" t="s">
        <v>400</v>
      </c>
      <c r="C6" s="79" t="s">
        <v>401</v>
      </c>
      <c r="D6" s="78" t="s">
        <v>402</v>
      </c>
      <c r="E6" s="79" t="s">
        <v>403</v>
      </c>
      <c r="F6" s="80">
        <v>25</v>
      </c>
      <c r="G6" s="80">
        <v>247.67</v>
      </c>
      <c r="H6" s="80">
        <v>28.02</v>
      </c>
      <c r="I6" s="80">
        <v>317.07</v>
      </c>
      <c r="J6" s="80">
        <v>7926.75</v>
      </c>
    </row>
    <row r="7" spans="1:10" ht="27">
      <c r="A7" s="78" t="s">
        <v>404</v>
      </c>
      <c r="B7" s="79" t="s">
        <v>405</v>
      </c>
      <c r="C7" s="79" t="s">
        <v>406</v>
      </c>
      <c r="D7" s="78" t="s">
        <v>407</v>
      </c>
      <c r="E7" s="79" t="s">
        <v>408</v>
      </c>
      <c r="F7" s="80">
        <v>20</v>
      </c>
      <c r="G7" s="80">
        <v>353.56</v>
      </c>
      <c r="H7" s="80">
        <v>28.02</v>
      </c>
      <c r="I7" s="80">
        <v>452.63</v>
      </c>
      <c r="J7" s="80">
        <v>9052.6</v>
      </c>
    </row>
    <row r="8" spans="1:10" ht="18">
      <c r="A8" s="78" t="s">
        <v>409</v>
      </c>
      <c r="B8" s="79" t="s">
        <v>410</v>
      </c>
      <c r="C8" s="79" t="s">
        <v>411</v>
      </c>
      <c r="D8" s="78" t="s">
        <v>412</v>
      </c>
      <c r="E8" s="79" t="s">
        <v>413</v>
      </c>
      <c r="F8" s="80">
        <v>1</v>
      </c>
      <c r="G8" s="80">
        <v>1447.55</v>
      </c>
      <c r="H8" s="80">
        <v>28.02</v>
      </c>
      <c r="I8" s="80">
        <v>1853.15</v>
      </c>
      <c r="J8" s="80">
        <v>1853.15</v>
      </c>
    </row>
    <row r="9" spans="1:10" ht="27">
      <c r="A9" s="78" t="s">
        <v>414</v>
      </c>
      <c r="B9" s="79" t="s">
        <v>415</v>
      </c>
      <c r="C9" s="79" t="s">
        <v>416</v>
      </c>
      <c r="D9" s="78" t="s">
        <v>417</v>
      </c>
      <c r="E9" s="79" t="s">
        <v>418</v>
      </c>
      <c r="F9" s="80">
        <v>200</v>
      </c>
      <c r="G9" s="80">
        <v>108.6</v>
      </c>
      <c r="H9" s="80">
        <v>28.02</v>
      </c>
      <c r="I9" s="80">
        <v>139.03</v>
      </c>
      <c r="J9" s="80">
        <v>27806</v>
      </c>
    </row>
    <row r="10" spans="1:10">
      <c r="A10" s="78" t="s">
        <v>419</v>
      </c>
      <c r="B10" s="79" t="s">
        <v>420</v>
      </c>
      <c r="C10" s="79" t="s">
        <v>421</v>
      </c>
      <c r="D10" s="78" t="s">
        <v>422</v>
      </c>
      <c r="E10" s="79" t="s">
        <v>423</v>
      </c>
      <c r="F10" s="80">
        <v>8</v>
      </c>
      <c r="G10" s="80">
        <v>187.1</v>
      </c>
      <c r="H10" s="80">
        <v>28.02</v>
      </c>
      <c r="I10" s="80">
        <v>239.53</v>
      </c>
      <c r="J10" s="80">
        <v>1916.24</v>
      </c>
    </row>
    <row r="11" spans="1:10" ht="18">
      <c r="A11" s="78" t="s">
        <v>424</v>
      </c>
      <c r="B11" s="79" t="s">
        <v>425</v>
      </c>
      <c r="C11" s="79" t="s">
        <v>426</v>
      </c>
      <c r="D11" s="78" t="s">
        <v>427</v>
      </c>
      <c r="E11" s="79" t="s">
        <v>428</v>
      </c>
      <c r="F11" s="80">
        <v>1</v>
      </c>
      <c r="G11" s="80">
        <v>583.24</v>
      </c>
      <c r="H11" s="80">
        <v>28.02</v>
      </c>
      <c r="I11" s="80">
        <v>746.66</v>
      </c>
      <c r="J11" s="80">
        <v>746.66</v>
      </c>
    </row>
    <row r="12" spans="1:10" ht="19.5" customHeight="1">
      <c r="A12" s="76" t="s">
        <v>429</v>
      </c>
      <c r="B12" s="149" t="s">
        <v>430</v>
      </c>
      <c r="C12" s="126"/>
      <c r="D12" s="126"/>
      <c r="E12" s="126"/>
      <c r="F12" s="126"/>
      <c r="G12" s="126"/>
      <c r="H12" s="126"/>
      <c r="I12" s="127"/>
      <c r="J12" s="77">
        <v>28239.98</v>
      </c>
    </row>
    <row r="13" spans="1:10">
      <c r="A13" s="78" t="s">
        <v>431</v>
      </c>
      <c r="B13" s="79" t="s">
        <v>432</v>
      </c>
      <c r="C13" s="79" t="s">
        <v>433</v>
      </c>
      <c r="D13" s="78" t="s">
        <v>434</v>
      </c>
      <c r="E13" s="79" t="s">
        <v>435</v>
      </c>
      <c r="F13" s="80">
        <v>5</v>
      </c>
      <c r="G13" s="80">
        <v>875</v>
      </c>
      <c r="H13" s="80">
        <v>28.02</v>
      </c>
      <c r="I13" s="80">
        <v>1120.18</v>
      </c>
      <c r="J13" s="80">
        <v>5600.9</v>
      </c>
    </row>
    <row r="14" spans="1:10" ht="36">
      <c r="A14" s="78" t="s">
        <v>436</v>
      </c>
      <c r="B14" s="79" t="s">
        <v>437</v>
      </c>
      <c r="C14" s="79" t="s">
        <v>438</v>
      </c>
      <c r="D14" s="78" t="s">
        <v>439</v>
      </c>
      <c r="E14" s="79" t="s">
        <v>440</v>
      </c>
      <c r="F14" s="80">
        <v>6</v>
      </c>
      <c r="G14" s="80">
        <v>700</v>
      </c>
      <c r="H14" s="80">
        <v>28.02</v>
      </c>
      <c r="I14" s="80">
        <v>896.14</v>
      </c>
      <c r="J14" s="80">
        <v>5376.84</v>
      </c>
    </row>
    <row r="15" spans="1:10" ht="27">
      <c r="A15" s="78" t="s">
        <v>441</v>
      </c>
      <c r="B15" s="79" t="s">
        <v>442</v>
      </c>
      <c r="C15" s="79" t="s">
        <v>443</v>
      </c>
      <c r="D15" s="78" t="s">
        <v>444</v>
      </c>
      <c r="E15" s="79" t="s">
        <v>445</v>
      </c>
      <c r="F15" s="80">
        <v>6</v>
      </c>
      <c r="G15" s="80">
        <v>716</v>
      </c>
      <c r="H15" s="80">
        <v>28.02</v>
      </c>
      <c r="I15" s="80">
        <v>916.62</v>
      </c>
      <c r="J15" s="80">
        <v>5499.72</v>
      </c>
    </row>
    <row r="16" spans="1:10" ht="36">
      <c r="A16" s="78" t="s">
        <v>446</v>
      </c>
      <c r="B16" s="79" t="s">
        <v>447</v>
      </c>
      <c r="C16" s="79" t="s">
        <v>448</v>
      </c>
      <c r="D16" s="78" t="s">
        <v>449</v>
      </c>
      <c r="E16" s="79" t="s">
        <v>450</v>
      </c>
      <c r="F16" s="80">
        <v>6</v>
      </c>
      <c r="G16" s="80">
        <v>706.67</v>
      </c>
      <c r="H16" s="80">
        <v>28.02</v>
      </c>
      <c r="I16" s="80">
        <v>904.68</v>
      </c>
      <c r="J16" s="80">
        <v>5428.08</v>
      </c>
    </row>
    <row r="17" spans="1:10" ht="27">
      <c r="A17" s="78" t="s">
        <v>451</v>
      </c>
      <c r="B17" s="79" t="s">
        <v>452</v>
      </c>
      <c r="C17" s="79" t="s">
        <v>453</v>
      </c>
      <c r="D17" s="78" t="s">
        <v>454</v>
      </c>
      <c r="E17" s="79" t="s">
        <v>455</v>
      </c>
      <c r="F17" s="80">
        <v>6</v>
      </c>
      <c r="G17" s="80">
        <v>416.67</v>
      </c>
      <c r="H17" s="80">
        <v>28.02</v>
      </c>
      <c r="I17" s="80">
        <v>533.41999999999996</v>
      </c>
      <c r="J17" s="80">
        <v>3200.52</v>
      </c>
    </row>
    <row r="18" spans="1:10" ht="27">
      <c r="A18" s="78" t="s">
        <v>456</v>
      </c>
      <c r="B18" s="79" t="s">
        <v>457</v>
      </c>
      <c r="C18" s="79" t="s">
        <v>458</v>
      </c>
      <c r="D18" s="78" t="s">
        <v>459</v>
      </c>
      <c r="E18" s="79" t="s">
        <v>460</v>
      </c>
      <c r="F18" s="80">
        <v>6</v>
      </c>
      <c r="G18" s="80">
        <v>408</v>
      </c>
      <c r="H18" s="80">
        <v>28.02</v>
      </c>
      <c r="I18" s="80">
        <v>522.32000000000005</v>
      </c>
      <c r="J18" s="80">
        <v>3133.92</v>
      </c>
    </row>
    <row r="19" spans="1:10" ht="19.5" customHeight="1">
      <c r="A19" s="76" t="s">
        <v>461</v>
      </c>
      <c r="B19" s="149" t="s">
        <v>462</v>
      </c>
      <c r="C19" s="126"/>
      <c r="D19" s="126"/>
      <c r="E19" s="126"/>
      <c r="F19" s="126"/>
      <c r="G19" s="126"/>
      <c r="H19" s="126"/>
      <c r="I19" s="127"/>
      <c r="J19" s="77">
        <v>4042416.82</v>
      </c>
    </row>
    <row r="20" spans="1:10" ht="19.5" customHeight="1">
      <c r="A20" s="76" t="s">
        <v>463</v>
      </c>
      <c r="B20" s="149" t="s">
        <v>464</v>
      </c>
      <c r="C20" s="126"/>
      <c r="D20" s="126"/>
      <c r="E20" s="126"/>
      <c r="F20" s="126"/>
      <c r="G20" s="126"/>
      <c r="H20" s="126"/>
      <c r="I20" s="127"/>
      <c r="J20" s="77">
        <v>864796.23</v>
      </c>
    </row>
    <row r="21" spans="1:10" ht="15.75" customHeight="1">
      <c r="A21" s="78" t="s">
        <v>465</v>
      </c>
      <c r="B21" s="79" t="s">
        <v>466</v>
      </c>
      <c r="C21" s="79" t="s">
        <v>467</v>
      </c>
      <c r="D21" s="78" t="s">
        <v>468</v>
      </c>
      <c r="E21" s="79" t="s">
        <v>469</v>
      </c>
      <c r="F21" s="80">
        <v>8496.65</v>
      </c>
      <c r="G21" s="80">
        <v>5.09</v>
      </c>
      <c r="H21" s="80">
        <v>28.02</v>
      </c>
      <c r="I21" s="80">
        <v>6.52</v>
      </c>
      <c r="J21" s="80">
        <v>55398.16</v>
      </c>
    </row>
    <row r="22" spans="1:10" ht="15.75" customHeight="1">
      <c r="A22" s="78" t="s">
        <v>470</v>
      </c>
      <c r="B22" s="79" t="s">
        <v>471</v>
      </c>
      <c r="C22" s="79" t="s">
        <v>472</v>
      </c>
      <c r="D22" s="78" t="s">
        <v>473</v>
      </c>
      <c r="E22" s="79" t="s">
        <v>474</v>
      </c>
      <c r="F22" s="80">
        <v>1234.1099999999999</v>
      </c>
      <c r="G22" s="80">
        <v>78.209999999999994</v>
      </c>
      <c r="H22" s="80">
        <v>28.02</v>
      </c>
      <c r="I22" s="80">
        <v>100.12</v>
      </c>
      <c r="J22" s="80">
        <v>123559.09</v>
      </c>
    </row>
    <row r="23" spans="1:10" ht="15.75" customHeight="1">
      <c r="A23" s="78" t="s">
        <v>475</v>
      </c>
      <c r="B23" s="79" t="s">
        <v>476</v>
      </c>
      <c r="C23" s="79" t="s">
        <v>477</v>
      </c>
      <c r="D23" s="78" t="s">
        <v>478</v>
      </c>
      <c r="E23" s="79" t="s">
        <v>479</v>
      </c>
      <c r="F23" s="80">
        <v>528.91</v>
      </c>
      <c r="G23" s="80">
        <v>11.04</v>
      </c>
      <c r="H23" s="80">
        <v>28.02</v>
      </c>
      <c r="I23" s="80">
        <v>14.13</v>
      </c>
      <c r="J23" s="80">
        <v>7473.5</v>
      </c>
    </row>
    <row r="24" spans="1:10" ht="15.75" customHeight="1">
      <c r="A24" s="78" t="s">
        <v>480</v>
      </c>
      <c r="B24" s="79" t="s">
        <v>481</v>
      </c>
      <c r="C24" s="79" t="s">
        <v>482</v>
      </c>
      <c r="D24" s="78" t="s">
        <v>483</v>
      </c>
      <c r="E24" s="79" t="s">
        <v>484</v>
      </c>
      <c r="F24" s="80">
        <v>1728.13</v>
      </c>
      <c r="G24" s="80">
        <v>6.16</v>
      </c>
      <c r="H24" s="80">
        <v>28.02</v>
      </c>
      <c r="I24" s="80">
        <v>7.89</v>
      </c>
      <c r="J24" s="80">
        <v>13634.95</v>
      </c>
    </row>
    <row r="25" spans="1:10" ht="15.75" customHeight="1">
      <c r="A25" s="78" t="s">
        <v>485</v>
      </c>
      <c r="B25" s="79" t="s">
        <v>486</v>
      </c>
      <c r="C25" s="79" t="s">
        <v>487</v>
      </c>
      <c r="D25" s="78" t="s">
        <v>488</v>
      </c>
      <c r="E25" s="79" t="s">
        <v>489</v>
      </c>
      <c r="F25" s="80">
        <v>2246.5700000000002</v>
      </c>
      <c r="G25" s="80">
        <v>7.68</v>
      </c>
      <c r="H25" s="80">
        <v>28.02</v>
      </c>
      <c r="I25" s="80">
        <v>9.83</v>
      </c>
      <c r="J25" s="80">
        <v>22083.78</v>
      </c>
    </row>
    <row r="26" spans="1:10" ht="15.75" customHeight="1">
      <c r="A26" s="78" t="s">
        <v>490</v>
      </c>
      <c r="B26" s="79" t="s">
        <v>491</v>
      </c>
      <c r="C26" s="79" t="s">
        <v>492</v>
      </c>
      <c r="D26" s="78" t="s">
        <v>493</v>
      </c>
      <c r="E26" s="79" t="s">
        <v>494</v>
      </c>
      <c r="F26" s="80">
        <v>1728.13</v>
      </c>
      <c r="G26" s="80">
        <v>5.09</v>
      </c>
      <c r="H26" s="80">
        <v>28.02</v>
      </c>
      <c r="I26" s="80">
        <v>6.52</v>
      </c>
      <c r="J26" s="80">
        <v>11267.41</v>
      </c>
    </row>
    <row r="27" spans="1:10" ht="15.75" customHeight="1">
      <c r="A27" s="78" t="s">
        <v>495</v>
      </c>
      <c r="B27" s="79" t="s">
        <v>496</v>
      </c>
      <c r="C27" s="79" t="s">
        <v>497</v>
      </c>
      <c r="D27" s="78" t="s">
        <v>498</v>
      </c>
      <c r="E27" s="79" t="s">
        <v>499</v>
      </c>
      <c r="F27" s="80">
        <v>270.04000000000002</v>
      </c>
      <c r="G27" s="80">
        <v>124.36</v>
      </c>
      <c r="H27" s="80">
        <v>28.02</v>
      </c>
      <c r="I27" s="80">
        <v>159.21</v>
      </c>
      <c r="J27" s="80">
        <v>42993.07</v>
      </c>
    </row>
    <row r="28" spans="1:10" ht="15.75" customHeight="1">
      <c r="A28" s="78" t="s">
        <v>500</v>
      </c>
      <c r="B28" s="79" t="s">
        <v>501</v>
      </c>
      <c r="C28" s="79" t="s">
        <v>502</v>
      </c>
      <c r="D28" s="78" t="s">
        <v>503</v>
      </c>
      <c r="E28" s="79" t="s">
        <v>504</v>
      </c>
      <c r="F28" s="80">
        <v>1800.28</v>
      </c>
      <c r="G28" s="80">
        <v>0.23</v>
      </c>
      <c r="H28" s="80">
        <v>28.02</v>
      </c>
      <c r="I28" s="80">
        <v>0.28999999999999998</v>
      </c>
      <c r="J28" s="80">
        <v>522.08000000000004</v>
      </c>
    </row>
    <row r="29" spans="1:10" ht="15.75" customHeight="1">
      <c r="A29" s="78" t="s">
        <v>505</v>
      </c>
      <c r="B29" s="79" t="s">
        <v>506</v>
      </c>
      <c r="C29" s="79" t="s">
        <v>507</v>
      </c>
      <c r="D29" s="78" t="s">
        <v>508</v>
      </c>
      <c r="E29" s="79" t="s">
        <v>509</v>
      </c>
      <c r="F29" s="80">
        <v>90.01</v>
      </c>
      <c r="G29" s="80">
        <v>137.09</v>
      </c>
      <c r="H29" s="80">
        <v>28.02</v>
      </c>
      <c r="I29" s="80">
        <v>175.5</v>
      </c>
      <c r="J29" s="80">
        <v>15796.76</v>
      </c>
    </row>
    <row r="30" spans="1:10" ht="15.75" customHeight="1">
      <c r="A30" s="78" t="s">
        <v>510</v>
      </c>
      <c r="B30" s="79" t="s">
        <v>511</v>
      </c>
      <c r="C30" s="79" t="s">
        <v>512</v>
      </c>
      <c r="D30" s="78" t="s">
        <v>513</v>
      </c>
      <c r="E30" s="79" t="s">
        <v>514</v>
      </c>
      <c r="F30" s="80">
        <v>2209.13</v>
      </c>
      <c r="G30" s="80">
        <v>72.45</v>
      </c>
      <c r="H30" s="80">
        <v>14.01</v>
      </c>
      <c r="I30" s="80">
        <v>82.6</v>
      </c>
      <c r="J30" s="80">
        <v>182474.14</v>
      </c>
    </row>
    <row r="31" spans="1:10" ht="15.75" customHeight="1">
      <c r="A31" s="78" t="s">
        <v>515</v>
      </c>
      <c r="B31" s="79" t="s">
        <v>516</v>
      </c>
      <c r="C31" s="79" t="s">
        <v>517</v>
      </c>
      <c r="D31" s="78" t="s">
        <v>518</v>
      </c>
      <c r="E31" s="79" t="s">
        <v>519</v>
      </c>
      <c r="F31" s="80">
        <v>1.35</v>
      </c>
      <c r="G31" s="80">
        <v>2222.56</v>
      </c>
      <c r="H31" s="80">
        <v>14.01</v>
      </c>
      <c r="I31" s="80">
        <v>2533.94</v>
      </c>
      <c r="J31" s="80">
        <v>3420.82</v>
      </c>
    </row>
    <row r="32" spans="1:10" ht="15.75" customHeight="1">
      <c r="A32" s="78" t="s">
        <v>520</v>
      </c>
      <c r="B32" s="79" t="s">
        <v>521</v>
      </c>
      <c r="C32" s="79" t="s">
        <v>522</v>
      </c>
      <c r="D32" s="78" t="s">
        <v>523</v>
      </c>
      <c r="E32" s="79" t="s">
        <v>524</v>
      </c>
      <c r="F32" s="80">
        <v>165684.09</v>
      </c>
      <c r="G32" s="80">
        <v>0.36</v>
      </c>
      <c r="H32" s="80">
        <v>28.02</v>
      </c>
      <c r="I32" s="80">
        <v>0.46</v>
      </c>
      <c r="J32" s="80">
        <v>76214.679999999993</v>
      </c>
    </row>
    <row r="33" spans="1:10" ht="15.75" customHeight="1">
      <c r="A33" s="78" t="s">
        <v>525</v>
      </c>
      <c r="B33" s="79" t="s">
        <v>526</v>
      </c>
      <c r="C33" s="79" t="s">
        <v>527</v>
      </c>
      <c r="D33" s="78" t="s">
        <v>528</v>
      </c>
      <c r="E33" s="79" t="s">
        <v>529</v>
      </c>
      <c r="F33" s="80">
        <v>6797.32</v>
      </c>
      <c r="G33" s="80">
        <v>40</v>
      </c>
      <c r="H33" s="80">
        <v>14.01</v>
      </c>
      <c r="I33" s="80">
        <v>45.6</v>
      </c>
      <c r="J33" s="80">
        <v>309957.78999999998</v>
      </c>
    </row>
    <row r="34" spans="1:10" ht="19.5" customHeight="1">
      <c r="A34" s="76" t="s">
        <v>530</v>
      </c>
      <c r="B34" s="149" t="s">
        <v>531</v>
      </c>
      <c r="C34" s="126"/>
      <c r="D34" s="126"/>
      <c r="E34" s="126"/>
      <c r="F34" s="126"/>
      <c r="G34" s="126"/>
      <c r="H34" s="126"/>
      <c r="I34" s="127"/>
      <c r="J34" s="77">
        <v>24137.72</v>
      </c>
    </row>
    <row r="35" spans="1:10" ht="15.75" customHeight="1">
      <c r="A35" s="78" t="s">
        <v>532</v>
      </c>
      <c r="B35" s="79" t="s">
        <v>533</v>
      </c>
      <c r="C35" s="79" t="s">
        <v>534</v>
      </c>
      <c r="D35" s="78" t="s">
        <v>535</v>
      </c>
      <c r="E35" s="79" t="s">
        <v>536</v>
      </c>
      <c r="F35" s="80">
        <v>8</v>
      </c>
      <c r="G35" s="80">
        <v>392.94</v>
      </c>
      <c r="H35" s="80">
        <v>28.02</v>
      </c>
      <c r="I35" s="80">
        <v>503.04</v>
      </c>
      <c r="J35" s="80">
        <v>4024.32</v>
      </c>
    </row>
    <row r="36" spans="1:10" ht="15.75" customHeight="1">
      <c r="A36" s="78" t="s">
        <v>537</v>
      </c>
      <c r="B36" s="79" t="s">
        <v>538</v>
      </c>
      <c r="C36" s="79" t="s">
        <v>539</v>
      </c>
      <c r="D36" s="78" t="s">
        <v>540</v>
      </c>
      <c r="E36" s="79" t="s">
        <v>541</v>
      </c>
      <c r="F36" s="80">
        <v>94.04</v>
      </c>
      <c r="G36" s="80">
        <v>134.66</v>
      </c>
      <c r="H36" s="80">
        <v>28.02</v>
      </c>
      <c r="I36" s="80">
        <v>172.39</v>
      </c>
      <c r="J36" s="80">
        <v>16211.56</v>
      </c>
    </row>
    <row r="37" spans="1:10" ht="15.75" customHeight="1">
      <c r="A37" s="78" t="s">
        <v>542</v>
      </c>
      <c r="B37" s="79" t="s">
        <v>543</v>
      </c>
      <c r="C37" s="79" t="s">
        <v>544</v>
      </c>
      <c r="D37" s="78" t="s">
        <v>545</v>
      </c>
      <c r="E37" s="79" t="s">
        <v>546</v>
      </c>
      <c r="F37" s="80">
        <v>2</v>
      </c>
      <c r="G37" s="80">
        <v>1309.81</v>
      </c>
      <c r="H37" s="80">
        <v>28.02</v>
      </c>
      <c r="I37" s="80">
        <v>1676.82</v>
      </c>
      <c r="J37" s="80">
        <v>3353.64</v>
      </c>
    </row>
    <row r="38" spans="1:10" ht="15.75" customHeight="1">
      <c r="A38" s="78" t="s">
        <v>547</v>
      </c>
      <c r="B38" s="79" t="s">
        <v>548</v>
      </c>
      <c r="C38" s="79" t="s">
        <v>549</v>
      </c>
      <c r="D38" s="78" t="s">
        <v>550</v>
      </c>
      <c r="E38" s="79" t="s">
        <v>551</v>
      </c>
      <c r="F38" s="80">
        <v>2</v>
      </c>
      <c r="G38" s="80">
        <v>214.11</v>
      </c>
      <c r="H38" s="80">
        <v>28.02</v>
      </c>
      <c r="I38" s="80">
        <v>274.10000000000002</v>
      </c>
      <c r="J38" s="80">
        <v>548.20000000000005</v>
      </c>
    </row>
    <row r="39" spans="1:10" ht="19.5" customHeight="1">
      <c r="A39" s="76" t="s">
        <v>552</v>
      </c>
      <c r="B39" s="149" t="s">
        <v>553</v>
      </c>
      <c r="C39" s="126"/>
      <c r="D39" s="126"/>
      <c r="E39" s="126"/>
      <c r="F39" s="126"/>
      <c r="G39" s="126"/>
      <c r="H39" s="126"/>
      <c r="I39" s="127"/>
      <c r="J39" s="77">
        <v>20121.84</v>
      </c>
    </row>
    <row r="40" spans="1:10" ht="15.75" customHeight="1">
      <c r="A40" s="78" t="s">
        <v>554</v>
      </c>
      <c r="B40" s="79" t="s">
        <v>555</v>
      </c>
      <c r="C40" s="79" t="s">
        <v>556</v>
      </c>
      <c r="D40" s="78" t="s">
        <v>557</v>
      </c>
      <c r="E40" s="79" t="s">
        <v>558</v>
      </c>
      <c r="F40" s="80">
        <v>12</v>
      </c>
      <c r="G40" s="80">
        <v>1309.81</v>
      </c>
      <c r="H40" s="80">
        <v>28.02</v>
      </c>
      <c r="I40" s="80">
        <v>1676.82</v>
      </c>
      <c r="J40" s="80">
        <v>20121.84</v>
      </c>
    </row>
    <row r="41" spans="1:10" ht="19.5" customHeight="1">
      <c r="A41" s="76" t="s">
        <v>559</v>
      </c>
      <c r="B41" s="149" t="s">
        <v>560</v>
      </c>
      <c r="C41" s="126"/>
      <c r="D41" s="126"/>
      <c r="E41" s="126"/>
      <c r="F41" s="126"/>
      <c r="G41" s="126"/>
      <c r="H41" s="126"/>
      <c r="I41" s="127"/>
      <c r="J41" s="77">
        <v>72562.720000000001</v>
      </c>
    </row>
    <row r="42" spans="1:10" ht="15.75" customHeight="1">
      <c r="A42" s="78" t="s">
        <v>561</v>
      </c>
      <c r="B42" s="79" t="s">
        <v>562</v>
      </c>
      <c r="C42" s="79" t="s">
        <v>563</v>
      </c>
      <c r="D42" s="78" t="s">
        <v>564</v>
      </c>
      <c r="E42" s="79" t="s">
        <v>565</v>
      </c>
      <c r="F42" s="80">
        <v>55.51</v>
      </c>
      <c r="G42" s="80">
        <v>277.5</v>
      </c>
      <c r="H42" s="80">
        <v>28.02</v>
      </c>
      <c r="I42" s="80">
        <v>355.26</v>
      </c>
      <c r="J42" s="80">
        <v>19720.48</v>
      </c>
    </row>
    <row r="43" spans="1:10" ht="15.75" customHeight="1">
      <c r="A43" s="78" t="s">
        <v>566</v>
      </c>
      <c r="B43" s="79" t="s">
        <v>567</v>
      </c>
      <c r="C43" s="79" t="s">
        <v>568</v>
      </c>
      <c r="D43" s="78" t="s">
        <v>569</v>
      </c>
      <c r="E43" s="79" t="s">
        <v>570</v>
      </c>
      <c r="F43" s="80">
        <v>875.17</v>
      </c>
      <c r="G43" s="80">
        <v>38.28</v>
      </c>
      <c r="H43" s="80">
        <v>28.02</v>
      </c>
      <c r="I43" s="80">
        <v>49.01</v>
      </c>
      <c r="J43" s="80">
        <v>42892.08</v>
      </c>
    </row>
    <row r="44" spans="1:10" ht="15.75" customHeight="1">
      <c r="A44" s="78" t="s">
        <v>571</v>
      </c>
      <c r="B44" s="79" t="s">
        <v>572</v>
      </c>
      <c r="C44" s="79" t="s">
        <v>573</v>
      </c>
      <c r="D44" s="78" t="s">
        <v>574</v>
      </c>
      <c r="E44" s="79" t="s">
        <v>575</v>
      </c>
      <c r="F44" s="80">
        <v>1800.28</v>
      </c>
      <c r="G44" s="80">
        <v>2.17</v>
      </c>
      <c r="H44" s="80">
        <v>28.02</v>
      </c>
      <c r="I44" s="80">
        <v>2.78</v>
      </c>
      <c r="J44" s="80">
        <v>5004.78</v>
      </c>
    </row>
    <row r="45" spans="1:10" ht="15.75" customHeight="1">
      <c r="A45" s="78" t="s">
        <v>576</v>
      </c>
      <c r="B45" s="79" t="s">
        <v>577</v>
      </c>
      <c r="C45" s="79" t="s">
        <v>578</v>
      </c>
      <c r="D45" s="78" t="s">
        <v>579</v>
      </c>
      <c r="E45" s="79" t="s">
        <v>580</v>
      </c>
      <c r="F45" s="80">
        <v>31.38</v>
      </c>
      <c r="G45" s="80">
        <v>7.38</v>
      </c>
      <c r="H45" s="80">
        <v>28.02</v>
      </c>
      <c r="I45" s="80">
        <v>9.4499999999999993</v>
      </c>
      <c r="J45" s="80">
        <v>296.54000000000002</v>
      </c>
    </row>
    <row r="46" spans="1:10" ht="15.75" customHeight="1">
      <c r="A46" s="78" t="s">
        <v>581</v>
      </c>
      <c r="B46" s="79" t="s">
        <v>582</v>
      </c>
      <c r="C46" s="79" t="s">
        <v>583</v>
      </c>
      <c r="D46" s="78" t="s">
        <v>584</v>
      </c>
      <c r="E46" s="79" t="s">
        <v>585</v>
      </c>
      <c r="F46" s="80">
        <v>31.38</v>
      </c>
      <c r="G46" s="80">
        <v>42.2</v>
      </c>
      <c r="H46" s="80">
        <v>28.02</v>
      </c>
      <c r="I46" s="80">
        <v>54.02</v>
      </c>
      <c r="J46" s="80">
        <v>1695.15</v>
      </c>
    </row>
    <row r="47" spans="1:10" ht="15.75" customHeight="1">
      <c r="A47" s="78" t="s">
        <v>586</v>
      </c>
      <c r="B47" s="79" t="s">
        <v>587</v>
      </c>
      <c r="C47" s="79" t="s">
        <v>588</v>
      </c>
      <c r="D47" s="78" t="s">
        <v>589</v>
      </c>
      <c r="E47" s="79" t="s">
        <v>590</v>
      </c>
      <c r="F47" s="80">
        <v>55.51</v>
      </c>
      <c r="G47" s="80">
        <v>46.67</v>
      </c>
      <c r="H47" s="80">
        <v>14.01</v>
      </c>
      <c r="I47" s="80">
        <v>53.21</v>
      </c>
      <c r="J47" s="80">
        <v>2953.69</v>
      </c>
    </row>
    <row r="48" spans="1:10" ht="19.5" customHeight="1">
      <c r="A48" s="76" t="s">
        <v>591</v>
      </c>
      <c r="B48" s="149" t="s">
        <v>592</v>
      </c>
      <c r="C48" s="126"/>
      <c r="D48" s="126"/>
      <c r="E48" s="126"/>
      <c r="F48" s="126"/>
      <c r="G48" s="126"/>
      <c r="H48" s="126"/>
      <c r="I48" s="127"/>
      <c r="J48" s="77">
        <v>3060798.31</v>
      </c>
    </row>
    <row r="49" spans="1:10" ht="15.75" customHeight="1">
      <c r="A49" s="78" t="s">
        <v>593</v>
      </c>
      <c r="B49" s="79" t="s">
        <v>594</v>
      </c>
      <c r="C49" s="79" t="s">
        <v>595</v>
      </c>
      <c r="D49" s="78" t="s">
        <v>596</v>
      </c>
      <c r="E49" s="79" t="s">
        <v>597</v>
      </c>
      <c r="F49" s="80">
        <v>689</v>
      </c>
      <c r="G49" s="80">
        <v>2385.5100000000002</v>
      </c>
      <c r="H49" s="80">
        <v>28.02</v>
      </c>
      <c r="I49" s="80">
        <v>3053.93</v>
      </c>
      <c r="J49" s="80">
        <v>2104157.77</v>
      </c>
    </row>
    <row r="50" spans="1:10" ht="15.75" customHeight="1">
      <c r="A50" s="78" t="s">
        <v>598</v>
      </c>
      <c r="B50" s="79" t="s">
        <v>599</v>
      </c>
      <c r="C50" s="79" t="s">
        <v>600</v>
      </c>
      <c r="D50" s="78" t="s">
        <v>601</v>
      </c>
      <c r="E50" s="79" t="s">
        <v>602</v>
      </c>
      <c r="F50" s="80">
        <v>15</v>
      </c>
      <c r="G50" s="80">
        <v>2860.66</v>
      </c>
      <c r="H50" s="80">
        <v>28.02</v>
      </c>
      <c r="I50" s="80">
        <v>3662.22</v>
      </c>
      <c r="J50" s="80">
        <v>54933.3</v>
      </c>
    </row>
    <row r="51" spans="1:10" ht="15.75" customHeight="1">
      <c r="A51" s="78" t="s">
        <v>603</v>
      </c>
      <c r="B51" s="79" t="s">
        <v>604</v>
      </c>
      <c r="C51" s="79" t="s">
        <v>605</v>
      </c>
      <c r="D51" s="78" t="s">
        <v>606</v>
      </c>
      <c r="E51" s="79" t="s">
        <v>607</v>
      </c>
      <c r="F51" s="80">
        <v>120.1</v>
      </c>
      <c r="G51" s="80">
        <v>250.67</v>
      </c>
      <c r="H51" s="80">
        <v>28.02</v>
      </c>
      <c r="I51" s="80">
        <v>320.91000000000003</v>
      </c>
      <c r="J51" s="80">
        <v>38541.29</v>
      </c>
    </row>
    <row r="52" spans="1:10" ht="15.75" customHeight="1">
      <c r="A52" s="78" t="s">
        <v>608</v>
      </c>
      <c r="B52" s="79" t="s">
        <v>609</v>
      </c>
      <c r="C52" s="79" t="s">
        <v>610</v>
      </c>
      <c r="D52" s="78" t="s">
        <v>611</v>
      </c>
      <c r="E52" s="79" t="s">
        <v>612</v>
      </c>
      <c r="F52" s="80">
        <v>48.5</v>
      </c>
      <c r="G52" s="80">
        <v>139.33000000000001</v>
      </c>
      <c r="H52" s="80">
        <v>28.02</v>
      </c>
      <c r="I52" s="80">
        <v>178.37</v>
      </c>
      <c r="J52" s="80">
        <v>8650.9500000000007</v>
      </c>
    </row>
    <row r="53" spans="1:10" ht="15.75" customHeight="1">
      <c r="A53" s="78" t="s">
        <v>613</v>
      </c>
      <c r="B53" s="79" t="s">
        <v>614</v>
      </c>
      <c r="C53" s="79" t="s">
        <v>615</v>
      </c>
      <c r="D53" s="78" t="s">
        <v>616</v>
      </c>
      <c r="E53" s="79" t="s">
        <v>617</v>
      </c>
      <c r="F53" s="80">
        <v>298</v>
      </c>
      <c r="G53" s="80">
        <v>258.06</v>
      </c>
      <c r="H53" s="80">
        <v>28.02</v>
      </c>
      <c r="I53" s="80">
        <v>330.37</v>
      </c>
      <c r="J53" s="80">
        <v>98450.26</v>
      </c>
    </row>
    <row r="54" spans="1:10" ht="15.75" customHeight="1">
      <c r="A54" s="78" t="s">
        <v>618</v>
      </c>
      <c r="B54" s="79" t="s">
        <v>619</v>
      </c>
      <c r="C54" s="79" t="s">
        <v>620</v>
      </c>
      <c r="D54" s="78" t="s">
        <v>621</v>
      </c>
      <c r="E54" s="79" t="s">
        <v>622</v>
      </c>
      <c r="F54" s="80">
        <v>298</v>
      </c>
      <c r="G54" s="80">
        <v>31.19</v>
      </c>
      <c r="H54" s="80">
        <v>28.02</v>
      </c>
      <c r="I54" s="80">
        <v>39.93</v>
      </c>
      <c r="J54" s="80">
        <v>11899.14</v>
      </c>
    </row>
    <row r="55" spans="1:10" ht="15.75" customHeight="1">
      <c r="A55" s="78" t="s">
        <v>623</v>
      </c>
      <c r="B55" s="79" t="s">
        <v>624</v>
      </c>
      <c r="C55" s="79" t="s">
        <v>625</v>
      </c>
      <c r="D55" s="78" t="s">
        <v>626</v>
      </c>
      <c r="E55" s="79" t="s">
        <v>627</v>
      </c>
      <c r="F55" s="80">
        <v>10290</v>
      </c>
      <c r="G55" s="80">
        <v>14.61</v>
      </c>
      <c r="H55" s="80">
        <v>28.02</v>
      </c>
      <c r="I55" s="80">
        <v>18.7</v>
      </c>
      <c r="J55" s="80">
        <v>192423</v>
      </c>
    </row>
    <row r="56" spans="1:10" ht="15.75" customHeight="1">
      <c r="A56" s="78" t="s">
        <v>628</v>
      </c>
      <c r="B56" s="79" t="s">
        <v>629</v>
      </c>
      <c r="C56" s="79" t="s">
        <v>630</v>
      </c>
      <c r="D56" s="78" t="s">
        <v>631</v>
      </c>
      <c r="E56" s="79" t="s">
        <v>632</v>
      </c>
      <c r="F56" s="80">
        <v>9794</v>
      </c>
      <c r="G56" s="80">
        <v>8.41</v>
      </c>
      <c r="H56" s="80">
        <v>28.02</v>
      </c>
      <c r="I56" s="80">
        <v>10.77</v>
      </c>
      <c r="J56" s="80">
        <v>105481.38</v>
      </c>
    </row>
    <row r="57" spans="1:10" ht="15.75" customHeight="1">
      <c r="A57" s="78" t="s">
        <v>633</v>
      </c>
      <c r="B57" s="79" t="s">
        <v>634</v>
      </c>
      <c r="C57" s="79" t="s">
        <v>635</v>
      </c>
      <c r="D57" s="78" t="s">
        <v>636</v>
      </c>
      <c r="E57" s="79" t="s">
        <v>637</v>
      </c>
      <c r="F57" s="80">
        <v>2054</v>
      </c>
      <c r="G57" s="80">
        <v>7.99</v>
      </c>
      <c r="H57" s="80">
        <v>28.02</v>
      </c>
      <c r="I57" s="80">
        <v>10.23</v>
      </c>
      <c r="J57" s="80">
        <v>21012.42</v>
      </c>
    </row>
    <row r="58" spans="1:10" ht="15.75" customHeight="1">
      <c r="A58" s="78" t="s">
        <v>638</v>
      </c>
      <c r="B58" s="79" t="s">
        <v>639</v>
      </c>
      <c r="C58" s="79" t="s">
        <v>640</v>
      </c>
      <c r="D58" s="78" t="s">
        <v>641</v>
      </c>
      <c r="E58" s="79" t="s">
        <v>642</v>
      </c>
      <c r="F58" s="80">
        <v>720.7</v>
      </c>
      <c r="G58" s="80">
        <v>102.77</v>
      </c>
      <c r="H58" s="80">
        <v>28.02</v>
      </c>
      <c r="I58" s="80">
        <v>131.57</v>
      </c>
      <c r="J58" s="80">
        <v>94822.5</v>
      </c>
    </row>
    <row r="59" spans="1:10" ht="15.75" customHeight="1">
      <c r="A59" s="78" t="s">
        <v>643</v>
      </c>
      <c r="B59" s="79" t="s">
        <v>644</v>
      </c>
      <c r="C59" s="79" t="s">
        <v>645</v>
      </c>
      <c r="D59" s="78" t="s">
        <v>646</v>
      </c>
      <c r="E59" s="79" t="s">
        <v>647</v>
      </c>
      <c r="F59" s="80">
        <v>4368</v>
      </c>
      <c r="G59" s="80">
        <v>54.93</v>
      </c>
      <c r="H59" s="80">
        <v>28.02</v>
      </c>
      <c r="I59" s="80">
        <v>70.319999999999993</v>
      </c>
      <c r="J59" s="80">
        <v>307157.76000000001</v>
      </c>
    </row>
    <row r="60" spans="1:10" ht="15.75" customHeight="1">
      <c r="A60" s="78" t="s">
        <v>648</v>
      </c>
      <c r="B60" s="79" t="s">
        <v>649</v>
      </c>
      <c r="C60" s="79" t="s">
        <v>650</v>
      </c>
      <c r="D60" s="78" t="s">
        <v>651</v>
      </c>
      <c r="E60" s="79" t="s">
        <v>652</v>
      </c>
      <c r="F60" s="80">
        <v>720</v>
      </c>
      <c r="G60" s="80">
        <v>10.93</v>
      </c>
      <c r="H60" s="80">
        <v>28.02</v>
      </c>
      <c r="I60" s="80">
        <v>13.99</v>
      </c>
      <c r="J60" s="80">
        <v>10072.799999999999</v>
      </c>
    </row>
    <row r="61" spans="1:10" ht="15.75" customHeight="1">
      <c r="A61" s="78" t="s">
        <v>653</v>
      </c>
      <c r="B61" s="79" t="s">
        <v>654</v>
      </c>
      <c r="C61" s="79" t="s">
        <v>655</v>
      </c>
      <c r="D61" s="78" t="s">
        <v>656</v>
      </c>
      <c r="E61" s="79" t="s">
        <v>657</v>
      </c>
      <c r="F61" s="80">
        <v>3</v>
      </c>
      <c r="G61" s="80">
        <v>3435.85</v>
      </c>
      <c r="H61" s="80">
        <v>28.02</v>
      </c>
      <c r="I61" s="80">
        <v>4398.58</v>
      </c>
      <c r="J61" s="80">
        <v>13195.74</v>
      </c>
    </row>
    <row r="62" spans="1:10" ht="15" customHeight="1">
      <c r="A62" s="44"/>
      <c r="B62" s="44"/>
      <c r="C62" s="44"/>
      <c r="D62" s="44"/>
      <c r="E62" s="44"/>
      <c r="F62" s="44"/>
      <c r="G62" s="44"/>
      <c r="H62" s="150" t="s">
        <v>658</v>
      </c>
      <c r="I62" s="127"/>
      <c r="J62" s="77">
        <v>4120912.2</v>
      </c>
    </row>
    <row r="63" spans="1:10" ht="15.75" customHeight="1"/>
    <row r="64" spans="1: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B39:I39"/>
    <mergeCell ref="B41:I41"/>
    <mergeCell ref="B48:I48"/>
    <mergeCell ref="H62:I62"/>
    <mergeCell ref="A1:J1"/>
    <mergeCell ref="B3:I3"/>
    <mergeCell ref="B4:I4"/>
    <mergeCell ref="B12:I12"/>
    <mergeCell ref="B19:I19"/>
    <mergeCell ref="B20:I20"/>
    <mergeCell ref="B34:I34"/>
  </mergeCells>
  <pageMargins left="0.27559055118110237" right="0.27559055118110237" top="0.27559055118110237" bottom="0.27559055118110237" header="0" footer="0"/>
  <pageSetup scale="9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outlinePr summaryBelow="0"/>
  </sheetPr>
  <dimension ref="A1:L1000"/>
  <sheetViews>
    <sheetView workbookViewId="0">
      <selection sqref="A1:J1"/>
    </sheetView>
  </sheetViews>
  <sheetFormatPr defaultColWidth="14.42578125" defaultRowHeight="15" customHeight="1"/>
  <cols>
    <col min="1" max="1" width="8.28515625" customWidth="1"/>
    <col min="2" max="2" width="31.7109375" customWidth="1"/>
    <col min="3" max="3" width="5" customWidth="1"/>
    <col min="4" max="4" width="2.42578125" customWidth="1"/>
    <col min="5" max="11" width="5" customWidth="1"/>
    <col min="12" max="12" width="10" customWidth="1"/>
    <col min="13" max="26" width="8.7109375" customWidth="1"/>
  </cols>
  <sheetData>
    <row r="1" spans="1:12" ht="102" customHeight="1">
      <c r="A1" s="131"/>
      <c r="B1" s="105"/>
      <c r="C1" s="105"/>
      <c r="D1" s="105"/>
      <c r="E1" s="105"/>
      <c r="F1" s="105"/>
      <c r="G1" s="105"/>
      <c r="H1" s="105"/>
      <c r="I1" s="105"/>
      <c r="J1" s="105"/>
      <c r="K1" s="105"/>
      <c r="L1" s="105"/>
    </row>
    <row r="2" spans="1:12" ht="9.75" customHeight="1">
      <c r="A2" s="44"/>
      <c r="B2" s="44"/>
      <c r="C2" s="44"/>
      <c r="D2" s="44"/>
      <c r="E2" s="154"/>
      <c r="F2" s="105"/>
      <c r="G2" s="105"/>
      <c r="H2" s="44"/>
      <c r="I2" s="44"/>
      <c r="J2" s="44"/>
      <c r="K2" s="44"/>
      <c r="L2" s="44"/>
    </row>
    <row r="3" spans="1:12" ht="19.5" customHeight="1">
      <c r="A3" s="155" t="s">
        <v>659</v>
      </c>
      <c r="B3" s="126"/>
      <c r="C3" s="126"/>
      <c r="D3" s="126"/>
      <c r="E3" s="126"/>
      <c r="F3" s="126"/>
      <c r="G3" s="126"/>
      <c r="H3" s="126"/>
      <c r="I3" s="126"/>
      <c r="J3" s="126"/>
      <c r="K3" s="126"/>
      <c r="L3" s="127"/>
    </row>
    <row r="4" spans="1:12" ht="19.5" customHeight="1">
      <c r="A4" s="156" t="s">
        <v>660</v>
      </c>
      <c r="B4" s="126"/>
      <c r="C4" s="126"/>
      <c r="D4" s="126"/>
      <c r="E4" s="126"/>
      <c r="F4" s="127"/>
      <c r="G4" s="75" t="s">
        <v>661</v>
      </c>
      <c r="H4" s="157" t="s">
        <v>662</v>
      </c>
      <c r="I4" s="127"/>
      <c r="J4" s="157" t="s">
        <v>663</v>
      </c>
      <c r="K4" s="127"/>
      <c r="L4" s="75" t="s">
        <v>664</v>
      </c>
    </row>
    <row r="5" spans="1:12" ht="15" customHeight="1">
      <c r="A5" s="79" t="s">
        <v>665</v>
      </c>
      <c r="B5" s="153" t="s">
        <v>666</v>
      </c>
      <c r="C5" s="126"/>
      <c r="D5" s="126"/>
      <c r="E5" s="126"/>
      <c r="F5" s="126"/>
      <c r="G5" s="79" t="s">
        <v>667</v>
      </c>
      <c r="H5" s="151">
        <v>0.48399999999999999</v>
      </c>
      <c r="I5" s="127"/>
      <c r="J5" s="152">
        <v>14.39</v>
      </c>
      <c r="K5" s="127"/>
      <c r="L5" s="80">
        <v>6.96</v>
      </c>
    </row>
    <row r="6" spans="1:12" ht="15" customHeight="1">
      <c r="A6" s="79" t="s">
        <v>668</v>
      </c>
      <c r="B6" s="153" t="s">
        <v>669</v>
      </c>
      <c r="C6" s="126"/>
      <c r="D6" s="126"/>
      <c r="E6" s="126"/>
      <c r="F6" s="126"/>
      <c r="G6" s="79" t="s">
        <v>670</v>
      </c>
      <c r="H6" s="151">
        <v>0.48399999999999999</v>
      </c>
      <c r="I6" s="127"/>
      <c r="J6" s="152">
        <v>10.58</v>
      </c>
      <c r="K6" s="127"/>
      <c r="L6" s="80">
        <v>5.12</v>
      </c>
    </row>
    <row r="7" spans="1:12" ht="15" customHeight="1">
      <c r="A7" s="44"/>
      <c r="B7" s="44"/>
      <c r="C7" s="44"/>
      <c r="D7" s="44"/>
      <c r="E7" s="44"/>
      <c r="F7" s="44"/>
      <c r="G7" s="44"/>
      <c r="H7" s="150" t="s">
        <v>671</v>
      </c>
      <c r="I7" s="126"/>
      <c r="J7" s="126"/>
      <c r="K7" s="127"/>
      <c r="L7" s="77">
        <v>12.0855</v>
      </c>
    </row>
    <row r="8" spans="1:12" ht="15" customHeight="1">
      <c r="A8" s="44"/>
      <c r="B8" s="44"/>
      <c r="C8" s="44"/>
      <c r="D8" s="44"/>
      <c r="E8" s="44"/>
      <c r="F8" s="44"/>
      <c r="G8" s="44"/>
      <c r="H8" s="158" t="s">
        <v>672</v>
      </c>
      <c r="I8" s="126"/>
      <c r="J8" s="126"/>
      <c r="K8" s="127"/>
      <c r="L8" s="81">
        <v>12.0855</v>
      </c>
    </row>
    <row r="9" spans="1:12" ht="15" customHeight="1">
      <c r="A9" s="44"/>
      <c r="B9" s="44"/>
      <c r="C9" s="44"/>
      <c r="D9" s="44"/>
      <c r="E9" s="44"/>
      <c r="F9" s="44"/>
      <c r="G9" s="44"/>
      <c r="H9" s="158" t="s">
        <v>673</v>
      </c>
      <c r="I9" s="126"/>
      <c r="J9" s="126"/>
      <c r="K9" s="127"/>
      <c r="L9" s="81">
        <v>1</v>
      </c>
    </row>
    <row r="10" spans="1:12" ht="15" customHeight="1">
      <c r="A10" s="44"/>
      <c r="B10" s="44"/>
      <c r="C10" s="44"/>
      <c r="D10" s="44"/>
      <c r="E10" s="44"/>
      <c r="F10" s="44"/>
      <c r="G10" s="44"/>
      <c r="H10" s="158" t="s">
        <v>674</v>
      </c>
      <c r="I10" s="126"/>
      <c r="J10" s="126"/>
      <c r="K10" s="127"/>
      <c r="L10" s="81">
        <v>12.0855</v>
      </c>
    </row>
    <row r="11" spans="1:12" ht="19.5" customHeight="1">
      <c r="A11" s="156" t="s">
        <v>675</v>
      </c>
      <c r="B11" s="126"/>
      <c r="C11" s="126"/>
      <c r="D11" s="126"/>
      <c r="E11" s="126"/>
      <c r="F11" s="127"/>
      <c r="G11" s="75" t="s">
        <v>676</v>
      </c>
      <c r="H11" s="157" t="s">
        <v>677</v>
      </c>
      <c r="I11" s="127"/>
      <c r="J11" s="157" t="s">
        <v>678</v>
      </c>
      <c r="K11" s="127"/>
      <c r="L11" s="75" t="s">
        <v>679</v>
      </c>
    </row>
    <row r="12" spans="1:12" ht="15" customHeight="1">
      <c r="A12" s="79" t="s">
        <v>680</v>
      </c>
      <c r="B12" s="153" t="s">
        <v>681</v>
      </c>
      <c r="C12" s="126"/>
      <c r="D12" s="126"/>
      <c r="E12" s="126"/>
      <c r="F12" s="127"/>
      <c r="G12" s="79" t="s">
        <v>682</v>
      </c>
      <c r="H12" s="151">
        <v>0.04</v>
      </c>
      <c r="I12" s="127"/>
      <c r="J12" s="152">
        <v>10.43</v>
      </c>
      <c r="K12" s="127"/>
      <c r="L12" s="80">
        <v>0.42</v>
      </c>
    </row>
    <row r="13" spans="1:12" ht="15" customHeight="1">
      <c r="A13" s="79" t="s">
        <v>683</v>
      </c>
      <c r="B13" s="153" t="s">
        <v>684</v>
      </c>
      <c r="C13" s="126"/>
      <c r="D13" s="126"/>
      <c r="E13" s="126"/>
      <c r="F13" s="127"/>
      <c r="G13" s="79" t="s">
        <v>685</v>
      </c>
      <c r="H13" s="151">
        <v>0.12</v>
      </c>
      <c r="I13" s="127"/>
      <c r="J13" s="152">
        <v>13.94</v>
      </c>
      <c r="K13" s="127"/>
      <c r="L13" s="80">
        <v>1.67</v>
      </c>
    </row>
    <row r="14" spans="1:12" ht="15" customHeight="1">
      <c r="A14" s="79" t="s">
        <v>686</v>
      </c>
      <c r="B14" s="153" t="s">
        <v>687</v>
      </c>
      <c r="C14" s="126"/>
      <c r="D14" s="126"/>
      <c r="E14" s="126"/>
      <c r="F14" s="127"/>
      <c r="G14" s="79" t="s">
        <v>688</v>
      </c>
      <c r="H14" s="151">
        <v>0.16</v>
      </c>
      <c r="I14" s="127"/>
      <c r="J14" s="152">
        <v>1.3</v>
      </c>
      <c r="K14" s="127"/>
      <c r="L14" s="80">
        <v>0.21</v>
      </c>
    </row>
    <row r="15" spans="1:12" ht="15" customHeight="1">
      <c r="A15" s="79" t="s">
        <v>689</v>
      </c>
      <c r="B15" s="153" t="s">
        <v>690</v>
      </c>
      <c r="C15" s="126"/>
      <c r="D15" s="126"/>
      <c r="E15" s="126"/>
      <c r="F15" s="127"/>
      <c r="G15" s="79" t="s">
        <v>691</v>
      </c>
      <c r="H15" s="151">
        <v>1.01</v>
      </c>
      <c r="I15" s="127"/>
      <c r="J15" s="152">
        <v>2.8</v>
      </c>
      <c r="K15" s="127"/>
      <c r="L15" s="80">
        <v>2.83</v>
      </c>
    </row>
    <row r="16" spans="1:12" ht="15" customHeight="1">
      <c r="A16" s="79" t="s">
        <v>692</v>
      </c>
      <c r="B16" s="153" t="s">
        <v>693</v>
      </c>
      <c r="C16" s="126"/>
      <c r="D16" s="126"/>
      <c r="E16" s="126"/>
      <c r="F16" s="127"/>
      <c r="G16" s="79" t="s">
        <v>694</v>
      </c>
      <c r="H16" s="151">
        <v>0.2424</v>
      </c>
      <c r="I16" s="127"/>
      <c r="J16" s="152">
        <v>6.47</v>
      </c>
      <c r="K16" s="127"/>
      <c r="L16" s="80">
        <v>1.57</v>
      </c>
    </row>
    <row r="17" spans="1:12" ht="15" customHeight="1">
      <c r="A17" s="79" t="s">
        <v>695</v>
      </c>
      <c r="B17" s="153" t="s">
        <v>696</v>
      </c>
      <c r="C17" s="126"/>
      <c r="D17" s="126"/>
      <c r="E17" s="126"/>
      <c r="F17" s="127"/>
      <c r="G17" s="79" t="s">
        <v>697</v>
      </c>
      <c r="H17" s="151">
        <v>0.12</v>
      </c>
      <c r="I17" s="127"/>
      <c r="J17" s="152">
        <v>0.68</v>
      </c>
      <c r="K17" s="127"/>
      <c r="L17" s="80">
        <v>0.08</v>
      </c>
    </row>
    <row r="18" spans="1:12" ht="15" customHeight="1">
      <c r="A18" s="79" t="s">
        <v>698</v>
      </c>
      <c r="B18" s="153" t="s">
        <v>699</v>
      </c>
      <c r="C18" s="126"/>
      <c r="D18" s="126"/>
      <c r="E18" s="126"/>
      <c r="F18" s="127"/>
      <c r="G18" s="79" t="s">
        <v>700</v>
      </c>
      <c r="H18" s="151">
        <v>0.04</v>
      </c>
      <c r="I18" s="127"/>
      <c r="J18" s="152">
        <v>1.81</v>
      </c>
      <c r="K18" s="127"/>
      <c r="L18" s="80">
        <v>7.0000000000000007E-2</v>
      </c>
    </row>
    <row r="19" spans="1:12" ht="15" customHeight="1">
      <c r="A19" s="79" t="s">
        <v>701</v>
      </c>
      <c r="B19" s="153" t="s">
        <v>702</v>
      </c>
      <c r="C19" s="126"/>
      <c r="D19" s="126"/>
      <c r="E19" s="126"/>
      <c r="F19" s="127"/>
      <c r="G19" s="79" t="s">
        <v>703</v>
      </c>
      <c r="H19" s="151">
        <v>0.04</v>
      </c>
      <c r="I19" s="127"/>
      <c r="J19" s="152">
        <v>2.88</v>
      </c>
      <c r="K19" s="127"/>
      <c r="L19" s="80">
        <v>0.12</v>
      </c>
    </row>
    <row r="20" spans="1:12" ht="15" customHeight="1">
      <c r="A20" s="79" t="s">
        <v>704</v>
      </c>
      <c r="B20" s="153" t="s">
        <v>705</v>
      </c>
      <c r="C20" s="126"/>
      <c r="D20" s="126"/>
      <c r="E20" s="126"/>
      <c r="F20" s="127"/>
      <c r="G20" s="79" t="s">
        <v>706</v>
      </c>
      <c r="H20" s="151">
        <v>0.04</v>
      </c>
      <c r="I20" s="127"/>
      <c r="J20" s="152">
        <v>0.65</v>
      </c>
      <c r="K20" s="127"/>
      <c r="L20" s="80">
        <v>0.03</v>
      </c>
    </row>
    <row r="21" spans="1:12" ht="15" customHeight="1">
      <c r="A21" s="79" t="s">
        <v>707</v>
      </c>
      <c r="B21" s="153" t="s">
        <v>708</v>
      </c>
      <c r="C21" s="126"/>
      <c r="D21" s="126"/>
      <c r="E21" s="126"/>
      <c r="F21" s="127"/>
      <c r="G21" s="79" t="s">
        <v>709</v>
      </c>
      <c r="H21" s="151">
        <v>0.08</v>
      </c>
      <c r="I21" s="127"/>
      <c r="J21" s="152">
        <v>30.52</v>
      </c>
      <c r="K21" s="127"/>
      <c r="L21" s="80">
        <v>2.44</v>
      </c>
    </row>
    <row r="22" spans="1:12" ht="15" customHeight="1">
      <c r="A22" s="79" t="s">
        <v>710</v>
      </c>
      <c r="B22" s="153" t="s">
        <v>711</v>
      </c>
      <c r="C22" s="126"/>
      <c r="D22" s="126"/>
      <c r="E22" s="126"/>
      <c r="F22" s="127"/>
      <c r="G22" s="79" t="s">
        <v>712</v>
      </c>
      <c r="H22" s="151">
        <v>0.04</v>
      </c>
      <c r="I22" s="127"/>
      <c r="J22" s="152">
        <v>71.930000000000007</v>
      </c>
      <c r="K22" s="127"/>
      <c r="L22" s="80">
        <v>2.88</v>
      </c>
    </row>
    <row r="23" spans="1:12" ht="15" customHeight="1">
      <c r="A23" s="79" t="s">
        <v>713</v>
      </c>
      <c r="B23" s="153" t="s">
        <v>714</v>
      </c>
      <c r="C23" s="126"/>
      <c r="D23" s="126"/>
      <c r="E23" s="126"/>
      <c r="F23" s="127"/>
      <c r="G23" s="79" t="s">
        <v>715</v>
      </c>
      <c r="H23" s="151">
        <v>0.3468</v>
      </c>
      <c r="I23" s="127"/>
      <c r="J23" s="152">
        <v>0.19</v>
      </c>
      <c r="K23" s="127"/>
      <c r="L23" s="80">
        <v>7.0000000000000007E-2</v>
      </c>
    </row>
    <row r="24" spans="1:12" ht="15" customHeight="1">
      <c r="A24" s="79" t="s">
        <v>716</v>
      </c>
      <c r="B24" s="153" t="s">
        <v>717</v>
      </c>
      <c r="C24" s="126"/>
      <c r="D24" s="126"/>
      <c r="E24" s="126"/>
      <c r="F24" s="127"/>
      <c r="G24" s="79" t="s">
        <v>718</v>
      </c>
      <c r="H24" s="151">
        <v>3.5479999999999999E-3</v>
      </c>
      <c r="I24" s="127"/>
      <c r="J24" s="152">
        <v>42.35</v>
      </c>
      <c r="K24" s="127"/>
      <c r="L24" s="80">
        <v>0.15</v>
      </c>
    </row>
    <row r="25" spans="1:12" ht="15" customHeight="1">
      <c r="A25" s="79" t="s">
        <v>719</v>
      </c>
      <c r="B25" s="153" t="s">
        <v>720</v>
      </c>
      <c r="C25" s="126"/>
      <c r="D25" s="126"/>
      <c r="E25" s="126"/>
      <c r="F25" s="127"/>
      <c r="G25" s="79" t="s">
        <v>721</v>
      </c>
      <c r="H25" s="151">
        <v>2.2399999999999998E-3</v>
      </c>
      <c r="I25" s="127"/>
      <c r="J25" s="152">
        <v>33.93</v>
      </c>
      <c r="K25" s="127"/>
      <c r="L25" s="80">
        <v>0.08</v>
      </c>
    </row>
    <row r="26" spans="1:12" ht="15" customHeight="1">
      <c r="A26" s="79" t="s">
        <v>722</v>
      </c>
      <c r="B26" s="153" t="s">
        <v>723</v>
      </c>
      <c r="C26" s="126"/>
      <c r="D26" s="126"/>
      <c r="E26" s="126"/>
      <c r="F26" s="127"/>
      <c r="G26" s="79" t="s">
        <v>724</v>
      </c>
      <c r="H26" s="151">
        <v>0.04</v>
      </c>
      <c r="I26" s="127"/>
      <c r="J26" s="152">
        <v>66.290000000000006</v>
      </c>
      <c r="K26" s="127"/>
      <c r="L26" s="80">
        <v>2.65</v>
      </c>
    </row>
    <row r="27" spans="1:12" ht="15" customHeight="1">
      <c r="A27" s="79" t="s">
        <v>725</v>
      </c>
      <c r="B27" s="153" t="s">
        <v>726</v>
      </c>
      <c r="C27" s="126"/>
      <c r="D27" s="126"/>
      <c r="E27" s="126"/>
      <c r="F27" s="127"/>
      <c r="G27" s="79" t="s">
        <v>727</v>
      </c>
      <c r="H27" s="151">
        <v>0.04</v>
      </c>
      <c r="I27" s="127"/>
      <c r="J27" s="152">
        <v>61.79</v>
      </c>
      <c r="K27" s="127"/>
      <c r="L27" s="80">
        <v>2.4700000000000002</v>
      </c>
    </row>
    <row r="28" spans="1:12" ht="15" customHeight="1">
      <c r="A28" s="44"/>
      <c r="B28" s="44"/>
      <c r="C28" s="44"/>
      <c r="D28" s="44"/>
      <c r="E28" s="44"/>
      <c r="F28" s="44"/>
      <c r="G28" s="44"/>
      <c r="H28" s="150" t="s">
        <v>728</v>
      </c>
      <c r="I28" s="126"/>
      <c r="J28" s="126"/>
      <c r="K28" s="127"/>
      <c r="L28" s="77">
        <v>17.723700000000001</v>
      </c>
    </row>
    <row r="29" spans="1:12" ht="15" customHeight="1">
      <c r="A29" s="44"/>
      <c r="B29" s="44"/>
      <c r="C29" s="44"/>
      <c r="D29" s="44"/>
      <c r="E29" s="44"/>
      <c r="F29" s="44"/>
      <c r="G29" s="44"/>
      <c r="H29" s="158" t="s">
        <v>729</v>
      </c>
      <c r="I29" s="126"/>
      <c r="J29" s="126"/>
      <c r="K29" s="127"/>
      <c r="L29" s="82">
        <v>29.809200000000001</v>
      </c>
    </row>
    <row r="30" spans="1:12" ht="15" customHeight="1">
      <c r="A30" s="44"/>
      <c r="B30" s="44"/>
      <c r="C30" s="44"/>
      <c r="D30" s="44"/>
      <c r="E30" s="44"/>
      <c r="F30" s="44"/>
      <c r="G30" s="44"/>
      <c r="H30" s="158" t="s">
        <v>730</v>
      </c>
      <c r="I30" s="126"/>
      <c r="J30" s="126"/>
      <c r="K30" s="127"/>
      <c r="L30" s="77">
        <v>29.81</v>
      </c>
    </row>
    <row r="31" spans="1:12" ht="15" customHeight="1">
      <c r="A31" s="44"/>
      <c r="B31" s="44"/>
      <c r="C31" s="44"/>
      <c r="D31" s="44"/>
      <c r="E31" s="44"/>
      <c r="F31" s="44"/>
      <c r="G31" s="44"/>
      <c r="H31" s="158" t="s">
        <v>731</v>
      </c>
      <c r="I31" s="126"/>
      <c r="J31" s="126"/>
      <c r="K31" s="127"/>
      <c r="L31" s="77">
        <v>8.3528000000000002</v>
      </c>
    </row>
    <row r="32" spans="1:12" ht="15" customHeight="1">
      <c r="A32" s="44"/>
      <c r="B32" s="44"/>
      <c r="C32" s="44"/>
      <c r="D32" s="44"/>
      <c r="E32" s="44"/>
      <c r="F32" s="44"/>
      <c r="G32" s="44"/>
      <c r="H32" s="158" t="s">
        <v>732</v>
      </c>
      <c r="I32" s="126"/>
      <c r="J32" s="126"/>
      <c r="K32" s="127"/>
      <c r="L32" s="77">
        <v>38.159999999999997</v>
      </c>
    </row>
    <row r="33" spans="1:12" ht="9.75" customHeight="1">
      <c r="A33" s="44"/>
      <c r="B33" s="44"/>
      <c r="C33" s="44"/>
      <c r="D33" s="44"/>
      <c r="E33" s="154"/>
      <c r="F33" s="105"/>
      <c r="G33" s="105"/>
      <c r="H33" s="44"/>
      <c r="I33" s="44"/>
      <c r="J33" s="44"/>
      <c r="K33" s="44"/>
      <c r="L33" s="44"/>
    </row>
    <row r="34" spans="1:12" ht="19.5" customHeight="1">
      <c r="A34" s="155" t="s">
        <v>733</v>
      </c>
      <c r="B34" s="126"/>
      <c r="C34" s="126"/>
      <c r="D34" s="126"/>
      <c r="E34" s="126"/>
      <c r="F34" s="126"/>
      <c r="G34" s="126"/>
      <c r="H34" s="126"/>
      <c r="I34" s="126"/>
      <c r="J34" s="126"/>
      <c r="K34" s="126"/>
      <c r="L34" s="127"/>
    </row>
    <row r="35" spans="1:12" ht="12.75" customHeight="1">
      <c r="A35" s="160" t="s">
        <v>734</v>
      </c>
      <c r="B35" s="123"/>
      <c r="C35" s="161"/>
      <c r="D35" s="167" t="s">
        <v>735</v>
      </c>
      <c r="E35" s="124"/>
      <c r="F35" s="157" t="s">
        <v>736</v>
      </c>
      <c r="G35" s="127"/>
      <c r="H35" s="157" t="s">
        <v>737</v>
      </c>
      <c r="I35" s="126"/>
      <c r="J35" s="126"/>
      <c r="K35" s="127"/>
      <c r="L35" s="165" t="s">
        <v>738</v>
      </c>
    </row>
    <row r="36" spans="1:12" ht="12" customHeight="1">
      <c r="A36" s="162"/>
      <c r="B36" s="163"/>
      <c r="C36" s="164"/>
      <c r="D36" s="162"/>
      <c r="E36" s="168"/>
      <c r="F36" s="83" t="s">
        <v>739</v>
      </c>
      <c r="G36" s="83" t="s">
        <v>740</v>
      </c>
      <c r="H36" s="166" t="s">
        <v>741</v>
      </c>
      <c r="I36" s="127"/>
      <c r="J36" s="166" t="s">
        <v>742</v>
      </c>
      <c r="K36" s="127"/>
      <c r="L36" s="134"/>
    </row>
    <row r="37" spans="1:12" ht="15" customHeight="1">
      <c r="A37" s="79" t="s">
        <v>743</v>
      </c>
      <c r="B37" s="153" t="s">
        <v>744</v>
      </c>
      <c r="C37" s="127"/>
      <c r="D37" s="151">
        <v>2.2491000000000001E-2</v>
      </c>
      <c r="E37" s="127"/>
      <c r="F37" s="84">
        <v>1</v>
      </c>
      <c r="G37" s="84">
        <v>0</v>
      </c>
      <c r="H37" s="159">
        <v>29.01</v>
      </c>
      <c r="I37" s="127"/>
      <c r="J37" s="159">
        <v>13.54</v>
      </c>
      <c r="K37" s="127"/>
      <c r="L37" s="81">
        <v>0.65246391000000004</v>
      </c>
    </row>
    <row r="38" spans="1:12" ht="15" customHeight="1">
      <c r="A38" s="79" t="s">
        <v>745</v>
      </c>
      <c r="B38" s="153" t="s">
        <v>746</v>
      </c>
      <c r="C38" s="127"/>
      <c r="D38" s="151">
        <v>3.2000000000000001E-2</v>
      </c>
      <c r="E38" s="127"/>
      <c r="F38" s="84">
        <v>1</v>
      </c>
      <c r="G38" s="84">
        <v>0</v>
      </c>
      <c r="H38" s="159">
        <v>76.72</v>
      </c>
      <c r="I38" s="127"/>
      <c r="J38" s="159">
        <v>13.54</v>
      </c>
      <c r="K38" s="127"/>
      <c r="L38" s="81">
        <v>2.4550399999999999</v>
      </c>
    </row>
    <row r="39" spans="1:12" ht="15" customHeight="1">
      <c r="A39" s="44"/>
      <c r="B39" s="44"/>
      <c r="C39" s="44"/>
      <c r="D39" s="44"/>
      <c r="E39" s="44"/>
      <c r="F39" s="44"/>
      <c r="G39" s="44"/>
      <c r="H39" s="150" t="s">
        <v>747</v>
      </c>
      <c r="I39" s="126"/>
      <c r="J39" s="126"/>
      <c r="K39" s="127"/>
      <c r="L39" s="85">
        <v>3.1074999999999999</v>
      </c>
    </row>
    <row r="40" spans="1:12" ht="19.5" customHeight="1">
      <c r="A40" s="156" t="s">
        <v>748</v>
      </c>
      <c r="B40" s="126"/>
      <c r="C40" s="126"/>
      <c r="D40" s="126"/>
      <c r="E40" s="126"/>
      <c r="F40" s="127"/>
      <c r="G40" s="75" t="s">
        <v>749</v>
      </c>
      <c r="H40" s="157" t="s">
        <v>750</v>
      </c>
      <c r="I40" s="127"/>
      <c r="J40" s="157" t="s">
        <v>751</v>
      </c>
      <c r="K40" s="127"/>
      <c r="L40" s="75" t="s">
        <v>752</v>
      </c>
    </row>
    <row r="41" spans="1:12" ht="15" customHeight="1">
      <c r="A41" s="79" t="s">
        <v>753</v>
      </c>
      <c r="B41" s="153" t="s">
        <v>754</v>
      </c>
      <c r="C41" s="126"/>
      <c r="D41" s="126"/>
      <c r="E41" s="126"/>
      <c r="F41" s="126"/>
      <c r="G41" s="79" t="s">
        <v>755</v>
      </c>
      <c r="H41" s="151">
        <v>0.4511</v>
      </c>
      <c r="I41" s="127"/>
      <c r="J41" s="152">
        <v>14.39</v>
      </c>
      <c r="K41" s="127"/>
      <c r="L41" s="80">
        <v>6.49</v>
      </c>
    </row>
    <row r="42" spans="1:12" ht="15" customHeight="1">
      <c r="A42" s="79" t="s">
        <v>756</v>
      </c>
      <c r="B42" s="153" t="s">
        <v>757</v>
      </c>
      <c r="C42" s="126"/>
      <c r="D42" s="126"/>
      <c r="E42" s="126"/>
      <c r="F42" s="126"/>
      <c r="G42" s="79" t="s">
        <v>758</v>
      </c>
      <c r="H42" s="151">
        <v>0.69288000000000005</v>
      </c>
      <c r="I42" s="127"/>
      <c r="J42" s="152">
        <v>14.39</v>
      </c>
      <c r="K42" s="127"/>
      <c r="L42" s="80">
        <v>9.9700000000000006</v>
      </c>
    </row>
    <row r="43" spans="1:12" ht="15" customHeight="1">
      <c r="A43" s="79" t="s">
        <v>759</v>
      </c>
      <c r="B43" s="153" t="s">
        <v>760</v>
      </c>
      <c r="C43" s="126"/>
      <c r="D43" s="126"/>
      <c r="E43" s="126"/>
      <c r="F43" s="126"/>
      <c r="G43" s="79" t="s">
        <v>761</v>
      </c>
      <c r="H43" s="151">
        <v>0.128</v>
      </c>
      <c r="I43" s="127"/>
      <c r="J43" s="152">
        <v>14.39</v>
      </c>
      <c r="K43" s="127"/>
      <c r="L43" s="80">
        <v>1.84</v>
      </c>
    </row>
    <row r="44" spans="1:12" ht="15" customHeight="1">
      <c r="A44" s="79" t="s">
        <v>762</v>
      </c>
      <c r="B44" s="153" t="s">
        <v>763</v>
      </c>
      <c r="C44" s="126"/>
      <c r="D44" s="126"/>
      <c r="E44" s="126"/>
      <c r="F44" s="126"/>
      <c r="G44" s="79" t="s">
        <v>764</v>
      </c>
      <c r="H44" s="151">
        <v>0.35699999999999998</v>
      </c>
      <c r="I44" s="127"/>
      <c r="J44" s="152">
        <v>14.39</v>
      </c>
      <c r="K44" s="127"/>
      <c r="L44" s="80">
        <v>5.14</v>
      </c>
    </row>
    <row r="45" spans="1:12" ht="15" customHeight="1">
      <c r="A45" s="79" t="s">
        <v>765</v>
      </c>
      <c r="B45" s="153" t="s">
        <v>766</v>
      </c>
      <c r="C45" s="126"/>
      <c r="D45" s="126"/>
      <c r="E45" s="126"/>
      <c r="F45" s="126"/>
      <c r="G45" s="79" t="s">
        <v>767</v>
      </c>
      <c r="H45" s="151">
        <v>6.92652</v>
      </c>
      <c r="I45" s="127"/>
      <c r="J45" s="152">
        <v>10.58</v>
      </c>
      <c r="K45" s="127"/>
      <c r="L45" s="80">
        <v>73.28</v>
      </c>
    </row>
    <row r="46" spans="1:12" ht="15" customHeight="1">
      <c r="A46" s="44"/>
      <c r="B46" s="44"/>
      <c r="C46" s="44"/>
      <c r="D46" s="44"/>
      <c r="E46" s="44"/>
      <c r="F46" s="44"/>
      <c r="G46" s="44"/>
      <c r="H46" s="150" t="s">
        <v>768</v>
      </c>
      <c r="I46" s="126"/>
      <c r="J46" s="126"/>
      <c r="K46" s="127"/>
      <c r="L46" s="77">
        <v>96.723500000000001</v>
      </c>
    </row>
    <row r="47" spans="1:12" ht="15" customHeight="1">
      <c r="A47" s="44"/>
      <c r="B47" s="44"/>
      <c r="C47" s="44"/>
      <c r="D47" s="44"/>
      <c r="E47" s="44"/>
      <c r="F47" s="44"/>
      <c r="G47" s="44"/>
      <c r="H47" s="158" t="s">
        <v>769</v>
      </c>
      <c r="I47" s="126"/>
      <c r="J47" s="126"/>
      <c r="K47" s="127"/>
      <c r="L47" s="81">
        <v>99.831000000000003</v>
      </c>
    </row>
    <row r="48" spans="1:12" ht="15" customHeight="1">
      <c r="A48" s="44"/>
      <c r="B48" s="44"/>
      <c r="C48" s="44"/>
      <c r="D48" s="44"/>
      <c r="E48" s="44"/>
      <c r="F48" s="44"/>
      <c r="G48" s="44"/>
      <c r="H48" s="158" t="s">
        <v>770</v>
      </c>
      <c r="I48" s="126"/>
      <c r="J48" s="126"/>
      <c r="K48" s="127"/>
      <c r="L48" s="81">
        <v>1</v>
      </c>
    </row>
    <row r="49" spans="1:12" ht="15" customHeight="1">
      <c r="A49" s="44"/>
      <c r="B49" s="44"/>
      <c r="C49" s="44"/>
      <c r="D49" s="44"/>
      <c r="E49" s="44"/>
      <c r="F49" s="44"/>
      <c r="G49" s="44"/>
      <c r="H49" s="158" t="s">
        <v>771</v>
      </c>
      <c r="I49" s="126"/>
      <c r="J49" s="126"/>
      <c r="K49" s="127"/>
      <c r="L49" s="81">
        <v>99.831000000000003</v>
      </c>
    </row>
    <row r="50" spans="1:12" ht="19.5" customHeight="1">
      <c r="A50" s="156" t="s">
        <v>772</v>
      </c>
      <c r="B50" s="126"/>
      <c r="C50" s="126"/>
      <c r="D50" s="126"/>
      <c r="E50" s="126"/>
      <c r="F50" s="127"/>
      <c r="G50" s="75" t="s">
        <v>773</v>
      </c>
      <c r="H50" s="157" t="s">
        <v>774</v>
      </c>
      <c r="I50" s="127"/>
      <c r="J50" s="157" t="s">
        <v>775</v>
      </c>
      <c r="K50" s="127"/>
      <c r="L50" s="75" t="s">
        <v>776</v>
      </c>
    </row>
    <row r="51" spans="1:12" ht="15" customHeight="1">
      <c r="A51" s="79" t="s">
        <v>777</v>
      </c>
      <c r="B51" s="153" t="s">
        <v>778</v>
      </c>
      <c r="C51" s="126"/>
      <c r="D51" s="126"/>
      <c r="E51" s="126"/>
      <c r="F51" s="127"/>
      <c r="G51" s="79" t="s">
        <v>779</v>
      </c>
      <c r="H51" s="151">
        <v>2.5699E-2</v>
      </c>
      <c r="I51" s="127"/>
      <c r="J51" s="152">
        <v>65.599999999999994</v>
      </c>
      <c r="K51" s="127"/>
      <c r="L51" s="80">
        <v>1.69</v>
      </c>
    </row>
    <row r="52" spans="1:12" ht="15" customHeight="1">
      <c r="A52" s="79" t="s">
        <v>780</v>
      </c>
      <c r="B52" s="153" t="s">
        <v>781</v>
      </c>
      <c r="C52" s="126"/>
      <c r="D52" s="126"/>
      <c r="E52" s="126"/>
      <c r="F52" s="127"/>
      <c r="G52" s="79" t="s">
        <v>782</v>
      </c>
      <c r="H52" s="151">
        <v>0.62207999999999997</v>
      </c>
      <c r="I52" s="127"/>
      <c r="J52" s="152">
        <v>0.68</v>
      </c>
      <c r="K52" s="127"/>
      <c r="L52" s="80">
        <v>0.42</v>
      </c>
    </row>
    <row r="53" spans="1:12" ht="15" customHeight="1">
      <c r="A53" s="79" t="s">
        <v>783</v>
      </c>
      <c r="B53" s="153" t="s">
        <v>784</v>
      </c>
      <c r="C53" s="126"/>
      <c r="D53" s="126"/>
      <c r="E53" s="126"/>
      <c r="F53" s="127"/>
      <c r="G53" s="79" t="s">
        <v>785</v>
      </c>
      <c r="H53" s="151">
        <v>9.7885799999999996</v>
      </c>
      <c r="I53" s="127"/>
      <c r="J53" s="152">
        <v>0.33</v>
      </c>
      <c r="K53" s="127"/>
      <c r="L53" s="80">
        <v>3.23</v>
      </c>
    </row>
    <row r="54" spans="1:12" ht="15" customHeight="1">
      <c r="A54" s="79" t="s">
        <v>786</v>
      </c>
      <c r="B54" s="153" t="s">
        <v>787</v>
      </c>
      <c r="C54" s="126"/>
      <c r="D54" s="126"/>
      <c r="E54" s="126"/>
      <c r="F54" s="127"/>
      <c r="G54" s="79" t="s">
        <v>788</v>
      </c>
      <c r="H54" s="151">
        <v>1.2012E-2</v>
      </c>
      <c r="I54" s="127"/>
      <c r="J54" s="152">
        <v>81.900000000000006</v>
      </c>
      <c r="K54" s="127"/>
      <c r="L54" s="80">
        <v>0.98</v>
      </c>
    </row>
    <row r="55" spans="1:12" ht="15" customHeight="1">
      <c r="A55" s="79" t="s">
        <v>789</v>
      </c>
      <c r="B55" s="153" t="s">
        <v>790</v>
      </c>
      <c r="C55" s="126"/>
      <c r="D55" s="126"/>
      <c r="E55" s="126"/>
      <c r="F55" s="127"/>
      <c r="G55" s="79" t="s">
        <v>791</v>
      </c>
      <c r="H55" s="151">
        <v>1.2012E-2</v>
      </c>
      <c r="I55" s="127"/>
      <c r="J55" s="152">
        <v>81.900000000000006</v>
      </c>
      <c r="K55" s="127"/>
      <c r="L55" s="80">
        <v>0.98</v>
      </c>
    </row>
    <row r="56" spans="1:12" ht="15" customHeight="1">
      <c r="A56" s="79" t="s">
        <v>792</v>
      </c>
      <c r="B56" s="153" t="s">
        <v>793</v>
      </c>
      <c r="C56" s="126"/>
      <c r="D56" s="126"/>
      <c r="E56" s="126"/>
      <c r="F56" s="127"/>
      <c r="G56" s="79" t="s">
        <v>794</v>
      </c>
      <c r="H56" s="151">
        <v>4.8000000000000001E-2</v>
      </c>
      <c r="I56" s="127"/>
      <c r="J56" s="152">
        <v>81.900000000000006</v>
      </c>
      <c r="K56" s="127"/>
      <c r="L56" s="80">
        <v>3.93</v>
      </c>
    </row>
    <row r="57" spans="1:12" ht="15" customHeight="1">
      <c r="A57" s="79" t="s">
        <v>795</v>
      </c>
      <c r="B57" s="153" t="s">
        <v>796</v>
      </c>
      <c r="C57" s="126"/>
      <c r="D57" s="126"/>
      <c r="E57" s="126"/>
      <c r="F57" s="127"/>
      <c r="G57" s="79" t="s">
        <v>797</v>
      </c>
      <c r="H57" s="151">
        <v>8.0500000000000002E-2</v>
      </c>
      <c r="I57" s="127"/>
      <c r="J57" s="152">
        <v>50.4</v>
      </c>
      <c r="K57" s="127"/>
      <c r="L57" s="80">
        <v>4.0599999999999996</v>
      </c>
    </row>
    <row r="58" spans="1:12" ht="15" customHeight="1">
      <c r="A58" s="79" t="s">
        <v>798</v>
      </c>
      <c r="B58" s="153" t="s">
        <v>799</v>
      </c>
      <c r="C58" s="126"/>
      <c r="D58" s="126"/>
      <c r="E58" s="126"/>
      <c r="F58" s="127"/>
      <c r="G58" s="79" t="s">
        <v>800</v>
      </c>
      <c r="H58" s="151">
        <v>0.17349999999999999</v>
      </c>
      <c r="I58" s="127"/>
      <c r="J58" s="152">
        <v>5.35</v>
      </c>
      <c r="K58" s="127"/>
      <c r="L58" s="80">
        <v>0.93</v>
      </c>
    </row>
    <row r="59" spans="1:12" ht="15" customHeight="1">
      <c r="A59" s="79" t="s">
        <v>801</v>
      </c>
      <c r="B59" s="153" t="s">
        <v>802</v>
      </c>
      <c r="C59" s="126"/>
      <c r="D59" s="126"/>
      <c r="E59" s="126"/>
      <c r="F59" s="127"/>
      <c r="G59" s="79" t="s">
        <v>803</v>
      </c>
      <c r="H59" s="151">
        <v>0.34699999999999998</v>
      </c>
      <c r="I59" s="127"/>
      <c r="J59" s="152">
        <v>6.72</v>
      </c>
      <c r="K59" s="127"/>
      <c r="L59" s="80">
        <v>2.33</v>
      </c>
    </row>
    <row r="60" spans="1:12" ht="15" customHeight="1">
      <c r="A60" s="79" t="s">
        <v>804</v>
      </c>
      <c r="B60" s="153" t="s">
        <v>805</v>
      </c>
      <c r="C60" s="126"/>
      <c r="D60" s="126"/>
      <c r="E60" s="126"/>
      <c r="F60" s="127"/>
      <c r="G60" s="79" t="s">
        <v>806</v>
      </c>
      <c r="H60" s="151">
        <v>1.84</v>
      </c>
      <c r="I60" s="127"/>
      <c r="J60" s="152">
        <v>3.56</v>
      </c>
      <c r="K60" s="127"/>
      <c r="L60" s="80">
        <v>6.55</v>
      </c>
    </row>
    <row r="61" spans="1:12" ht="15" customHeight="1">
      <c r="A61" s="79" t="s">
        <v>807</v>
      </c>
      <c r="B61" s="153" t="s">
        <v>808</v>
      </c>
      <c r="C61" s="126"/>
      <c r="D61" s="126"/>
      <c r="E61" s="126"/>
      <c r="F61" s="127"/>
      <c r="G61" s="79" t="s">
        <v>809</v>
      </c>
      <c r="H61" s="151">
        <v>5.2049999999999999E-2</v>
      </c>
      <c r="I61" s="127"/>
      <c r="J61" s="152">
        <v>7.35</v>
      </c>
      <c r="K61" s="127"/>
      <c r="L61" s="80">
        <v>0.38</v>
      </c>
    </row>
    <row r="62" spans="1:12" ht="15" customHeight="1">
      <c r="A62" s="79" t="s">
        <v>810</v>
      </c>
      <c r="B62" s="153" t="s">
        <v>811</v>
      </c>
      <c r="C62" s="126"/>
      <c r="D62" s="126"/>
      <c r="E62" s="126"/>
      <c r="F62" s="127"/>
      <c r="G62" s="79" t="s">
        <v>812</v>
      </c>
      <c r="H62" s="151">
        <v>3.2000000000000001E-2</v>
      </c>
      <c r="I62" s="127"/>
      <c r="J62" s="152">
        <v>8.09</v>
      </c>
      <c r="K62" s="127"/>
      <c r="L62" s="80">
        <v>0.26</v>
      </c>
    </row>
    <row r="63" spans="1:12" ht="15" customHeight="1">
      <c r="A63" s="79" t="s">
        <v>813</v>
      </c>
      <c r="B63" s="153" t="s">
        <v>814</v>
      </c>
      <c r="C63" s="126"/>
      <c r="D63" s="126"/>
      <c r="E63" s="126"/>
      <c r="F63" s="127"/>
      <c r="G63" s="79" t="s">
        <v>815</v>
      </c>
      <c r="H63" s="151">
        <v>0.13880000000000001</v>
      </c>
      <c r="I63" s="127"/>
      <c r="J63" s="152">
        <v>11.37</v>
      </c>
      <c r="K63" s="127"/>
      <c r="L63" s="80">
        <v>1.58</v>
      </c>
    </row>
    <row r="64" spans="1:12" ht="15" customHeight="1">
      <c r="A64" s="79" t="s">
        <v>816</v>
      </c>
      <c r="B64" s="153" t="s">
        <v>817</v>
      </c>
      <c r="C64" s="126"/>
      <c r="D64" s="126"/>
      <c r="E64" s="126"/>
      <c r="F64" s="127"/>
      <c r="G64" s="79" t="s">
        <v>818</v>
      </c>
      <c r="H64" s="151">
        <v>0.18987999999999999</v>
      </c>
      <c r="I64" s="127"/>
      <c r="J64" s="152">
        <v>53.28</v>
      </c>
      <c r="K64" s="127"/>
      <c r="L64" s="80">
        <v>10.119999999999999</v>
      </c>
    </row>
    <row r="65" spans="1:12" ht="15" customHeight="1">
      <c r="A65" s="79" t="s">
        <v>819</v>
      </c>
      <c r="B65" s="153" t="s">
        <v>820</v>
      </c>
      <c r="C65" s="126"/>
      <c r="D65" s="126"/>
      <c r="E65" s="126"/>
      <c r="F65" s="127"/>
      <c r="G65" s="79" t="s">
        <v>821</v>
      </c>
      <c r="H65" s="151">
        <v>0.04</v>
      </c>
      <c r="I65" s="127"/>
      <c r="J65" s="152">
        <v>45.78</v>
      </c>
      <c r="K65" s="127"/>
      <c r="L65" s="80">
        <v>1.83</v>
      </c>
    </row>
    <row r="66" spans="1:12" ht="15" customHeight="1">
      <c r="A66" s="79" t="s">
        <v>822</v>
      </c>
      <c r="B66" s="153" t="s">
        <v>823</v>
      </c>
      <c r="C66" s="126"/>
      <c r="D66" s="126"/>
      <c r="E66" s="126"/>
      <c r="F66" s="127"/>
      <c r="G66" s="79" t="s">
        <v>824</v>
      </c>
      <c r="H66" s="151">
        <v>1.01</v>
      </c>
      <c r="I66" s="127"/>
      <c r="J66" s="152">
        <v>10.91</v>
      </c>
      <c r="K66" s="127"/>
      <c r="L66" s="80">
        <v>11.02</v>
      </c>
    </row>
    <row r="67" spans="1:12" ht="15" customHeight="1">
      <c r="A67" s="79" t="s">
        <v>825</v>
      </c>
      <c r="B67" s="153" t="s">
        <v>826</v>
      </c>
      <c r="C67" s="126"/>
      <c r="D67" s="126"/>
      <c r="E67" s="126"/>
      <c r="F67" s="127"/>
      <c r="G67" s="79" t="s">
        <v>827</v>
      </c>
      <c r="H67" s="151">
        <v>0.04</v>
      </c>
      <c r="I67" s="127"/>
      <c r="J67" s="152">
        <v>40.119999999999997</v>
      </c>
      <c r="K67" s="127"/>
      <c r="L67" s="80">
        <v>1.6</v>
      </c>
    </row>
    <row r="68" spans="1:12" ht="15" customHeight="1">
      <c r="A68" s="79" t="s">
        <v>828</v>
      </c>
      <c r="B68" s="153" t="s">
        <v>829</v>
      </c>
      <c r="C68" s="126"/>
      <c r="D68" s="126"/>
      <c r="E68" s="126"/>
      <c r="F68" s="127"/>
      <c r="G68" s="79" t="s">
        <v>830</v>
      </c>
      <c r="H68" s="151">
        <v>0.188</v>
      </c>
      <c r="I68" s="127"/>
      <c r="J68" s="152">
        <v>7.02</v>
      </c>
      <c r="K68" s="127"/>
      <c r="L68" s="80">
        <v>1.32</v>
      </c>
    </row>
    <row r="69" spans="1:12" ht="15" customHeight="1">
      <c r="A69" s="79" t="s">
        <v>831</v>
      </c>
      <c r="B69" s="153" t="s">
        <v>832</v>
      </c>
      <c r="C69" s="126"/>
      <c r="D69" s="126"/>
      <c r="E69" s="126"/>
      <c r="F69" s="127"/>
      <c r="G69" s="79" t="s">
        <v>833</v>
      </c>
      <c r="H69" s="151">
        <v>0.04</v>
      </c>
      <c r="I69" s="127"/>
      <c r="J69" s="152">
        <v>1078.33</v>
      </c>
      <c r="K69" s="127"/>
      <c r="L69" s="80">
        <v>43.13</v>
      </c>
    </row>
    <row r="70" spans="1:12" ht="15" customHeight="1">
      <c r="A70" s="79" t="s">
        <v>834</v>
      </c>
      <c r="B70" s="153" t="s">
        <v>835</v>
      </c>
      <c r="C70" s="126"/>
      <c r="D70" s="126"/>
      <c r="E70" s="126"/>
      <c r="F70" s="127"/>
      <c r="G70" s="79" t="s">
        <v>836</v>
      </c>
      <c r="H70" s="151">
        <v>3.7999999999999999E-2</v>
      </c>
      <c r="I70" s="127"/>
      <c r="J70" s="152">
        <v>42.35</v>
      </c>
      <c r="K70" s="127"/>
      <c r="L70" s="80">
        <v>1.61</v>
      </c>
    </row>
    <row r="71" spans="1:12" ht="15" customHeight="1">
      <c r="A71" s="79" t="s">
        <v>837</v>
      </c>
      <c r="B71" s="153" t="s">
        <v>838</v>
      </c>
      <c r="C71" s="126"/>
      <c r="D71" s="126"/>
      <c r="E71" s="126"/>
      <c r="F71" s="127"/>
      <c r="G71" s="79" t="s">
        <v>839</v>
      </c>
      <c r="H71" s="151">
        <v>5.96E-2</v>
      </c>
      <c r="I71" s="127"/>
      <c r="J71" s="152">
        <v>33.93</v>
      </c>
      <c r="K71" s="127"/>
      <c r="L71" s="80">
        <v>2.02</v>
      </c>
    </row>
    <row r="72" spans="1:12" ht="15" customHeight="1">
      <c r="A72" s="79" t="s">
        <v>840</v>
      </c>
      <c r="B72" s="153" t="s">
        <v>841</v>
      </c>
      <c r="C72" s="126"/>
      <c r="D72" s="126"/>
      <c r="E72" s="126"/>
      <c r="F72" s="127"/>
      <c r="G72" s="79" t="s">
        <v>842</v>
      </c>
      <c r="H72" s="151">
        <v>6.2040000000000003E-3</v>
      </c>
      <c r="I72" s="127"/>
      <c r="J72" s="152">
        <v>41.53</v>
      </c>
      <c r="K72" s="127"/>
      <c r="L72" s="80">
        <v>0.26</v>
      </c>
    </row>
    <row r="73" spans="1:12" ht="15" customHeight="1">
      <c r="A73" s="79" t="s">
        <v>843</v>
      </c>
      <c r="B73" s="153" t="s">
        <v>844</v>
      </c>
      <c r="C73" s="126"/>
      <c r="D73" s="126"/>
      <c r="E73" s="126"/>
      <c r="F73" s="127"/>
      <c r="G73" s="79" t="s">
        <v>845</v>
      </c>
      <c r="H73" s="151">
        <v>0.04</v>
      </c>
      <c r="I73" s="127"/>
      <c r="J73" s="152">
        <v>1190</v>
      </c>
      <c r="K73" s="127"/>
      <c r="L73" s="80">
        <v>47.6</v>
      </c>
    </row>
    <row r="74" spans="1:12" ht="15" customHeight="1">
      <c r="A74" s="44"/>
      <c r="B74" s="44"/>
      <c r="C74" s="44"/>
      <c r="D74" s="44"/>
      <c r="E74" s="44"/>
      <c r="F74" s="44"/>
      <c r="G74" s="44"/>
      <c r="H74" s="150" t="s">
        <v>846</v>
      </c>
      <c r="I74" s="126"/>
      <c r="J74" s="126"/>
      <c r="K74" s="127"/>
      <c r="L74" s="77">
        <v>147.83930000000001</v>
      </c>
    </row>
    <row r="75" spans="1:12" ht="15" customHeight="1">
      <c r="A75" s="44"/>
      <c r="B75" s="44"/>
      <c r="C75" s="44"/>
      <c r="D75" s="44"/>
      <c r="E75" s="44"/>
      <c r="F75" s="44"/>
      <c r="G75" s="44"/>
      <c r="H75" s="158" t="s">
        <v>847</v>
      </c>
      <c r="I75" s="126"/>
      <c r="J75" s="126"/>
      <c r="K75" s="127"/>
      <c r="L75" s="82">
        <v>247.6703</v>
      </c>
    </row>
    <row r="76" spans="1:12" ht="15" customHeight="1">
      <c r="A76" s="44"/>
      <c r="B76" s="44"/>
      <c r="C76" s="44"/>
      <c r="D76" s="44"/>
      <c r="E76" s="44"/>
      <c r="F76" s="44"/>
      <c r="G76" s="44"/>
      <c r="H76" s="158" t="s">
        <v>848</v>
      </c>
      <c r="I76" s="126"/>
      <c r="J76" s="126"/>
      <c r="K76" s="127"/>
      <c r="L76" s="77">
        <v>247.67</v>
      </c>
    </row>
    <row r="77" spans="1:12" ht="15" customHeight="1">
      <c r="A77" s="44"/>
      <c r="B77" s="44"/>
      <c r="C77" s="44"/>
      <c r="D77" s="44"/>
      <c r="E77" s="44"/>
      <c r="F77" s="44"/>
      <c r="G77" s="44"/>
      <c r="H77" s="158" t="s">
        <v>849</v>
      </c>
      <c r="I77" s="126"/>
      <c r="J77" s="126"/>
      <c r="K77" s="127"/>
      <c r="L77" s="77">
        <v>69.397099999999995</v>
      </c>
    </row>
    <row r="78" spans="1:12" ht="15" customHeight="1">
      <c r="A78" s="44"/>
      <c r="B78" s="44"/>
      <c r="C78" s="44"/>
      <c r="D78" s="44"/>
      <c r="E78" s="44"/>
      <c r="F78" s="44"/>
      <c r="G78" s="44"/>
      <c r="H78" s="158" t="s">
        <v>850</v>
      </c>
      <c r="I78" s="126"/>
      <c r="J78" s="126"/>
      <c r="K78" s="127"/>
      <c r="L78" s="77">
        <v>317.07</v>
      </c>
    </row>
    <row r="79" spans="1:12" ht="9.75" customHeight="1">
      <c r="A79" s="44"/>
      <c r="B79" s="44"/>
      <c r="C79" s="44"/>
      <c r="D79" s="44"/>
      <c r="E79" s="154"/>
      <c r="F79" s="105"/>
      <c r="G79" s="105"/>
      <c r="H79" s="44"/>
      <c r="I79" s="44"/>
      <c r="J79" s="44"/>
      <c r="K79" s="44"/>
      <c r="L79" s="44"/>
    </row>
    <row r="80" spans="1:12" ht="19.5" customHeight="1">
      <c r="A80" s="155" t="s">
        <v>851</v>
      </c>
      <c r="B80" s="126"/>
      <c r="C80" s="126"/>
      <c r="D80" s="126"/>
      <c r="E80" s="126"/>
      <c r="F80" s="126"/>
      <c r="G80" s="126"/>
      <c r="H80" s="126"/>
      <c r="I80" s="126"/>
      <c r="J80" s="126"/>
      <c r="K80" s="126"/>
      <c r="L80" s="127"/>
    </row>
    <row r="81" spans="1:12" ht="12.75" customHeight="1">
      <c r="A81" s="160" t="s">
        <v>852</v>
      </c>
      <c r="B81" s="123"/>
      <c r="C81" s="161"/>
      <c r="D81" s="167" t="s">
        <v>853</v>
      </c>
      <c r="E81" s="124"/>
      <c r="F81" s="157" t="s">
        <v>854</v>
      </c>
      <c r="G81" s="127"/>
      <c r="H81" s="157" t="s">
        <v>855</v>
      </c>
      <c r="I81" s="126"/>
      <c r="J81" s="126"/>
      <c r="K81" s="127"/>
      <c r="L81" s="165" t="s">
        <v>856</v>
      </c>
    </row>
    <row r="82" spans="1:12" ht="12" customHeight="1">
      <c r="A82" s="162"/>
      <c r="B82" s="163"/>
      <c r="C82" s="164"/>
      <c r="D82" s="162"/>
      <c r="E82" s="168"/>
      <c r="F82" s="83" t="s">
        <v>857</v>
      </c>
      <c r="G82" s="83" t="s">
        <v>858</v>
      </c>
      <c r="H82" s="166" t="s">
        <v>859</v>
      </c>
      <c r="I82" s="127"/>
      <c r="J82" s="166" t="s">
        <v>860</v>
      </c>
      <c r="K82" s="127"/>
      <c r="L82" s="134"/>
    </row>
    <row r="83" spans="1:12" ht="15" customHeight="1">
      <c r="A83" s="79" t="s">
        <v>861</v>
      </c>
      <c r="B83" s="153" t="s">
        <v>862</v>
      </c>
      <c r="C83" s="127"/>
      <c r="D83" s="151">
        <v>3.7490000000000002E-3</v>
      </c>
      <c r="E83" s="127"/>
      <c r="F83" s="84">
        <v>1</v>
      </c>
      <c r="G83" s="84">
        <v>0</v>
      </c>
      <c r="H83" s="159">
        <v>29.01</v>
      </c>
      <c r="I83" s="127"/>
      <c r="J83" s="159">
        <v>13.54</v>
      </c>
      <c r="K83" s="127"/>
      <c r="L83" s="81">
        <v>0.10875849</v>
      </c>
    </row>
    <row r="84" spans="1:12" ht="15" customHeight="1">
      <c r="A84" s="79" t="s">
        <v>863</v>
      </c>
      <c r="B84" s="153" t="s">
        <v>864</v>
      </c>
      <c r="C84" s="127"/>
      <c r="D84" s="151">
        <v>0.05</v>
      </c>
      <c r="E84" s="127"/>
      <c r="F84" s="84">
        <v>1</v>
      </c>
      <c r="G84" s="84">
        <v>0</v>
      </c>
      <c r="H84" s="159">
        <v>132.9</v>
      </c>
      <c r="I84" s="127"/>
      <c r="J84" s="159">
        <v>11.15</v>
      </c>
      <c r="K84" s="127"/>
      <c r="L84" s="81">
        <v>6.6449999999999996</v>
      </c>
    </row>
    <row r="85" spans="1:12" ht="15" customHeight="1">
      <c r="A85" s="44"/>
      <c r="B85" s="44"/>
      <c r="C85" s="44"/>
      <c r="D85" s="44"/>
      <c r="E85" s="44"/>
      <c r="F85" s="44"/>
      <c r="G85" s="44"/>
      <c r="H85" s="150" t="s">
        <v>865</v>
      </c>
      <c r="I85" s="126"/>
      <c r="J85" s="126"/>
      <c r="K85" s="127"/>
      <c r="L85" s="85">
        <v>6.7538</v>
      </c>
    </row>
    <row r="86" spans="1:12" ht="19.5" customHeight="1">
      <c r="A86" s="156" t="s">
        <v>866</v>
      </c>
      <c r="B86" s="126"/>
      <c r="C86" s="126"/>
      <c r="D86" s="126"/>
      <c r="E86" s="126"/>
      <c r="F86" s="127"/>
      <c r="G86" s="75" t="s">
        <v>867</v>
      </c>
      <c r="H86" s="157" t="s">
        <v>868</v>
      </c>
      <c r="I86" s="127"/>
      <c r="J86" s="157" t="s">
        <v>869</v>
      </c>
      <c r="K86" s="127"/>
      <c r="L86" s="75" t="s">
        <v>870</v>
      </c>
    </row>
    <row r="87" spans="1:12" ht="15" customHeight="1">
      <c r="A87" s="79" t="s">
        <v>871</v>
      </c>
      <c r="B87" s="153" t="s">
        <v>872</v>
      </c>
      <c r="C87" s="126"/>
      <c r="D87" s="126"/>
      <c r="E87" s="126"/>
      <c r="F87" s="126"/>
      <c r="G87" s="79" t="s">
        <v>873</v>
      </c>
      <c r="H87" s="151">
        <v>2.9030999999999998</v>
      </c>
      <c r="I87" s="127"/>
      <c r="J87" s="152">
        <v>14.39</v>
      </c>
      <c r="K87" s="127"/>
      <c r="L87" s="80">
        <v>41.78</v>
      </c>
    </row>
    <row r="88" spans="1:12" ht="15" customHeight="1">
      <c r="A88" s="79" t="s">
        <v>874</v>
      </c>
      <c r="B88" s="153" t="s">
        <v>875</v>
      </c>
      <c r="C88" s="126"/>
      <c r="D88" s="126"/>
      <c r="E88" s="126"/>
      <c r="F88" s="126"/>
      <c r="G88" s="79" t="s">
        <v>876</v>
      </c>
      <c r="H88" s="151">
        <v>1.0500000000000001E-2</v>
      </c>
      <c r="I88" s="127"/>
      <c r="J88" s="152">
        <v>14.39</v>
      </c>
      <c r="K88" s="127"/>
      <c r="L88" s="80">
        <v>0.15</v>
      </c>
    </row>
    <row r="89" spans="1:12" ht="15" customHeight="1">
      <c r="A89" s="79" t="s">
        <v>877</v>
      </c>
      <c r="B89" s="153" t="s">
        <v>878</v>
      </c>
      <c r="C89" s="126"/>
      <c r="D89" s="126"/>
      <c r="E89" s="126"/>
      <c r="F89" s="126"/>
      <c r="G89" s="79" t="s">
        <v>879</v>
      </c>
      <c r="H89" s="151">
        <v>3.2511000000000001</v>
      </c>
      <c r="I89" s="127"/>
      <c r="J89" s="152">
        <v>10.58</v>
      </c>
      <c r="K89" s="127"/>
      <c r="L89" s="80">
        <v>34.4</v>
      </c>
    </row>
    <row r="90" spans="1:12" ht="15" customHeight="1">
      <c r="A90" s="44"/>
      <c r="B90" s="44"/>
      <c r="C90" s="44"/>
      <c r="D90" s="44"/>
      <c r="E90" s="44"/>
      <c r="F90" s="44"/>
      <c r="G90" s="44"/>
      <c r="H90" s="150" t="s">
        <v>880</v>
      </c>
      <c r="I90" s="126"/>
      <c r="J90" s="126"/>
      <c r="K90" s="127"/>
      <c r="L90" s="77">
        <v>76.323300000000003</v>
      </c>
    </row>
    <row r="91" spans="1:12" ht="15" customHeight="1">
      <c r="A91" s="44"/>
      <c r="B91" s="44"/>
      <c r="C91" s="44"/>
      <c r="D91" s="44"/>
      <c r="E91" s="44"/>
      <c r="F91" s="44"/>
      <c r="G91" s="44"/>
      <c r="H91" s="158" t="s">
        <v>881</v>
      </c>
      <c r="I91" s="126"/>
      <c r="J91" s="126"/>
      <c r="K91" s="127"/>
      <c r="L91" s="81">
        <v>83.077100000000002</v>
      </c>
    </row>
    <row r="92" spans="1:12" ht="15" customHeight="1">
      <c r="A92" s="44"/>
      <c r="B92" s="44"/>
      <c r="C92" s="44"/>
      <c r="D92" s="44"/>
      <c r="E92" s="44"/>
      <c r="F92" s="44"/>
      <c r="G92" s="44"/>
      <c r="H92" s="158" t="s">
        <v>882</v>
      </c>
      <c r="I92" s="126"/>
      <c r="J92" s="126"/>
      <c r="K92" s="127"/>
      <c r="L92" s="81">
        <v>1</v>
      </c>
    </row>
    <row r="93" spans="1:12" ht="15" customHeight="1">
      <c r="A93" s="44"/>
      <c r="B93" s="44"/>
      <c r="C93" s="44"/>
      <c r="D93" s="44"/>
      <c r="E93" s="44"/>
      <c r="F93" s="44"/>
      <c r="G93" s="44"/>
      <c r="H93" s="158" t="s">
        <v>883</v>
      </c>
      <c r="I93" s="126"/>
      <c r="J93" s="126"/>
      <c r="K93" s="127"/>
      <c r="L93" s="81">
        <v>83.077100000000002</v>
      </c>
    </row>
    <row r="94" spans="1:12" ht="19.5" customHeight="1">
      <c r="A94" s="156" t="s">
        <v>884</v>
      </c>
      <c r="B94" s="126"/>
      <c r="C94" s="126"/>
      <c r="D94" s="126"/>
      <c r="E94" s="126"/>
      <c r="F94" s="127"/>
      <c r="G94" s="75" t="s">
        <v>885</v>
      </c>
      <c r="H94" s="157" t="s">
        <v>886</v>
      </c>
      <c r="I94" s="127"/>
      <c r="J94" s="157" t="s">
        <v>887</v>
      </c>
      <c r="K94" s="127"/>
      <c r="L94" s="75" t="s">
        <v>888</v>
      </c>
    </row>
    <row r="95" spans="1:12" ht="15" customHeight="1">
      <c r="A95" s="79" t="s">
        <v>889</v>
      </c>
      <c r="B95" s="153" t="s">
        <v>890</v>
      </c>
      <c r="C95" s="126"/>
      <c r="D95" s="126"/>
      <c r="E95" s="126"/>
      <c r="F95" s="127"/>
      <c r="G95" s="79" t="s">
        <v>891</v>
      </c>
      <c r="H95" s="151">
        <v>3.5279999999999999E-3</v>
      </c>
      <c r="I95" s="127"/>
      <c r="J95" s="152">
        <v>65.599999999999994</v>
      </c>
      <c r="K95" s="127"/>
      <c r="L95" s="80">
        <v>0.23</v>
      </c>
    </row>
    <row r="96" spans="1:12" ht="15" customHeight="1">
      <c r="A96" s="79" t="s">
        <v>892</v>
      </c>
      <c r="B96" s="153" t="s">
        <v>893</v>
      </c>
      <c r="C96" s="126"/>
      <c r="D96" s="126"/>
      <c r="E96" s="126"/>
      <c r="F96" s="127"/>
      <c r="G96" s="79" t="s">
        <v>894</v>
      </c>
      <c r="H96" s="151">
        <v>1.8374999999999999</v>
      </c>
      <c r="I96" s="127"/>
      <c r="J96" s="152">
        <v>0.33</v>
      </c>
      <c r="K96" s="127"/>
      <c r="L96" s="80">
        <v>0.61</v>
      </c>
    </row>
    <row r="97" spans="1:12" ht="15" customHeight="1">
      <c r="A97" s="79" t="s">
        <v>895</v>
      </c>
      <c r="B97" s="153" t="s">
        <v>896</v>
      </c>
      <c r="C97" s="126"/>
      <c r="D97" s="126"/>
      <c r="E97" s="126"/>
      <c r="F97" s="127"/>
      <c r="G97" s="79" t="s">
        <v>897</v>
      </c>
      <c r="H97" s="151">
        <v>2E-3</v>
      </c>
      <c r="I97" s="127"/>
      <c r="J97" s="152">
        <v>81.900000000000006</v>
      </c>
      <c r="K97" s="127"/>
      <c r="L97" s="80">
        <v>0.16</v>
      </c>
    </row>
    <row r="98" spans="1:12" ht="15" customHeight="1">
      <c r="A98" s="79" t="s">
        <v>898</v>
      </c>
      <c r="B98" s="153" t="s">
        <v>899</v>
      </c>
      <c r="C98" s="126"/>
      <c r="D98" s="126"/>
      <c r="E98" s="126"/>
      <c r="F98" s="127"/>
      <c r="G98" s="79" t="s">
        <v>900</v>
      </c>
      <c r="H98" s="151">
        <v>2E-3</v>
      </c>
      <c r="I98" s="127"/>
      <c r="J98" s="152">
        <v>81.900000000000006</v>
      </c>
      <c r="K98" s="127"/>
      <c r="L98" s="80">
        <v>0.16</v>
      </c>
    </row>
    <row r="99" spans="1:12" ht="15" customHeight="1">
      <c r="A99" s="79" t="s">
        <v>901</v>
      </c>
      <c r="B99" s="153" t="s">
        <v>902</v>
      </c>
      <c r="C99" s="126"/>
      <c r="D99" s="126"/>
      <c r="E99" s="126"/>
      <c r="F99" s="127"/>
      <c r="G99" s="79" t="s">
        <v>903</v>
      </c>
      <c r="H99" s="151">
        <v>0.06</v>
      </c>
      <c r="I99" s="127"/>
      <c r="J99" s="152">
        <v>19.04</v>
      </c>
      <c r="K99" s="127"/>
      <c r="L99" s="80">
        <v>1.1399999999999999</v>
      </c>
    </row>
    <row r="100" spans="1:12" ht="15" customHeight="1">
      <c r="A100" s="79" t="s">
        <v>904</v>
      </c>
      <c r="B100" s="153" t="s">
        <v>905</v>
      </c>
      <c r="C100" s="126"/>
      <c r="D100" s="126"/>
      <c r="E100" s="126"/>
      <c r="F100" s="127"/>
      <c r="G100" s="79" t="s">
        <v>906</v>
      </c>
      <c r="H100" s="151">
        <v>0.05</v>
      </c>
      <c r="I100" s="127"/>
      <c r="J100" s="152">
        <v>1490.5</v>
      </c>
      <c r="K100" s="127"/>
      <c r="L100" s="80">
        <v>74.53</v>
      </c>
    </row>
    <row r="101" spans="1:12" ht="15" customHeight="1">
      <c r="A101" s="79" t="s">
        <v>907</v>
      </c>
      <c r="B101" s="153" t="s">
        <v>908</v>
      </c>
      <c r="C101" s="126"/>
      <c r="D101" s="126"/>
      <c r="E101" s="126"/>
      <c r="F101" s="127"/>
      <c r="G101" s="79" t="s">
        <v>909</v>
      </c>
      <c r="H101" s="151">
        <v>0.05</v>
      </c>
      <c r="I101" s="127"/>
      <c r="J101" s="152">
        <v>476.72</v>
      </c>
      <c r="K101" s="127"/>
      <c r="L101" s="80">
        <v>23.84</v>
      </c>
    </row>
    <row r="102" spans="1:12" ht="15" customHeight="1">
      <c r="A102" s="79" t="s">
        <v>910</v>
      </c>
      <c r="B102" s="153" t="s">
        <v>911</v>
      </c>
      <c r="C102" s="126"/>
      <c r="D102" s="126"/>
      <c r="E102" s="126"/>
      <c r="F102" s="127"/>
      <c r="G102" s="79" t="s">
        <v>912</v>
      </c>
      <c r="H102" s="151">
        <v>3.2742</v>
      </c>
      <c r="I102" s="127"/>
      <c r="J102" s="152">
        <v>1.65</v>
      </c>
      <c r="K102" s="127"/>
      <c r="L102" s="80">
        <v>5.4</v>
      </c>
    </row>
    <row r="103" spans="1:12" ht="15" customHeight="1">
      <c r="A103" s="79" t="s">
        <v>913</v>
      </c>
      <c r="B103" s="153" t="s">
        <v>914</v>
      </c>
      <c r="C103" s="126"/>
      <c r="D103" s="126"/>
      <c r="E103" s="126"/>
      <c r="F103" s="127"/>
      <c r="G103" s="79" t="s">
        <v>915</v>
      </c>
      <c r="H103" s="151">
        <v>1.0863</v>
      </c>
      <c r="I103" s="127"/>
      <c r="J103" s="152">
        <v>6.6</v>
      </c>
      <c r="K103" s="127"/>
      <c r="L103" s="80">
        <v>7.17</v>
      </c>
    </row>
    <row r="104" spans="1:12" ht="15" customHeight="1">
      <c r="A104" s="79" t="s">
        <v>916</v>
      </c>
      <c r="B104" s="153" t="s">
        <v>917</v>
      </c>
      <c r="C104" s="126"/>
      <c r="D104" s="126"/>
      <c r="E104" s="126"/>
      <c r="F104" s="127"/>
      <c r="G104" s="79" t="s">
        <v>918</v>
      </c>
      <c r="H104" s="151">
        <v>1.1424000000000001</v>
      </c>
      <c r="I104" s="127"/>
      <c r="J104" s="152">
        <v>6.81</v>
      </c>
      <c r="K104" s="127"/>
      <c r="L104" s="80">
        <v>7.78</v>
      </c>
    </row>
    <row r="105" spans="1:12" ht="15" customHeight="1">
      <c r="A105" s="79" t="s">
        <v>919</v>
      </c>
      <c r="B105" s="153" t="s">
        <v>920</v>
      </c>
      <c r="C105" s="126"/>
      <c r="D105" s="126"/>
      <c r="E105" s="126"/>
      <c r="F105" s="127"/>
      <c r="G105" s="79" t="s">
        <v>921</v>
      </c>
      <c r="H105" s="151">
        <v>3.2742</v>
      </c>
      <c r="I105" s="127"/>
      <c r="J105" s="152">
        <v>8.56</v>
      </c>
      <c r="K105" s="127"/>
      <c r="L105" s="80">
        <v>28.03</v>
      </c>
    </row>
    <row r="106" spans="1:12" ht="15" customHeight="1">
      <c r="A106" s="79" t="s">
        <v>922</v>
      </c>
      <c r="B106" s="153" t="s">
        <v>923</v>
      </c>
      <c r="C106" s="126"/>
      <c r="D106" s="126"/>
      <c r="E106" s="126"/>
      <c r="F106" s="127"/>
      <c r="G106" s="79" t="s">
        <v>924</v>
      </c>
      <c r="H106" s="151">
        <v>1.0863</v>
      </c>
      <c r="I106" s="127"/>
      <c r="J106" s="152">
        <v>30.29</v>
      </c>
      <c r="K106" s="127"/>
      <c r="L106" s="80">
        <v>32.9</v>
      </c>
    </row>
    <row r="107" spans="1:12" ht="15" customHeight="1">
      <c r="A107" s="79" t="s">
        <v>925</v>
      </c>
      <c r="B107" s="153" t="s">
        <v>926</v>
      </c>
      <c r="C107" s="126"/>
      <c r="D107" s="126"/>
      <c r="E107" s="126"/>
      <c r="F107" s="127"/>
      <c r="G107" s="79" t="s">
        <v>927</v>
      </c>
      <c r="H107" s="151">
        <v>0.1</v>
      </c>
      <c r="I107" s="127"/>
      <c r="J107" s="152">
        <v>194.99</v>
      </c>
      <c r="K107" s="127"/>
      <c r="L107" s="80">
        <v>19.5</v>
      </c>
    </row>
    <row r="108" spans="1:12" ht="15" customHeight="1">
      <c r="A108" s="79" t="s">
        <v>928</v>
      </c>
      <c r="B108" s="153" t="s">
        <v>929</v>
      </c>
      <c r="C108" s="126"/>
      <c r="D108" s="126"/>
      <c r="E108" s="126"/>
      <c r="F108" s="127"/>
      <c r="G108" s="79" t="s">
        <v>930</v>
      </c>
      <c r="H108" s="151">
        <v>0.05</v>
      </c>
      <c r="I108" s="127"/>
      <c r="J108" s="152">
        <v>13.6</v>
      </c>
      <c r="K108" s="127"/>
      <c r="L108" s="80">
        <v>0.68</v>
      </c>
    </row>
    <row r="109" spans="1:12" ht="15" customHeight="1">
      <c r="A109" s="79" t="s">
        <v>931</v>
      </c>
      <c r="B109" s="153" t="s">
        <v>932</v>
      </c>
      <c r="C109" s="126"/>
      <c r="D109" s="126"/>
      <c r="E109" s="126"/>
      <c r="F109" s="127"/>
      <c r="G109" s="79" t="s">
        <v>933</v>
      </c>
      <c r="H109" s="151">
        <v>0.45</v>
      </c>
      <c r="I109" s="127"/>
      <c r="J109" s="152">
        <v>13.6</v>
      </c>
      <c r="K109" s="127"/>
      <c r="L109" s="80">
        <v>6.12</v>
      </c>
    </row>
    <row r="110" spans="1:12" ht="15" customHeight="1">
      <c r="A110" s="79" t="s">
        <v>934</v>
      </c>
      <c r="B110" s="153" t="s">
        <v>935</v>
      </c>
      <c r="C110" s="126"/>
      <c r="D110" s="126"/>
      <c r="E110" s="126"/>
      <c r="F110" s="127"/>
      <c r="G110" s="79" t="s">
        <v>936</v>
      </c>
      <c r="H110" s="151">
        <v>0.15</v>
      </c>
      <c r="I110" s="127"/>
      <c r="J110" s="152">
        <v>87.77</v>
      </c>
      <c r="K110" s="127"/>
      <c r="L110" s="80">
        <v>13.17</v>
      </c>
    </row>
    <row r="111" spans="1:12" ht="15" customHeight="1">
      <c r="A111" s="79" t="s">
        <v>937</v>
      </c>
      <c r="B111" s="153" t="s">
        <v>938</v>
      </c>
      <c r="C111" s="126"/>
      <c r="D111" s="126"/>
      <c r="E111" s="126"/>
      <c r="F111" s="127"/>
      <c r="G111" s="79" t="s">
        <v>939</v>
      </c>
      <c r="H111" s="151">
        <v>0.2</v>
      </c>
      <c r="I111" s="127"/>
      <c r="J111" s="152">
        <v>87.77</v>
      </c>
      <c r="K111" s="127"/>
      <c r="L111" s="80">
        <v>17.55</v>
      </c>
    </row>
    <row r="112" spans="1:12" ht="15" customHeight="1">
      <c r="A112" s="79" t="s">
        <v>940</v>
      </c>
      <c r="B112" s="153" t="s">
        <v>941</v>
      </c>
      <c r="C112" s="126"/>
      <c r="D112" s="126"/>
      <c r="E112" s="126"/>
      <c r="F112" s="127"/>
      <c r="G112" s="79" t="s">
        <v>942</v>
      </c>
      <c r="H112" s="151">
        <v>0.15</v>
      </c>
      <c r="I112" s="127"/>
      <c r="J112" s="152">
        <v>90.02</v>
      </c>
      <c r="K112" s="127"/>
      <c r="L112" s="80">
        <v>13.5</v>
      </c>
    </row>
    <row r="113" spans="1:12" ht="15" customHeight="1">
      <c r="A113" s="79" t="s">
        <v>943</v>
      </c>
      <c r="B113" s="153" t="s">
        <v>944</v>
      </c>
      <c r="C113" s="126"/>
      <c r="D113" s="126"/>
      <c r="E113" s="126"/>
      <c r="F113" s="127"/>
      <c r="G113" s="79" t="s">
        <v>945</v>
      </c>
      <c r="H113" s="151">
        <v>0.1</v>
      </c>
      <c r="I113" s="127"/>
      <c r="J113" s="152">
        <v>30.32</v>
      </c>
      <c r="K113" s="127"/>
      <c r="L113" s="80">
        <v>3.03</v>
      </c>
    </row>
    <row r="114" spans="1:12" ht="15" customHeight="1">
      <c r="A114" s="79" t="s">
        <v>946</v>
      </c>
      <c r="B114" s="153" t="s">
        <v>947</v>
      </c>
      <c r="C114" s="126"/>
      <c r="D114" s="126"/>
      <c r="E114" s="126"/>
      <c r="F114" s="127"/>
      <c r="G114" s="79" t="s">
        <v>948</v>
      </c>
      <c r="H114" s="151">
        <v>0.2</v>
      </c>
      <c r="I114" s="127"/>
      <c r="J114" s="152">
        <v>35.96</v>
      </c>
      <c r="K114" s="127"/>
      <c r="L114" s="80">
        <v>7.19</v>
      </c>
    </row>
    <row r="115" spans="1:12" ht="15" customHeight="1">
      <c r="A115" s="79" t="s">
        <v>949</v>
      </c>
      <c r="B115" s="153" t="s">
        <v>950</v>
      </c>
      <c r="C115" s="126"/>
      <c r="D115" s="126"/>
      <c r="E115" s="126"/>
      <c r="F115" s="127"/>
      <c r="G115" s="79" t="s">
        <v>951</v>
      </c>
      <c r="H115" s="151">
        <v>0.1</v>
      </c>
      <c r="I115" s="127"/>
      <c r="J115" s="152">
        <v>35.96</v>
      </c>
      <c r="K115" s="127"/>
      <c r="L115" s="80">
        <v>3.6</v>
      </c>
    </row>
    <row r="116" spans="1:12" ht="15" customHeight="1">
      <c r="A116" s="79" t="s">
        <v>952</v>
      </c>
      <c r="B116" s="153" t="s">
        <v>953</v>
      </c>
      <c r="C116" s="126"/>
      <c r="D116" s="126"/>
      <c r="E116" s="126"/>
      <c r="F116" s="127"/>
      <c r="G116" s="79" t="s">
        <v>954</v>
      </c>
      <c r="H116" s="151">
        <v>0.2</v>
      </c>
      <c r="I116" s="127"/>
      <c r="J116" s="152">
        <v>8.07</v>
      </c>
      <c r="K116" s="127"/>
      <c r="L116" s="80">
        <v>1.61</v>
      </c>
    </row>
    <row r="117" spans="1:12" ht="15" customHeight="1">
      <c r="A117" s="79" t="s">
        <v>955</v>
      </c>
      <c r="B117" s="153" t="s">
        <v>956</v>
      </c>
      <c r="C117" s="126"/>
      <c r="D117" s="126"/>
      <c r="E117" s="126"/>
      <c r="F117" s="127"/>
      <c r="G117" s="79" t="s">
        <v>957</v>
      </c>
      <c r="H117" s="151">
        <v>0.2</v>
      </c>
      <c r="I117" s="127"/>
      <c r="J117" s="152">
        <v>5.75</v>
      </c>
      <c r="K117" s="127"/>
      <c r="L117" s="80">
        <v>1.1499999999999999</v>
      </c>
    </row>
    <row r="118" spans="1:12" ht="15" customHeight="1">
      <c r="A118" s="79" t="s">
        <v>958</v>
      </c>
      <c r="B118" s="153" t="s">
        <v>959</v>
      </c>
      <c r="C118" s="126"/>
      <c r="D118" s="126"/>
      <c r="E118" s="126"/>
      <c r="F118" s="127"/>
      <c r="G118" s="79" t="s">
        <v>960</v>
      </c>
      <c r="H118" s="151">
        <v>0.05</v>
      </c>
      <c r="I118" s="127"/>
      <c r="J118" s="152">
        <v>28.54</v>
      </c>
      <c r="K118" s="127"/>
      <c r="L118" s="80">
        <v>1.43</v>
      </c>
    </row>
    <row r="119" spans="1:12" ht="15" customHeight="1">
      <c r="A119" s="44"/>
      <c r="B119" s="44"/>
      <c r="C119" s="44"/>
      <c r="D119" s="44"/>
      <c r="E119" s="44"/>
      <c r="F119" s="44"/>
      <c r="G119" s="44"/>
      <c r="H119" s="150" t="s">
        <v>961</v>
      </c>
      <c r="I119" s="126"/>
      <c r="J119" s="126"/>
      <c r="K119" s="127"/>
      <c r="L119" s="77">
        <v>270.48419999999999</v>
      </c>
    </row>
    <row r="120" spans="1:12" ht="15" customHeight="1">
      <c r="A120" s="44"/>
      <c r="B120" s="44"/>
      <c r="C120" s="44"/>
      <c r="D120" s="44"/>
      <c r="E120" s="44"/>
      <c r="F120" s="44"/>
      <c r="G120" s="44"/>
      <c r="H120" s="158" t="s">
        <v>962</v>
      </c>
      <c r="I120" s="126"/>
      <c r="J120" s="126"/>
      <c r="K120" s="127"/>
      <c r="L120" s="82">
        <v>353.56130000000002</v>
      </c>
    </row>
    <row r="121" spans="1:12" ht="15" customHeight="1">
      <c r="A121" s="44"/>
      <c r="B121" s="44"/>
      <c r="C121" s="44"/>
      <c r="D121" s="44"/>
      <c r="E121" s="44"/>
      <c r="F121" s="44"/>
      <c r="G121" s="44"/>
      <c r="H121" s="158" t="s">
        <v>963</v>
      </c>
      <c r="I121" s="126"/>
      <c r="J121" s="126"/>
      <c r="K121" s="127"/>
      <c r="L121" s="77">
        <v>353.56</v>
      </c>
    </row>
    <row r="122" spans="1:12" ht="15" customHeight="1">
      <c r="A122" s="44"/>
      <c r="B122" s="44"/>
      <c r="C122" s="44"/>
      <c r="D122" s="44"/>
      <c r="E122" s="44"/>
      <c r="F122" s="44"/>
      <c r="G122" s="44"/>
      <c r="H122" s="158" t="s">
        <v>964</v>
      </c>
      <c r="I122" s="126"/>
      <c r="J122" s="126"/>
      <c r="K122" s="127"/>
      <c r="L122" s="77">
        <v>99.067499999999995</v>
      </c>
    </row>
    <row r="123" spans="1:12" ht="15" customHeight="1">
      <c r="A123" s="44"/>
      <c r="B123" s="44"/>
      <c r="C123" s="44"/>
      <c r="D123" s="44"/>
      <c r="E123" s="44"/>
      <c r="F123" s="44"/>
      <c r="G123" s="44"/>
      <c r="H123" s="158" t="s">
        <v>965</v>
      </c>
      <c r="I123" s="126"/>
      <c r="J123" s="126"/>
      <c r="K123" s="127"/>
      <c r="L123" s="77">
        <v>452.63</v>
      </c>
    </row>
    <row r="124" spans="1:12" ht="9.75" customHeight="1">
      <c r="A124" s="44"/>
      <c r="B124" s="44"/>
      <c r="C124" s="44"/>
      <c r="D124" s="44"/>
      <c r="E124" s="154"/>
      <c r="F124" s="105"/>
      <c r="G124" s="105"/>
      <c r="H124" s="44"/>
      <c r="I124" s="44"/>
      <c r="J124" s="44"/>
      <c r="K124" s="44"/>
      <c r="L124" s="44"/>
    </row>
    <row r="125" spans="1:12" ht="19.5" customHeight="1">
      <c r="A125" s="155" t="s">
        <v>966</v>
      </c>
      <c r="B125" s="126"/>
      <c r="C125" s="126"/>
      <c r="D125" s="126"/>
      <c r="E125" s="126"/>
      <c r="F125" s="126"/>
      <c r="G125" s="126"/>
      <c r="H125" s="126"/>
      <c r="I125" s="126"/>
      <c r="J125" s="126"/>
      <c r="K125" s="126"/>
      <c r="L125" s="127"/>
    </row>
    <row r="126" spans="1:12" ht="19.5" customHeight="1">
      <c r="A126" s="156" t="s">
        <v>967</v>
      </c>
      <c r="B126" s="126"/>
      <c r="C126" s="126"/>
      <c r="D126" s="126"/>
      <c r="E126" s="126"/>
      <c r="F126" s="127"/>
      <c r="G126" s="75" t="s">
        <v>968</v>
      </c>
      <c r="H126" s="157" t="s">
        <v>969</v>
      </c>
      <c r="I126" s="127"/>
      <c r="J126" s="157" t="s">
        <v>970</v>
      </c>
      <c r="K126" s="127"/>
      <c r="L126" s="75" t="s">
        <v>971</v>
      </c>
    </row>
    <row r="127" spans="1:12" ht="15" customHeight="1">
      <c r="A127" s="79" t="s">
        <v>972</v>
      </c>
      <c r="B127" s="153" t="s">
        <v>973</v>
      </c>
      <c r="C127" s="126"/>
      <c r="D127" s="126"/>
      <c r="E127" s="126"/>
      <c r="F127" s="126"/>
      <c r="G127" s="79" t="s">
        <v>974</v>
      </c>
      <c r="H127" s="151">
        <v>2.6709999999999998</v>
      </c>
      <c r="I127" s="127"/>
      <c r="J127" s="152">
        <v>14.39</v>
      </c>
      <c r="K127" s="127"/>
      <c r="L127" s="80">
        <v>38.44</v>
      </c>
    </row>
    <row r="128" spans="1:12" ht="15" customHeight="1">
      <c r="A128" s="79" t="s">
        <v>975</v>
      </c>
      <c r="B128" s="153" t="s">
        <v>976</v>
      </c>
      <c r="C128" s="126"/>
      <c r="D128" s="126"/>
      <c r="E128" s="126"/>
      <c r="F128" s="126"/>
      <c r="G128" s="79" t="s">
        <v>977</v>
      </c>
      <c r="H128" s="151">
        <v>8.3324999999999996</v>
      </c>
      <c r="I128" s="127"/>
      <c r="J128" s="152">
        <v>10.58</v>
      </c>
      <c r="K128" s="127"/>
      <c r="L128" s="80">
        <v>88.16</v>
      </c>
    </row>
    <row r="129" spans="1:12" ht="15" customHeight="1">
      <c r="A129" s="44"/>
      <c r="B129" s="44"/>
      <c r="C129" s="44"/>
      <c r="D129" s="44"/>
      <c r="E129" s="44"/>
      <c r="F129" s="44"/>
      <c r="G129" s="44"/>
      <c r="H129" s="150" t="s">
        <v>978</v>
      </c>
      <c r="I129" s="126"/>
      <c r="J129" s="126"/>
      <c r="K129" s="127"/>
      <c r="L129" s="77">
        <v>126.5936</v>
      </c>
    </row>
    <row r="130" spans="1:12" ht="15" customHeight="1">
      <c r="A130" s="44"/>
      <c r="B130" s="44"/>
      <c r="C130" s="44"/>
      <c r="D130" s="44"/>
      <c r="E130" s="44"/>
      <c r="F130" s="44"/>
      <c r="G130" s="44"/>
      <c r="H130" s="158" t="s">
        <v>979</v>
      </c>
      <c r="I130" s="126"/>
      <c r="J130" s="126"/>
      <c r="K130" s="127"/>
      <c r="L130" s="81">
        <v>126.5936</v>
      </c>
    </row>
    <row r="131" spans="1:12" ht="15" customHeight="1">
      <c r="A131" s="44"/>
      <c r="B131" s="44"/>
      <c r="C131" s="44"/>
      <c r="D131" s="44"/>
      <c r="E131" s="44"/>
      <c r="F131" s="44"/>
      <c r="G131" s="44"/>
      <c r="H131" s="158" t="s">
        <v>980</v>
      </c>
      <c r="I131" s="126"/>
      <c r="J131" s="126"/>
      <c r="K131" s="127"/>
      <c r="L131" s="81">
        <v>1</v>
      </c>
    </row>
    <row r="132" spans="1:12" ht="15" customHeight="1">
      <c r="A132" s="44"/>
      <c r="B132" s="44"/>
      <c r="C132" s="44"/>
      <c r="D132" s="44"/>
      <c r="E132" s="44"/>
      <c r="F132" s="44"/>
      <c r="G132" s="44"/>
      <c r="H132" s="158" t="s">
        <v>981</v>
      </c>
      <c r="I132" s="126"/>
      <c r="J132" s="126"/>
      <c r="K132" s="127"/>
      <c r="L132" s="81">
        <v>126.5936</v>
      </c>
    </row>
    <row r="133" spans="1:12" ht="19.5" customHeight="1">
      <c r="A133" s="156" t="s">
        <v>982</v>
      </c>
      <c r="B133" s="126"/>
      <c r="C133" s="126"/>
      <c r="D133" s="126"/>
      <c r="E133" s="126"/>
      <c r="F133" s="127"/>
      <c r="G133" s="75" t="s">
        <v>983</v>
      </c>
      <c r="H133" s="157" t="s">
        <v>984</v>
      </c>
      <c r="I133" s="127"/>
      <c r="J133" s="157" t="s">
        <v>985</v>
      </c>
      <c r="K133" s="127"/>
      <c r="L133" s="75" t="s">
        <v>986</v>
      </c>
    </row>
    <row r="134" spans="1:12" ht="15" customHeight="1">
      <c r="A134" s="79" t="s">
        <v>987</v>
      </c>
      <c r="B134" s="153" t="s">
        <v>988</v>
      </c>
      <c r="C134" s="126"/>
      <c r="D134" s="126"/>
      <c r="E134" s="126"/>
      <c r="F134" s="127"/>
      <c r="G134" s="79" t="s">
        <v>989</v>
      </c>
      <c r="H134" s="151">
        <v>29.6</v>
      </c>
      <c r="I134" s="127"/>
      <c r="J134" s="152">
        <v>30.27</v>
      </c>
      <c r="K134" s="127"/>
      <c r="L134" s="80">
        <v>895.99</v>
      </c>
    </row>
    <row r="135" spans="1:12" ht="15" customHeight="1">
      <c r="A135" s="79" t="s">
        <v>990</v>
      </c>
      <c r="B135" s="153" t="s">
        <v>991</v>
      </c>
      <c r="C135" s="126"/>
      <c r="D135" s="126"/>
      <c r="E135" s="126"/>
      <c r="F135" s="127"/>
      <c r="G135" s="79" t="s">
        <v>992</v>
      </c>
      <c r="H135" s="151">
        <v>11.2</v>
      </c>
      <c r="I135" s="127"/>
      <c r="J135" s="152">
        <v>13.44</v>
      </c>
      <c r="K135" s="127"/>
      <c r="L135" s="80">
        <v>150.53</v>
      </c>
    </row>
    <row r="136" spans="1:12" ht="15" customHeight="1">
      <c r="A136" s="79" t="s">
        <v>993</v>
      </c>
      <c r="B136" s="153" t="s">
        <v>994</v>
      </c>
      <c r="C136" s="126"/>
      <c r="D136" s="126"/>
      <c r="E136" s="126"/>
      <c r="F136" s="127"/>
      <c r="G136" s="79" t="s">
        <v>995</v>
      </c>
      <c r="H136" s="151">
        <v>0.504</v>
      </c>
      <c r="I136" s="127"/>
      <c r="J136" s="152">
        <v>7.88</v>
      </c>
      <c r="K136" s="127"/>
      <c r="L136" s="80">
        <v>3.97</v>
      </c>
    </row>
    <row r="137" spans="1:12" ht="15" customHeight="1">
      <c r="A137" s="79" t="s">
        <v>996</v>
      </c>
      <c r="B137" s="153" t="s">
        <v>997</v>
      </c>
      <c r="C137" s="126"/>
      <c r="D137" s="126"/>
      <c r="E137" s="126"/>
      <c r="F137" s="127"/>
      <c r="G137" s="79" t="s">
        <v>998</v>
      </c>
      <c r="H137" s="151">
        <v>1</v>
      </c>
      <c r="I137" s="127"/>
      <c r="J137" s="152">
        <v>270.45999999999998</v>
      </c>
      <c r="K137" s="127"/>
      <c r="L137" s="80">
        <v>270.45999999999998</v>
      </c>
    </row>
    <row r="138" spans="1:12" ht="15" customHeight="1">
      <c r="A138" s="44"/>
      <c r="B138" s="44"/>
      <c r="C138" s="44"/>
      <c r="D138" s="44"/>
      <c r="E138" s="44"/>
      <c r="F138" s="44"/>
      <c r="G138" s="44"/>
      <c r="H138" s="150" t="s">
        <v>999</v>
      </c>
      <c r="I138" s="126"/>
      <c r="J138" s="126"/>
      <c r="K138" s="127"/>
      <c r="L138" s="77">
        <v>1320.9514999999999</v>
      </c>
    </row>
    <row r="139" spans="1:12" ht="15" customHeight="1">
      <c r="A139" s="44"/>
      <c r="B139" s="44"/>
      <c r="C139" s="44"/>
      <c r="D139" s="44"/>
      <c r="E139" s="44"/>
      <c r="F139" s="44"/>
      <c r="G139" s="44"/>
      <c r="H139" s="158" t="s">
        <v>1000</v>
      </c>
      <c r="I139" s="126"/>
      <c r="J139" s="126"/>
      <c r="K139" s="127"/>
      <c r="L139" s="82">
        <v>1447.5451</v>
      </c>
    </row>
    <row r="140" spans="1:12" ht="15" customHeight="1">
      <c r="A140" s="44"/>
      <c r="B140" s="44"/>
      <c r="C140" s="44"/>
      <c r="D140" s="44"/>
      <c r="E140" s="44"/>
      <c r="F140" s="44"/>
      <c r="G140" s="44"/>
      <c r="H140" s="158" t="s">
        <v>1001</v>
      </c>
      <c r="I140" s="126"/>
      <c r="J140" s="126"/>
      <c r="K140" s="127"/>
      <c r="L140" s="77">
        <v>1447.55</v>
      </c>
    </row>
    <row r="141" spans="1:12" ht="15" customHeight="1">
      <c r="A141" s="44"/>
      <c r="B141" s="44"/>
      <c r="C141" s="44"/>
      <c r="D141" s="44"/>
      <c r="E141" s="44"/>
      <c r="F141" s="44"/>
      <c r="G141" s="44"/>
      <c r="H141" s="158" t="s">
        <v>1002</v>
      </c>
      <c r="I141" s="126"/>
      <c r="J141" s="126"/>
      <c r="K141" s="127"/>
      <c r="L141" s="77">
        <v>405.6035</v>
      </c>
    </row>
    <row r="142" spans="1:12" ht="15" customHeight="1">
      <c r="A142" s="44"/>
      <c r="B142" s="44"/>
      <c r="C142" s="44"/>
      <c r="D142" s="44"/>
      <c r="E142" s="44"/>
      <c r="F142" s="44"/>
      <c r="G142" s="44"/>
      <c r="H142" s="158" t="s">
        <v>1003</v>
      </c>
      <c r="I142" s="126"/>
      <c r="J142" s="126"/>
      <c r="K142" s="127"/>
      <c r="L142" s="77">
        <v>1853.15</v>
      </c>
    </row>
    <row r="143" spans="1:12" ht="9.75" customHeight="1">
      <c r="A143" s="44"/>
      <c r="B143" s="44"/>
      <c r="C143" s="44"/>
      <c r="D143" s="44"/>
      <c r="E143" s="154"/>
      <c r="F143" s="105"/>
      <c r="G143" s="105"/>
      <c r="H143" s="44"/>
      <c r="I143" s="44"/>
      <c r="J143" s="44"/>
      <c r="K143" s="44"/>
      <c r="L143" s="44"/>
    </row>
    <row r="144" spans="1:12" ht="19.5" customHeight="1">
      <c r="A144" s="155" t="s">
        <v>1004</v>
      </c>
      <c r="B144" s="126"/>
      <c r="C144" s="126"/>
      <c r="D144" s="126"/>
      <c r="E144" s="126"/>
      <c r="F144" s="126"/>
      <c r="G144" s="126"/>
      <c r="H144" s="126"/>
      <c r="I144" s="126"/>
      <c r="J144" s="126"/>
      <c r="K144" s="126"/>
      <c r="L144" s="127"/>
    </row>
    <row r="145" spans="1:12" ht="19.5" customHeight="1">
      <c r="A145" s="156" t="s">
        <v>1005</v>
      </c>
      <c r="B145" s="126"/>
      <c r="C145" s="126"/>
      <c r="D145" s="126"/>
      <c r="E145" s="126"/>
      <c r="F145" s="127"/>
      <c r="G145" s="75" t="s">
        <v>1006</v>
      </c>
      <c r="H145" s="157" t="s">
        <v>1007</v>
      </c>
      <c r="I145" s="127"/>
      <c r="J145" s="157" t="s">
        <v>1008</v>
      </c>
      <c r="K145" s="127"/>
      <c r="L145" s="75" t="s">
        <v>1009</v>
      </c>
    </row>
    <row r="146" spans="1:12" ht="15" customHeight="1">
      <c r="A146" s="79" t="s">
        <v>1010</v>
      </c>
      <c r="B146" s="153" t="s">
        <v>1011</v>
      </c>
      <c r="C146" s="126"/>
      <c r="D146" s="126"/>
      <c r="E146" s="126"/>
      <c r="F146" s="126"/>
      <c r="G146" s="79" t="s">
        <v>1012</v>
      </c>
      <c r="H146" s="151">
        <v>0.08</v>
      </c>
      <c r="I146" s="127"/>
      <c r="J146" s="152">
        <v>12.14</v>
      </c>
      <c r="K146" s="127"/>
      <c r="L146" s="80">
        <v>0.97</v>
      </c>
    </row>
    <row r="147" spans="1:12" ht="15" customHeight="1">
      <c r="A147" s="79" t="s">
        <v>1013</v>
      </c>
      <c r="B147" s="153" t="s">
        <v>1014</v>
      </c>
      <c r="C147" s="126"/>
      <c r="D147" s="126"/>
      <c r="E147" s="126"/>
      <c r="F147" s="126"/>
      <c r="G147" s="79" t="s">
        <v>1015</v>
      </c>
      <c r="H147" s="151">
        <v>1.76</v>
      </c>
      <c r="I147" s="127"/>
      <c r="J147" s="152">
        <v>14.39</v>
      </c>
      <c r="K147" s="127"/>
      <c r="L147" s="80">
        <v>25.33</v>
      </c>
    </row>
    <row r="148" spans="1:12" ht="15" customHeight="1">
      <c r="A148" s="79" t="s">
        <v>1016</v>
      </c>
      <c r="B148" s="153" t="s">
        <v>1017</v>
      </c>
      <c r="C148" s="126"/>
      <c r="D148" s="126"/>
      <c r="E148" s="126"/>
      <c r="F148" s="126"/>
      <c r="G148" s="79" t="s">
        <v>1018</v>
      </c>
      <c r="H148" s="151">
        <v>0.08</v>
      </c>
      <c r="I148" s="127"/>
      <c r="J148" s="152">
        <v>14.39</v>
      </c>
      <c r="K148" s="127"/>
      <c r="L148" s="80">
        <v>1.1499999999999999</v>
      </c>
    </row>
    <row r="149" spans="1:12" ht="15" customHeight="1">
      <c r="A149" s="79" t="s">
        <v>1019</v>
      </c>
      <c r="B149" s="153" t="s">
        <v>1020</v>
      </c>
      <c r="C149" s="126"/>
      <c r="D149" s="126"/>
      <c r="E149" s="126"/>
      <c r="F149" s="126"/>
      <c r="G149" s="79" t="s">
        <v>1021</v>
      </c>
      <c r="H149" s="151">
        <v>1.7760499999999999</v>
      </c>
      <c r="I149" s="127"/>
      <c r="J149" s="152">
        <v>10.58</v>
      </c>
      <c r="K149" s="127"/>
      <c r="L149" s="80">
        <v>18.79</v>
      </c>
    </row>
    <row r="150" spans="1:12" ht="15" customHeight="1">
      <c r="A150" s="44"/>
      <c r="B150" s="44"/>
      <c r="C150" s="44"/>
      <c r="D150" s="44"/>
      <c r="E150" s="44"/>
      <c r="F150" s="44"/>
      <c r="G150" s="44"/>
      <c r="H150" s="150" t="s">
        <v>1022</v>
      </c>
      <c r="I150" s="126"/>
      <c r="J150" s="126"/>
      <c r="K150" s="127"/>
      <c r="L150" s="77">
        <v>46.239400000000003</v>
      </c>
    </row>
    <row r="151" spans="1:12" ht="15" customHeight="1">
      <c r="A151" s="44"/>
      <c r="B151" s="44"/>
      <c r="C151" s="44"/>
      <c r="D151" s="44"/>
      <c r="E151" s="44"/>
      <c r="F151" s="44"/>
      <c r="G151" s="44"/>
      <c r="H151" s="158" t="s">
        <v>1023</v>
      </c>
      <c r="I151" s="126"/>
      <c r="J151" s="126"/>
      <c r="K151" s="127"/>
      <c r="L151" s="81">
        <v>46.239400000000003</v>
      </c>
    </row>
    <row r="152" spans="1:12" ht="15" customHeight="1">
      <c r="A152" s="44"/>
      <c r="B152" s="44"/>
      <c r="C152" s="44"/>
      <c r="D152" s="44"/>
      <c r="E152" s="44"/>
      <c r="F152" s="44"/>
      <c r="G152" s="44"/>
      <c r="H152" s="158" t="s">
        <v>1024</v>
      </c>
      <c r="I152" s="126"/>
      <c r="J152" s="126"/>
      <c r="K152" s="127"/>
      <c r="L152" s="81">
        <v>1</v>
      </c>
    </row>
    <row r="153" spans="1:12" ht="15" customHeight="1">
      <c r="A153" s="44"/>
      <c r="B153" s="44"/>
      <c r="C153" s="44"/>
      <c r="D153" s="44"/>
      <c r="E153" s="44"/>
      <c r="F153" s="44"/>
      <c r="G153" s="44"/>
      <c r="H153" s="158" t="s">
        <v>1025</v>
      </c>
      <c r="I153" s="126"/>
      <c r="J153" s="126"/>
      <c r="K153" s="127"/>
      <c r="L153" s="81">
        <v>46.239400000000003</v>
      </c>
    </row>
    <row r="154" spans="1:12" ht="19.5" customHeight="1">
      <c r="A154" s="156" t="s">
        <v>1026</v>
      </c>
      <c r="B154" s="126"/>
      <c r="C154" s="126"/>
      <c r="D154" s="126"/>
      <c r="E154" s="126"/>
      <c r="F154" s="127"/>
      <c r="G154" s="75" t="s">
        <v>1027</v>
      </c>
      <c r="H154" s="157" t="s">
        <v>1028</v>
      </c>
      <c r="I154" s="127"/>
      <c r="J154" s="157" t="s">
        <v>1029</v>
      </c>
      <c r="K154" s="127"/>
      <c r="L154" s="75" t="s">
        <v>1030</v>
      </c>
    </row>
    <row r="155" spans="1:12" ht="15" customHeight="1">
      <c r="A155" s="79" t="s">
        <v>1031</v>
      </c>
      <c r="B155" s="153" t="s">
        <v>1032</v>
      </c>
      <c r="C155" s="126"/>
      <c r="D155" s="126"/>
      <c r="E155" s="126"/>
      <c r="F155" s="127"/>
      <c r="G155" s="79" t="s">
        <v>1033</v>
      </c>
      <c r="H155" s="151">
        <v>1.6379999999999999</v>
      </c>
      <c r="I155" s="127"/>
      <c r="J155" s="152">
        <v>4.57</v>
      </c>
      <c r="K155" s="127"/>
      <c r="L155" s="80">
        <v>7.49</v>
      </c>
    </row>
    <row r="156" spans="1:12" ht="15" customHeight="1">
      <c r="A156" s="79" t="s">
        <v>1034</v>
      </c>
      <c r="B156" s="153" t="s">
        <v>1035</v>
      </c>
      <c r="C156" s="126"/>
      <c r="D156" s="126"/>
      <c r="E156" s="126"/>
      <c r="F156" s="127"/>
      <c r="G156" s="79" t="s">
        <v>1036</v>
      </c>
      <c r="H156" s="151">
        <v>3.7904</v>
      </c>
      <c r="I156" s="127"/>
      <c r="J156" s="152">
        <v>2.2799999999999998</v>
      </c>
      <c r="K156" s="127"/>
      <c r="L156" s="80">
        <v>8.64</v>
      </c>
    </row>
    <row r="157" spans="1:12" ht="15" customHeight="1">
      <c r="A157" s="79" t="s">
        <v>1037</v>
      </c>
      <c r="B157" s="153" t="s">
        <v>1038</v>
      </c>
      <c r="C157" s="126"/>
      <c r="D157" s="126"/>
      <c r="E157" s="126"/>
      <c r="F157" s="127"/>
      <c r="G157" s="79" t="s">
        <v>1039</v>
      </c>
      <c r="H157" s="151">
        <v>1.155</v>
      </c>
      <c r="I157" s="127"/>
      <c r="J157" s="152">
        <v>34.49</v>
      </c>
      <c r="K157" s="127"/>
      <c r="L157" s="80">
        <v>39.840000000000003</v>
      </c>
    </row>
    <row r="158" spans="1:12" ht="15" customHeight="1">
      <c r="A158" s="79" t="s">
        <v>1040</v>
      </c>
      <c r="B158" s="153" t="s">
        <v>1041</v>
      </c>
      <c r="C158" s="126"/>
      <c r="D158" s="126"/>
      <c r="E158" s="126"/>
      <c r="F158" s="127"/>
      <c r="G158" s="79" t="s">
        <v>1042</v>
      </c>
      <c r="H158" s="151">
        <v>0.15</v>
      </c>
      <c r="I158" s="127"/>
      <c r="J158" s="152">
        <v>10.95</v>
      </c>
      <c r="K158" s="127"/>
      <c r="L158" s="80">
        <v>1.64</v>
      </c>
    </row>
    <row r="159" spans="1:12" ht="15" customHeight="1">
      <c r="A159" s="79" t="s">
        <v>1043</v>
      </c>
      <c r="B159" s="153" t="s">
        <v>1044</v>
      </c>
      <c r="C159" s="126"/>
      <c r="D159" s="126"/>
      <c r="E159" s="126"/>
      <c r="F159" s="127"/>
      <c r="G159" s="79" t="s">
        <v>1045</v>
      </c>
      <c r="H159" s="151">
        <v>3</v>
      </c>
      <c r="I159" s="127"/>
      <c r="J159" s="152">
        <v>0.28999999999999998</v>
      </c>
      <c r="K159" s="127"/>
      <c r="L159" s="80">
        <v>0.87</v>
      </c>
    </row>
    <row r="160" spans="1:12" ht="15" customHeight="1">
      <c r="A160" s="79" t="s">
        <v>1046</v>
      </c>
      <c r="B160" s="153" t="s">
        <v>1047</v>
      </c>
      <c r="C160" s="126"/>
      <c r="D160" s="126"/>
      <c r="E160" s="126"/>
      <c r="F160" s="127"/>
      <c r="G160" s="79" t="s">
        <v>1048</v>
      </c>
      <c r="H160" s="151">
        <v>7.1999999999999995E-2</v>
      </c>
      <c r="I160" s="127"/>
      <c r="J160" s="152">
        <v>24.24</v>
      </c>
      <c r="K160" s="127"/>
      <c r="L160" s="80">
        <v>1.75</v>
      </c>
    </row>
    <row r="161" spans="1:12" ht="15" customHeight="1">
      <c r="A161" s="79" t="s">
        <v>1049</v>
      </c>
      <c r="B161" s="153" t="s">
        <v>1050</v>
      </c>
      <c r="C161" s="126"/>
      <c r="D161" s="126"/>
      <c r="E161" s="126"/>
      <c r="F161" s="127"/>
      <c r="G161" s="79" t="s">
        <v>1051</v>
      </c>
      <c r="H161" s="151">
        <v>8.0000000000000002E-3</v>
      </c>
      <c r="I161" s="127"/>
      <c r="J161" s="152">
        <v>11.77</v>
      </c>
      <c r="K161" s="127"/>
      <c r="L161" s="80">
        <v>0.09</v>
      </c>
    </row>
    <row r="162" spans="1:12" ht="15" customHeight="1">
      <c r="A162" s="79" t="s">
        <v>1052</v>
      </c>
      <c r="B162" s="153" t="s">
        <v>1053</v>
      </c>
      <c r="C162" s="126"/>
      <c r="D162" s="126"/>
      <c r="E162" s="126"/>
      <c r="F162" s="127"/>
      <c r="G162" s="79" t="s">
        <v>1054</v>
      </c>
      <c r="H162" s="151">
        <v>0.1</v>
      </c>
      <c r="I162" s="127"/>
      <c r="J162" s="152">
        <v>20.47</v>
      </c>
      <c r="K162" s="127"/>
      <c r="L162" s="80">
        <v>2.0499999999999998</v>
      </c>
    </row>
    <row r="163" spans="1:12" ht="15" customHeight="1">
      <c r="A163" s="44"/>
      <c r="B163" s="44"/>
      <c r="C163" s="44"/>
      <c r="D163" s="44"/>
      <c r="E163" s="44"/>
      <c r="F163" s="44"/>
      <c r="G163" s="44"/>
      <c r="H163" s="150" t="s">
        <v>1055</v>
      </c>
      <c r="I163" s="126"/>
      <c r="J163" s="126"/>
      <c r="K163" s="127"/>
      <c r="L163" s="77">
        <v>62.3628</v>
      </c>
    </row>
    <row r="164" spans="1:12" ht="15" customHeight="1">
      <c r="A164" s="44"/>
      <c r="B164" s="44"/>
      <c r="C164" s="44"/>
      <c r="D164" s="44"/>
      <c r="E164" s="44"/>
      <c r="F164" s="44"/>
      <c r="G164" s="44"/>
      <c r="H164" s="158" t="s">
        <v>1056</v>
      </c>
      <c r="I164" s="126"/>
      <c r="J164" s="126"/>
      <c r="K164" s="127"/>
      <c r="L164" s="82">
        <v>108.6022</v>
      </c>
    </row>
    <row r="165" spans="1:12" ht="15" customHeight="1">
      <c r="A165" s="44"/>
      <c r="B165" s="44"/>
      <c r="C165" s="44"/>
      <c r="D165" s="44"/>
      <c r="E165" s="44"/>
      <c r="F165" s="44"/>
      <c r="G165" s="44"/>
      <c r="H165" s="158" t="s">
        <v>1057</v>
      </c>
      <c r="I165" s="126"/>
      <c r="J165" s="126"/>
      <c r="K165" s="127"/>
      <c r="L165" s="77">
        <v>108.6</v>
      </c>
    </row>
    <row r="166" spans="1:12" ht="15" customHeight="1">
      <c r="A166" s="44"/>
      <c r="B166" s="44"/>
      <c r="C166" s="44"/>
      <c r="D166" s="44"/>
      <c r="E166" s="44"/>
      <c r="F166" s="44"/>
      <c r="G166" s="44"/>
      <c r="H166" s="158" t="s">
        <v>1058</v>
      </c>
      <c r="I166" s="126"/>
      <c r="J166" s="126"/>
      <c r="K166" s="127"/>
      <c r="L166" s="77">
        <v>30.4297</v>
      </c>
    </row>
    <row r="167" spans="1:12" ht="15" customHeight="1">
      <c r="A167" s="44"/>
      <c r="B167" s="44"/>
      <c r="C167" s="44"/>
      <c r="D167" s="44"/>
      <c r="E167" s="44"/>
      <c r="F167" s="44"/>
      <c r="G167" s="44"/>
      <c r="H167" s="158" t="s">
        <v>1059</v>
      </c>
      <c r="I167" s="126"/>
      <c r="J167" s="126"/>
      <c r="K167" s="127"/>
      <c r="L167" s="77">
        <v>139.03</v>
      </c>
    </row>
    <row r="168" spans="1:12" ht="9.75" customHeight="1">
      <c r="A168" s="44"/>
      <c r="B168" s="44"/>
      <c r="C168" s="44"/>
      <c r="D168" s="44"/>
      <c r="E168" s="154"/>
      <c r="F168" s="105"/>
      <c r="G168" s="105"/>
      <c r="H168" s="44"/>
      <c r="I168" s="44"/>
      <c r="J168" s="44"/>
      <c r="K168" s="44"/>
      <c r="L168" s="44"/>
    </row>
    <row r="169" spans="1:12" ht="19.5" customHeight="1">
      <c r="A169" s="155" t="s">
        <v>1060</v>
      </c>
      <c r="B169" s="126"/>
      <c r="C169" s="126"/>
      <c r="D169" s="126"/>
      <c r="E169" s="126"/>
      <c r="F169" s="126"/>
      <c r="G169" s="126"/>
      <c r="H169" s="126"/>
      <c r="I169" s="126"/>
      <c r="J169" s="126"/>
      <c r="K169" s="126"/>
      <c r="L169" s="127"/>
    </row>
    <row r="170" spans="1:12" ht="19.5" customHeight="1">
      <c r="A170" s="156" t="s">
        <v>1061</v>
      </c>
      <c r="B170" s="126"/>
      <c r="C170" s="126"/>
      <c r="D170" s="126"/>
      <c r="E170" s="126"/>
      <c r="F170" s="127"/>
      <c r="G170" s="75" t="s">
        <v>1062</v>
      </c>
      <c r="H170" s="157" t="s">
        <v>1063</v>
      </c>
      <c r="I170" s="127"/>
      <c r="J170" s="157" t="s">
        <v>1064</v>
      </c>
      <c r="K170" s="127"/>
      <c r="L170" s="75" t="s">
        <v>1065</v>
      </c>
    </row>
    <row r="171" spans="1:12" ht="15" customHeight="1">
      <c r="A171" s="79" t="s">
        <v>1066</v>
      </c>
      <c r="B171" s="153" t="s">
        <v>1067</v>
      </c>
      <c r="C171" s="126"/>
      <c r="D171" s="126"/>
      <c r="E171" s="126"/>
      <c r="F171" s="126"/>
      <c r="G171" s="79" t="s">
        <v>1068</v>
      </c>
      <c r="H171" s="151">
        <v>0.5</v>
      </c>
      <c r="I171" s="127"/>
      <c r="J171" s="152">
        <v>14.39</v>
      </c>
      <c r="K171" s="127"/>
      <c r="L171" s="80">
        <v>7.2</v>
      </c>
    </row>
    <row r="172" spans="1:12" ht="15" customHeight="1">
      <c r="A172" s="79" t="s">
        <v>1069</v>
      </c>
      <c r="B172" s="153" t="s">
        <v>1070</v>
      </c>
      <c r="C172" s="126"/>
      <c r="D172" s="126"/>
      <c r="E172" s="126"/>
      <c r="F172" s="126"/>
      <c r="G172" s="79" t="s">
        <v>1071</v>
      </c>
      <c r="H172" s="151">
        <v>0.5</v>
      </c>
      <c r="I172" s="127"/>
      <c r="J172" s="152">
        <v>10.58</v>
      </c>
      <c r="K172" s="127"/>
      <c r="L172" s="80">
        <v>5.29</v>
      </c>
    </row>
    <row r="173" spans="1:12" ht="15" customHeight="1">
      <c r="A173" s="44"/>
      <c r="B173" s="44"/>
      <c r="C173" s="44"/>
      <c r="D173" s="44"/>
      <c r="E173" s="44"/>
      <c r="F173" s="44"/>
      <c r="G173" s="44"/>
      <c r="H173" s="150" t="s">
        <v>1072</v>
      </c>
      <c r="I173" s="126"/>
      <c r="J173" s="126"/>
      <c r="K173" s="127"/>
      <c r="L173" s="77">
        <v>12.484999999999999</v>
      </c>
    </row>
    <row r="174" spans="1:12" ht="15" customHeight="1">
      <c r="A174" s="44"/>
      <c r="B174" s="44"/>
      <c r="C174" s="44"/>
      <c r="D174" s="44"/>
      <c r="E174" s="44"/>
      <c r="F174" s="44"/>
      <c r="G174" s="44"/>
      <c r="H174" s="158" t="s">
        <v>1073</v>
      </c>
      <c r="I174" s="126"/>
      <c r="J174" s="126"/>
      <c r="K174" s="127"/>
      <c r="L174" s="81">
        <v>12.484999999999999</v>
      </c>
    </row>
    <row r="175" spans="1:12" ht="15" customHeight="1">
      <c r="A175" s="44"/>
      <c r="B175" s="44"/>
      <c r="C175" s="44"/>
      <c r="D175" s="44"/>
      <c r="E175" s="44"/>
      <c r="F175" s="44"/>
      <c r="G175" s="44"/>
      <c r="H175" s="158" t="s">
        <v>1074</v>
      </c>
      <c r="I175" s="126"/>
      <c r="J175" s="126"/>
      <c r="K175" s="127"/>
      <c r="L175" s="81">
        <v>1</v>
      </c>
    </row>
    <row r="176" spans="1:12" ht="15" customHeight="1">
      <c r="A176" s="44"/>
      <c r="B176" s="44"/>
      <c r="C176" s="44"/>
      <c r="D176" s="44"/>
      <c r="E176" s="44"/>
      <c r="F176" s="44"/>
      <c r="G176" s="44"/>
      <c r="H176" s="158" t="s">
        <v>1075</v>
      </c>
      <c r="I176" s="126"/>
      <c r="J176" s="126"/>
      <c r="K176" s="127"/>
      <c r="L176" s="81">
        <v>12.484999999999999</v>
      </c>
    </row>
    <row r="177" spans="1:12" ht="19.5" customHeight="1">
      <c r="A177" s="156" t="s">
        <v>1076</v>
      </c>
      <c r="B177" s="126"/>
      <c r="C177" s="126"/>
      <c r="D177" s="126"/>
      <c r="E177" s="126"/>
      <c r="F177" s="127"/>
      <c r="G177" s="75" t="s">
        <v>1077</v>
      </c>
      <c r="H177" s="157" t="s">
        <v>1078</v>
      </c>
      <c r="I177" s="127"/>
      <c r="J177" s="157" t="s">
        <v>1079</v>
      </c>
      <c r="K177" s="127"/>
      <c r="L177" s="75" t="s">
        <v>1080</v>
      </c>
    </row>
    <row r="178" spans="1:12" ht="15" customHeight="1">
      <c r="A178" s="79" t="s">
        <v>1081</v>
      </c>
      <c r="B178" s="153" t="s">
        <v>1082</v>
      </c>
      <c r="C178" s="126"/>
      <c r="D178" s="126"/>
      <c r="E178" s="126"/>
      <c r="F178" s="127"/>
      <c r="G178" s="79" t="s">
        <v>1083</v>
      </c>
      <c r="H178" s="151">
        <v>0.25</v>
      </c>
      <c r="I178" s="127"/>
      <c r="J178" s="152">
        <v>5.35</v>
      </c>
      <c r="K178" s="127"/>
      <c r="L178" s="80">
        <v>1.34</v>
      </c>
    </row>
    <row r="179" spans="1:12" ht="15" customHeight="1">
      <c r="A179" s="79" t="s">
        <v>1084</v>
      </c>
      <c r="B179" s="153" t="s">
        <v>1085</v>
      </c>
      <c r="C179" s="126"/>
      <c r="D179" s="126"/>
      <c r="E179" s="126"/>
      <c r="F179" s="127"/>
      <c r="G179" s="79" t="s">
        <v>1086</v>
      </c>
      <c r="H179" s="151">
        <v>1.5</v>
      </c>
      <c r="I179" s="127"/>
      <c r="J179" s="152">
        <v>4.57</v>
      </c>
      <c r="K179" s="127"/>
      <c r="L179" s="80">
        <v>6.86</v>
      </c>
    </row>
    <row r="180" spans="1:12" ht="15" customHeight="1">
      <c r="A180" s="79" t="s">
        <v>1087</v>
      </c>
      <c r="B180" s="153" t="s">
        <v>1088</v>
      </c>
      <c r="C180" s="126"/>
      <c r="D180" s="126"/>
      <c r="E180" s="126"/>
      <c r="F180" s="127"/>
      <c r="G180" s="79" t="s">
        <v>1089</v>
      </c>
      <c r="H180" s="151">
        <v>0.125</v>
      </c>
      <c r="I180" s="127"/>
      <c r="J180" s="152">
        <v>7.35</v>
      </c>
      <c r="K180" s="127"/>
      <c r="L180" s="80">
        <v>0.92</v>
      </c>
    </row>
    <row r="181" spans="1:12" ht="15" customHeight="1">
      <c r="A181" s="79" t="s">
        <v>1090</v>
      </c>
      <c r="B181" s="153" t="s">
        <v>1091</v>
      </c>
      <c r="C181" s="126"/>
      <c r="D181" s="126"/>
      <c r="E181" s="126"/>
      <c r="F181" s="127"/>
      <c r="G181" s="79" t="s">
        <v>1092</v>
      </c>
      <c r="H181" s="151">
        <v>1</v>
      </c>
      <c r="I181" s="127"/>
      <c r="J181" s="152">
        <v>165.5</v>
      </c>
      <c r="K181" s="127"/>
      <c r="L181" s="80">
        <v>165.5</v>
      </c>
    </row>
    <row r="182" spans="1:12" ht="15" customHeight="1">
      <c r="A182" s="44"/>
      <c r="B182" s="44"/>
      <c r="C182" s="44"/>
      <c r="D182" s="44"/>
      <c r="E182" s="44"/>
      <c r="F182" s="44"/>
      <c r="G182" s="44"/>
      <c r="H182" s="150" t="s">
        <v>1093</v>
      </c>
      <c r="I182" s="126"/>
      <c r="J182" s="126"/>
      <c r="K182" s="127"/>
      <c r="L182" s="77">
        <v>174.6113</v>
      </c>
    </row>
    <row r="183" spans="1:12" ht="15" customHeight="1">
      <c r="A183" s="44"/>
      <c r="B183" s="44"/>
      <c r="C183" s="44"/>
      <c r="D183" s="44"/>
      <c r="E183" s="44"/>
      <c r="F183" s="44"/>
      <c r="G183" s="44"/>
      <c r="H183" s="158" t="s">
        <v>1094</v>
      </c>
      <c r="I183" s="126"/>
      <c r="J183" s="126"/>
      <c r="K183" s="127"/>
      <c r="L183" s="82">
        <v>187.09630000000001</v>
      </c>
    </row>
    <row r="184" spans="1:12" ht="15" customHeight="1">
      <c r="A184" s="44"/>
      <c r="B184" s="44"/>
      <c r="C184" s="44"/>
      <c r="D184" s="44"/>
      <c r="E184" s="44"/>
      <c r="F184" s="44"/>
      <c r="G184" s="44"/>
      <c r="H184" s="158" t="s">
        <v>1095</v>
      </c>
      <c r="I184" s="126"/>
      <c r="J184" s="126"/>
      <c r="K184" s="127"/>
      <c r="L184" s="77">
        <v>187.1</v>
      </c>
    </row>
    <row r="185" spans="1:12" ht="15" customHeight="1">
      <c r="A185" s="44"/>
      <c r="B185" s="44"/>
      <c r="C185" s="44"/>
      <c r="D185" s="44"/>
      <c r="E185" s="44"/>
      <c r="F185" s="44"/>
      <c r="G185" s="44"/>
      <c r="H185" s="158" t="s">
        <v>1096</v>
      </c>
      <c r="I185" s="126"/>
      <c r="J185" s="126"/>
      <c r="K185" s="127"/>
      <c r="L185" s="77">
        <v>52.425400000000003</v>
      </c>
    </row>
    <row r="186" spans="1:12" ht="15" customHeight="1">
      <c r="A186" s="44"/>
      <c r="B186" s="44"/>
      <c r="C186" s="44"/>
      <c r="D186" s="44"/>
      <c r="E186" s="44"/>
      <c r="F186" s="44"/>
      <c r="G186" s="44"/>
      <c r="H186" s="158" t="s">
        <v>1097</v>
      </c>
      <c r="I186" s="126"/>
      <c r="J186" s="126"/>
      <c r="K186" s="127"/>
      <c r="L186" s="77">
        <v>239.53</v>
      </c>
    </row>
    <row r="187" spans="1:12" ht="9.75" customHeight="1">
      <c r="A187" s="44"/>
      <c r="B187" s="44"/>
      <c r="C187" s="44"/>
      <c r="D187" s="44"/>
      <c r="E187" s="154"/>
      <c r="F187" s="105"/>
      <c r="G187" s="105"/>
      <c r="H187" s="44"/>
      <c r="I187" s="44"/>
      <c r="J187" s="44"/>
      <c r="K187" s="44"/>
      <c r="L187" s="44"/>
    </row>
    <row r="188" spans="1:12" ht="19.5" customHeight="1">
      <c r="A188" s="155" t="s">
        <v>1098</v>
      </c>
      <c r="B188" s="126"/>
      <c r="C188" s="126"/>
      <c r="D188" s="126"/>
      <c r="E188" s="126"/>
      <c r="F188" s="126"/>
      <c r="G188" s="126"/>
      <c r="H188" s="126"/>
      <c r="I188" s="126"/>
      <c r="J188" s="126"/>
      <c r="K188" s="126"/>
      <c r="L188" s="127"/>
    </row>
    <row r="189" spans="1:12" ht="19.5" customHeight="1">
      <c r="A189" s="156" t="s">
        <v>1099</v>
      </c>
      <c r="B189" s="126"/>
      <c r="C189" s="126"/>
      <c r="D189" s="126"/>
      <c r="E189" s="126"/>
      <c r="F189" s="127"/>
      <c r="G189" s="75" t="s">
        <v>1100</v>
      </c>
      <c r="H189" s="157" t="s">
        <v>1101</v>
      </c>
      <c r="I189" s="127"/>
      <c r="J189" s="157" t="s">
        <v>1102</v>
      </c>
      <c r="K189" s="127"/>
      <c r="L189" s="75" t="s">
        <v>1103</v>
      </c>
    </row>
    <row r="190" spans="1:12" ht="15" customHeight="1">
      <c r="A190" s="79" t="s">
        <v>1104</v>
      </c>
      <c r="B190" s="153" t="s">
        <v>1105</v>
      </c>
      <c r="C190" s="126"/>
      <c r="D190" s="126"/>
      <c r="E190" s="126"/>
      <c r="F190" s="126"/>
      <c r="G190" s="79" t="s">
        <v>1106</v>
      </c>
      <c r="H190" s="151">
        <v>0.5</v>
      </c>
      <c r="I190" s="127"/>
      <c r="J190" s="152">
        <v>14.39</v>
      </c>
      <c r="K190" s="127"/>
      <c r="L190" s="80">
        <v>7.2</v>
      </c>
    </row>
    <row r="191" spans="1:12" ht="15" customHeight="1">
      <c r="A191" s="79" t="s">
        <v>1107</v>
      </c>
      <c r="B191" s="153" t="s">
        <v>1108</v>
      </c>
      <c r="C191" s="126"/>
      <c r="D191" s="126"/>
      <c r="E191" s="126"/>
      <c r="F191" s="126"/>
      <c r="G191" s="79" t="s">
        <v>1109</v>
      </c>
      <c r="H191" s="151">
        <v>0.5</v>
      </c>
      <c r="I191" s="127"/>
      <c r="J191" s="152">
        <v>10.58</v>
      </c>
      <c r="K191" s="127"/>
      <c r="L191" s="80">
        <v>5.29</v>
      </c>
    </row>
    <row r="192" spans="1:12" ht="15" customHeight="1">
      <c r="A192" s="44"/>
      <c r="B192" s="44"/>
      <c r="C192" s="44"/>
      <c r="D192" s="44"/>
      <c r="E192" s="44"/>
      <c r="F192" s="44"/>
      <c r="G192" s="44"/>
      <c r="H192" s="150" t="s">
        <v>1110</v>
      </c>
      <c r="I192" s="126"/>
      <c r="J192" s="126"/>
      <c r="K192" s="127"/>
      <c r="L192" s="77">
        <v>12.484999999999999</v>
      </c>
    </row>
    <row r="193" spans="1:12" ht="15" customHeight="1">
      <c r="A193" s="44"/>
      <c r="B193" s="44"/>
      <c r="C193" s="44"/>
      <c r="D193" s="44"/>
      <c r="E193" s="44"/>
      <c r="F193" s="44"/>
      <c r="G193" s="44"/>
      <c r="H193" s="158" t="s">
        <v>1111</v>
      </c>
      <c r="I193" s="126"/>
      <c r="J193" s="126"/>
      <c r="K193" s="127"/>
      <c r="L193" s="81">
        <v>12.484999999999999</v>
      </c>
    </row>
    <row r="194" spans="1:12" ht="15" customHeight="1">
      <c r="A194" s="44"/>
      <c r="B194" s="44"/>
      <c r="C194" s="44"/>
      <c r="D194" s="44"/>
      <c r="E194" s="44"/>
      <c r="F194" s="44"/>
      <c r="G194" s="44"/>
      <c r="H194" s="158" t="s">
        <v>1112</v>
      </c>
      <c r="I194" s="126"/>
      <c r="J194" s="126"/>
      <c r="K194" s="127"/>
      <c r="L194" s="81">
        <v>1</v>
      </c>
    </row>
    <row r="195" spans="1:12" ht="15" customHeight="1">
      <c r="A195" s="44"/>
      <c r="B195" s="44"/>
      <c r="C195" s="44"/>
      <c r="D195" s="44"/>
      <c r="E195" s="44"/>
      <c r="F195" s="44"/>
      <c r="G195" s="44"/>
      <c r="H195" s="158" t="s">
        <v>1113</v>
      </c>
      <c r="I195" s="126"/>
      <c r="J195" s="126"/>
      <c r="K195" s="127"/>
      <c r="L195" s="81">
        <v>12.484999999999999</v>
      </c>
    </row>
    <row r="196" spans="1:12" ht="19.5" customHeight="1">
      <c r="A196" s="156" t="s">
        <v>1114</v>
      </c>
      <c r="B196" s="126"/>
      <c r="C196" s="126"/>
      <c r="D196" s="126"/>
      <c r="E196" s="126"/>
      <c r="F196" s="127"/>
      <c r="G196" s="75" t="s">
        <v>1115</v>
      </c>
      <c r="H196" s="157" t="s">
        <v>1116</v>
      </c>
      <c r="I196" s="127"/>
      <c r="J196" s="157" t="s">
        <v>1117</v>
      </c>
      <c r="K196" s="127"/>
      <c r="L196" s="75" t="s">
        <v>1118</v>
      </c>
    </row>
    <row r="197" spans="1:12" ht="15" customHeight="1">
      <c r="A197" s="79" t="s">
        <v>1119</v>
      </c>
      <c r="B197" s="153" t="s">
        <v>1120</v>
      </c>
      <c r="C197" s="126"/>
      <c r="D197" s="126"/>
      <c r="E197" s="126"/>
      <c r="F197" s="127"/>
      <c r="G197" s="79" t="s">
        <v>1121</v>
      </c>
      <c r="H197" s="151">
        <v>4</v>
      </c>
      <c r="I197" s="127"/>
      <c r="J197" s="152">
        <v>0.27</v>
      </c>
      <c r="K197" s="127"/>
      <c r="L197" s="80">
        <v>1.08</v>
      </c>
    </row>
    <row r="198" spans="1:12" ht="15" customHeight="1">
      <c r="A198" s="79" t="s">
        <v>1122</v>
      </c>
      <c r="B198" s="153" t="s">
        <v>1123</v>
      </c>
      <c r="C198" s="126"/>
      <c r="D198" s="126"/>
      <c r="E198" s="126"/>
      <c r="F198" s="127"/>
      <c r="G198" s="79" t="s">
        <v>1124</v>
      </c>
      <c r="H198" s="151">
        <v>1</v>
      </c>
      <c r="I198" s="127"/>
      <c r="J198" s="152">
        <v>569.66999999999996</v>
      </c>
      <c r="K198" s="127"/>
      <c r="L198" s="80">
        <v>569.66999999999996</v>
      </c>
    </row>
    <row r="199" spans="1:12" ht="15" customHeight="1">
      <c r="A199" s="44"/>
      <c r="B199" s="44"/>
      <c r="C199" s="44"/>
      <c r="D199" s="44"/>
      <c r="E199" s="44"/>
      <c r="F199" s="44"/>
      <c r="G199" s="44"/>
      <c r="H199" s="150" t="s">
        <v>1125</v>
      </c>
      <c r="I199" s="126"/>
      <c r="J199" s="126"/>
      <c r="K199" s="127"/>
      <c r="L199" s="77">
        <v>570.75</v>
      </c>
    </row>
    <row r="200" spans="1:12" ht="15" customHeight="1">
      <c r="A200" s="44"/>
      <c r="B200" s="44"/>
      <c r="C200" s="44"/>
      <c r="D200" s="44"/>
      <c r="E200" s="44"/>
      <c r="F200" s="44"/>
      <c r="G200" s="44"/>
      <c r="H200" s="158" t="s">
        <v>1126</v>
      </c>
      <c r="I200" s="126"/>
      <c r="J200" s="126"/>
      <c r="K200" s="127"/>
      <c r="L200" s="82">
        <v>583.23500000000001</v>
      </c>
    </row>
    <row r="201" spans="1:12" ht="15" customHeight="1">
      <c r="A201" s="44"/>
      <c r="B201" s="44"/>
      <c r="C201" s="44"/>
      <c r="D201" s="44"/>
      <c r="E201" s="44"/>
      <c r="F201" s="44"/>
      <c r="G201" s="44"/>
      <c r="H201" s="158" t="s">
        <v>1127</v>
      </c>
      <c r="I201" s="126"/>
      <c r="J201" s="126"/>
      <c r="K201" s="127"/>
      <c r="L201" s="77">
        <v>583.24</v>
      </c>
    </row>
    <row r="202" spans="1:12" ht="15" customHeight="1">
      <c r="A202" s="44"/>
      <c r="B202" s="44"/>
      <c r="C202" s="44"/>
      <c r="D202" s="44"/>
      <c r="E202" s="44"/>
      <c r="F202" s="44"/>
      <c r="G202" s="44"/>
      <c r="H202" s="158" t="s">
        <v>1128</v>
      </c>
      <c r="I202" s="126"/>
      <c r="J202" s="126"/>
      <c r="K202" s="127"/>
      <c r="L202" s="77">
        <v>163.4238</v>
      </c>
    </row>
    <row r="203" spans="1:12" ht="15" customHeight="1">
      <c r="A203" s="44"/>
      <c r="B203" s="44"/>
      <c r="C203" s="44"/>
      <c r="D203" s="44"/>
      <c r="E203" s="44"/>
      <c r="F203" s="44"/>
      <c r="G203" s="44"/>
      <c r="H203" s="158" t="s">
        <v>1129</v>
      </c>
      <c r="I203" s="126"/>
      <c r="J203" s="126"/>
      <c r="K203" s="127"/>
      <c r="L203" s="77">
        <v>746.66</v>
      </c>
    </row>
    <row r="204" spans="1:12" ht="9.75" customHeight="1">
      <c r="A204" s="44"/>
      <c r="B204" s="44"/>
      <c r="C204" s="44"/>
      <c r="D204" s="44"/>
      <c r="E204" s="154"/>
      <c r="F204" s="105"/>
      <c r="G204" s="105"/>
      <c r="H204" s="44"/>
      <c r="I204" s="44"/>
      <c r="J204" s="44"/>
      <c r="K204" s="44"/>
      <c r="L204" s="44"/>
    </row>
    <row r="205" spans="1:12" ht="19.5" customHeight="1">
      <c r="A205" s="155" t="s">
        <v>1130</v>
      </c>
      <c r="B205" s="126"/>
      <c r="C205" s="126"/>
      <c r="D205" s="126"/>
      <c r="E205" s="126"/>
      <c r="F205" s="126"/>
      <c r="G205" s="126"/>
      <c r="H205" s="126"/>
      <c r="I205" s="126"/>
      <c r="J205" s="126"/>
      <c r="K205" s="126"/>
      <c r="L205" s="127"/>
    </row>
    <row r="206" spans="1:12" ht="19.5" customHeight="1">
      <c r="A206" s="156" t="s">
        <v>1131</v>
      </c>
      <c r="B206" s="126"/>
      <c r="C206" s="126"/>
      <c r="D206" s="126"/>
      <c r="E206" s="126"/>
      <c r="F206" s="127"/>
      <c r="G206" s="75" t="s">
        <v>1132</v>
      </c>
      <c r="H206" s="157" t="s">
        <v>1133</v>
      </c>
      <c r="I206" s="127"/>
      <c r="J206" s="157" t="s">
        <v>1134</v>
      </c>
      <c r="K206" s="127"/>
      <c r="L206" s="75" t="s">
        <v>1135</v>
      </c>
    </row>
    <row r="207" spans="1:12" ht="15" customHeight="1">
      <c r="A207" s="79" t="s">
        <v>1136</v>
      </c>
      <c r="B207" s="153" t="s">
        <v>1137</v>
      </c>
      <c r="C207" s="126"/>
      <c r="D207" s="126"/>
      <c r="E207" s="126"/>
      <c r="F207" s="127"/>
      <c r="G207" s="79" t="s">
        <v>1138</v>
      </c>
      <c r="H207" s="151">
        <v>1</v>
      </c>
      <c r="I207" s="127"/>
      <c r="J207" s="152">
        <v>875</v>
      </c>
      <c r="K207" s="127"/>
      <c r="L207" s="80">
        <v>875</v>
      </c>
    </row>
    <row r="208" spans="1:12" ht="15" customHeight="1">
      <c r="A208" s="44"/>
      <c r="B208" s="44"/>
      <c r="C208" s="44"/>
      <c r="D208" s="44"/>
      <c r="E208" s="44"/>
      <c r="F208" s="44"/>
      <c r="G208" s="44"/>
      <c r="H208" s="150" t="s">
        <v>1139</v>
      </c>
      <c r="I208" s="126"/>
      <c r="J208" s="126"/>
      <c r="K208" s="127"/>
      <c r="L208" s="77">
        <v>875</v>
      </c>
    </row>
    <row r="209" spans="1:12" ht="15" customHeight="1">
      <c r="A209" s="44"/>
      <c r="B209" s="44"/>
      <c r="C209" s="44"/>
      <c r="D209" s="44"/>
      <c r="E209" s="44"/>
      <c r="F209" s="44"/>
      <c r="G209" s="44"/>
      <c r="H209" s="158" t="s">
        <v>1140</v>
      </c>
      <c r="I209" s="126"/>
      <c r="J209" s="126"/>
      <c r="K209" s="127"/>
      <c r="L209" s="82">
        <v>875</v>
      </c>
    </row>
    <row r="210" spans="1:12" ht="15" customHeight="1">
      <c r="A210" s="44"/>
      <c r="B210" s="44"/>
      <c r="C210" s="44"/>
      <c r="D210" s="44"/>
      <c r="E210" s="44"/>
      <c r="F210" s="44"/>
      <c r="G210" s="44"/>
      <c r="H210" s="158" t="s">
        <v>1141</v>
      </c>
      <c r="I210" s="126"/>
      <c r="J210" s="126"/>
      <c r="K210" s="127"/>
      <c r="L210" s="77">
        <v>875</v>
      </c>
    </row>
    <row r="211" spans="1:12" ht="15" customHeight="1">
      <c r="A211" s="44"/>
      <c r="B211" s="44"/>
      <c r="C211" s="44"/>
      <c r="D211" s="44"/>
      <c r="E211" s="44"/>
      <c r="F211" s="44"/>
      <c r="G211" s="44"/>
      <c r="H211" s="158" t="s">
        <v>1142</v>
      </c>
      <c r="I211" s="126"/>
      <c r="J211" s="126"/>
      <c r="K211" s="127"/>
      <c r="L211" s="77">
        <v>245.17500000000001</v>
      </c>
    </row>
    <row r="212" spans="1:12" ht="15" customHeight="1">
      <c r="A212" s="44"/>
      <c r="B212" s="44"/>
      <c r="C212" s="44"/>
      <c r="D212" s="44"/>
      <c r="E212" s="44"/>
      <c r="F212" s="44"/>
      <c r="G212" s="44"/>
      <c r="H212" s="158" t="s">
        <v>1143</v>
      </c>
      <c r="I212" s="126"/>
      <c r="J212" s="126"/>
      <c r="K212" s="127"/>
      <c r="L212" s="77">
        <v>1120.18</v>
      </c>
    </row>
    <row r="213" spans="1:12" ht="9.75" customHeight="1">
      <c r="A213" s="44"/>
      <c r="B213" s="44"/>
      <c r="C213" s="44"/>
      <c r="D213" s="44"/>
      <c r="E213" s="154"/>
      <c r="F213" s="105"/>
      <c r="G213" s="105"/>
      <c r="H213" s="44"/>
      <c r="I213" s="44"/>
      <c r="J213" s="44"/>
      <c r="K213" s="44"/>
      <c r="L213" s="44"/>
    </row>
    <row r="214" spans="1:12" ht="19.5" customHeight="1">
      <c r="A214" s="155" t="s">
        <v>1144</v>
      </c>
      <c r="B214" s="126"/>
      <c r="C214" s="126"/>
      <c r="D214" s="126"/>
      <c r="E214" s="126"/>
      <c r="F214" s="126"/>
      <c r="G214" s="126"/>
      <c r="H214" s="126"/>
      <c r="I214" s="126"/>
      <c r="J214" s="126"/>
      <c r="K214" s="126"/>
      <c r="L214" s="127"/>
    </row>
    <row r="215" spans="1:12" ht="19.5" customHeight="1">
      <c r="A215" s="156" t="s">
        <v>1145</v>
      </c>
      <c r="B215" s="126"/>
      <c r="C215" s="126"/>
      <c r="D215" s="126"/>
      <c r="E215" s="126"/>
      <c r="F215" s="127"/>
      <c r="G215" s="75" t="s">
        <v>1146</v>
      </c>
      <c r="H215" s="157" t="s">
        <v>1147</v>
      </c>
      <c r="I215" s="127"/>
      <c r="J215" s="157" t="s">
        <v>1148</v>
      </c>
      <c r="K215" s="127"/>
      <c r="L215" s="75" t="s">
        <v>1149</v>
      </c>
    </row>
    <row r="216" spans="1:12" ht="15" customHeight="1">
      <c r="A216" s="79" t="s">
        <v>1150</v>
      </c>
      <c r="B216" s="153" t="s">
        <v>1151</v>
      </c>
      <c r="C216" s="126"/>
      <c r="D216" s="126"/>
      <c r="E216" s="126"/>
      <c r="F216" s="127"/>
      <c r="G216" s="79" t="s">
        <v>1152</v>
      </c>
      <c r="H216" s="151">
        <v>1</v>
      </c>
      <c r="I216" s="127"/>
      <c r="J216" s="152">
        <v>700</v>
      </c>
      <c r="K216" s="127"/>
      <c r="L216" s="80">
        <v>700</v>
      </c>
    </row>
    <row r="217" spans="1:12" ht="15" customHeight="1">
      <c r="A217" s="44"/>
      <c r="B217" s="44"/>
      <c r="C217" s="44"/>
      <c r="D217" s="44"/>
      <c r="E217" s="44"/>
      <c r="F217" s="44"/>
      <c r="G217" s="44"/>
      <c r="H217" s="150" t="s">
        <v>1153</v>
      </c>
      <c r="I217" s="126"/>
      <c r="J217" s="126"/>
      <c r="K217" s="127"/>
      <c r="L217" s="77">
        <v>700</v>
      </c>
    </row>
    <row r="218" spans="1:12" ht="15" customHeight="1">
      <c r="A218" s="44"/>
      <c r="B218" s="44"/>
      <c r="C218" s="44"/>
      <c r="D218" s="44"/>
      <c r="E218" s="44"/>
      <c r="F218" s="44"/>
      <c r="G218" s="44"/>
      <c r="H218" s="158" t="s">
        <v>1154</v>
      </c>
      <c r="I218" s="126"/>
      <c r="J218" s="126"/>
      <c r="K218" s="127"/>
      <c r="L218" s="82">
        <v>700</v>
      </c>
    </row>
    <row r="219" spans="1:12" ht="15" customHeight="1">
      <c r="A219" s="44"/>
      <c r="B219" s="44"/>
      <c r="C219" s="44"/>
      <c r="D219" s="44"/>
      <c r="E219" s="44"/>
      <c r="F219" s="44"/>
      <c r="G219" s="44"/>
      <c r="H219" s="158" t="s">
        <v>1155</v>
      </c>
      <c r="I219" s="126"/>
      <c r="J219" s="126"/>
      <c r="K219" s="127"/>
      <c r="L219" s="77">
        <v>700</v>
      </c>
    </row>
    <row r="220" spans="1:12" ht="15" customHeight="1">
      <c r="A220" s="44"/>
      <c r="B220" s="44"/>
      <c r="C220" s="44"/>
      <c r="D220" s="44"/>
      <c r="E220" s="44"/>
      <c r="F220" s="44"/>
      <c r="G220" s="44"/>
      <c r="H220" s="158" t="s">
        <v>1156</v>
      </c>
      <c r="I220" s="126"/>
      <c r="J220" s="126"/>
      <c r="K220" s="127"/>
      <c r="L220" s="77">
        <v>196.14</v>
      </c>
    </row>
    <row r="221" spans="1:12" ht="15" customHeight="1">
      <c r="A221" s="44"/>
      <c r="B221" s="44"/>
      <c r="C221" s="44"/>
      <c r="D221" s="44"/>
      <c r="E221" s="44"/>
      <c r="F221" s="44"/>
      <c r="G221" s="44"/>
      <c r="H221" s="158" t="s">
        <v>1157</v>
      </c>
      <c r="I221" s="126"/>
      <c r="J221" s="126"/>
      <c r="K221" s="127"/>
      <c r="L221" s="77">
        <v>896.14</v>
      </c>
    </row>
    <row r="222" spans="1:12" ht="9.75" customHeight="1">
      <c r="A222" s="44"/>
      <c r="B222" s="44"/>
      <c r="C222" s="44"/>
      <c r="D222" s="44"/>
      <c r="E222" s="154"/>
      <c r="F222" s="105"/>
      <c r="G222" s="105"/>
      <c r="H222" s="44"/>
      <c r="I222" s="44"/>
      <c r="J222" s="44"/>
      <c r="K222" s="44"/>
      <c r="L222" s="44"/>
    </row>
    <row r="223" spans="1:12" ht="19.5" customHeight="1">
      <c r="A223" s="155" t="s">
        <v>1158</v>
      </c>
      <c r="B223" s="126"/>
      <c r="C223" s="126"/>
      <c r="D223" s="126"/>
      <c r="E223" s="126"/>
      <c r="F223" s="126"/>
      <c r="G223" s="126"/>
      <c r="H223" s="126"/>
      <c r="I223" s="126"/>
      <c r="J223" s="126"/>
      <c r="K223" s="126"/>
      <c r="L223" s="127"/>
    </row>
    <row r="224" spans="1:12" ht="19.5" customHeight="1">
      <c r="A224" s="156" t="s">
        <v>1159</v>
      </c>
      <c r="B224" s="126"/>
      <c r="C224" s="126"/>
      <c r="D224" s="126"/>
      <c r="E224" s="126"/>
      <c r="F224" s="127"/>
      <c r="G224" s="75" t="s">
        <v>1160</v>
      </c>
      <c r="H224" s="157" t="s">
        <v>1161</v>
      </c>
      <c r="I224" s="127"/>
      <c r="J224" s="157" t="s">
        <v>1162</v>
      </c>
      <c r="K224" s="127"/>
      <c r="L224" s="75" t="s">
        <v>1163</v>
      </c>
    </row>
    <row r="225" spans="1:12" ht="15" customHeight="1">
      <c r="A225" s="79" t="s">
        <v>1164</v>
      </c>
      <c r="B225" s="153" t="s">
        <v>1165</v>
      </c>
      <c r="C225" s="126"/>
      <c r="D225" s="126"/>
      <c r="E225" s="126"/>
      <c r="F225" s="127"/>
      <c r="G225" s="79" t="s">
        <v>1166</v>
      </c>
      <c r="H225" s="151">
        <v>1</v>
      </c>
      <c r="I225" s="127"/>
      <c r="J225" s="152">
        <v>716</v>
      </c>
      <c r="K225" s="127"/>
      <c r="L225" s="80">
        <v>716</v>
      </c>
    </row>
    <row r="226" spans="1:12" ht="15" customHeight="1">
      <c r="A226" s="44"/>
      <c r="B226" s="44"/>
      <c r="C226" s="44"/>
      <c r="D226" s="44"/>
      <c r="E226" s="44"/>
      <c r="F226" s="44"/>
      <c r="G226" s="44"/>
      <c r="H226" s="150" t="s">
        <v>1167</v>
      </c>
      <c r="I226" s="126"/>
      <c r="J226" s="126"/>
      <c r="K226" s="127"/>
      <c r="L226" s="77">
        <v>716</v>
      </c>
    </row>
    <row r="227" spans="1:12" ht="15" customHeight="1">
      <c r="A227" s="44"/>
      <c r="B227" s="44"/>
      <c r="C227" s="44"/>
      <c r="D227" s="44"/>
      <c r="E227" s="44"/>
      <c r="F227" s="44"/>
      <c r="G227" s="44"/>
      <c r="H227" s="158" t="s">
        <v>1168</v>
      </c>
      <c r="I227" s="126"/>
      <c r="J227" s="126"/>
      <c r="K227" s="127"/>
      <c r="L227" s="82">
        <v>716</v>
      </c>
    </row>
    <row r="228" spans="1:12" ht="15" customHeight="1">
      <c r="A228" s="44"/>
      <c r="B228" s="44"/>
      <c r="C228" s="44"/>
      <c r="D228" s="44"/>
      <c r="E228" s="44"/>
      <c r="F228" s="44"/>
      <c r="G228" s="44"/>
      <c r="H228" s="158" t="s">
        <v>1169</v>
      </c>
      <c r="I228" s="126"/>
      <c r="J228" s="126"/>
      <c r="K228" s="127"/>
      <c r="L228" s="77">
        <v>716</v>
      </c>
    </row>
    <row r="229" spans="1:12" ht="15" customHeight="1">
      <c r="A229" s="44"/>
      <c r="B229" s="44"/>
      <c r="C229" s="44"/>
      <c r="D229" s="44"/>
      <c r="E229" s="44"/>
      <c r="F229" s="44"/>
      <c r="G229" s="44"/>
      <c r="H229" s="158" t="s">
        <v>1170</v>
      </c>
      <c r="I229" s="126"/>
      <c r="J229" s="126"/>
      <c r="K229" s="127"/>
      <c r="L229" s="77">
        <v>200.6232</v>
      </c>
    </row>
    <row r="230" spans="1:12" ht="15" customHeight="1">
      <c r="A230" s="44"/>
      <c r="B230" s="44"/>
      <c r="C230" s="44"/>
      <c r="D230" s="44"/>
      <c r="E230" s="44"/>
      <c r="F230" s="44"/>
      <c r="G230" s="44"/>
      <c r="H230" s="158" t="s">
        <v>1171</v>
      </c>
      <c r="I230" s="126"/>
      <c r="J230" s="126"/>
      <c r="K230" s="127"/>
      <c r="L230" s="77">
        <v>916.62</v>
      </c>
    </row>
    <row r="231" spans="1:12" ht="9.75" customHeight="1">
      <c r="A231" s="44"/>
      <c r="B231" s="44"/>
      <c r="C231" s="44"/>
      <c r="D231" s="44"/>
      <c r="E231" s="154"/>
      <c r="F231" s="105"/>
      <c r="G231" s="105"/>
      <c r="H231" s="44"/>
      <c r="I231" s="44"/>
      <c r="J231" s="44"/>
      <c r="K231" s="44"/>
      <c r="L231" s="44"/>
    </row>
    <row r="232" spans="1:12" ht="27" customHeight="1">
      <c r="A232" s="155" t="s">
        <v>1172</v>
      </c>
      <c r="B232" s="126"/>
      <c r="C232" s="126"/>
      <c r="D232" s="126"/>
      <c r="E232" s="126"/>
      <c r="F232" s="126"/>
      <c r="G232" s="126"/>
      <c r="H232" s="126"/>
      <c r="I232" s="126"/>
      <c r="J232" s="126"/>
      <c r="K232" s="126"/>
      <c r="L232" s="127"/>
    </row>
    <row r="233" spans="1:12" ht="19.5" customHeight="1">
      <c r="A233" s="156" t="s">
        <v>1173</v>
      </c>
      <c r="B233" s="126"/>
      <c r="C233" s="126"/>
      <c r="D233" s="126"/>
      <c r="E233" s="126"/>
      <c r="F233" s="127"/>
      <c r="G233" s="75" t="s">
        <v>1174</v>
      </c>
      <c r="H233" s="157" t="s">
        <v>1175</v>
      </c>
      <c r="I233" s="127"/>
      <c r="J233" s="157" t="s">
        <v>1176</v>
      </c>
      <c r="K233" s="127"/>
      <c r="L233" s="75" t="s">
        <v>1177</v>
      </c>
    </row>
    <row r="234" spans="1:12" ht="15" customHeight="1">
      <c r="A234" s="79" t="s">
        <v>1178</v>
      </c>
      <c r="B234" s="153" t="s">
        <v>1179</v>
      </c>
      <c r="C234" s="126"/>
      <c r="D234" s="126"/>
      <c r="E234" s="126"/>
      <c r="F234" s="127"/>
      <c r="G234" s="79" t="s">
        <v>1180</v>
      </c>
      <c r="H234" s="151">
        <v>1</v>
      </c>
      <c r="I234" s="127"/>
      <c r="J234" s="152">
        <v>706.67</v>
      </c>
      <c r="K234" s="127"/>
      <c r="L234" s="80">
        <v>706.67</v>
      </c>
    </row>
    <row r="235" spans="1:12" ht="15" customHeight="1">
      <c r="A235" s="44"/>
      <c r="B235" s="44"/>
      <c r="C235" s="44"/>
      <c r="D235" s="44"/>
      <c r="E235" s="44"/>
      <c r="F235" s="44"/>
      <c r="G235" s="44"/>
      <c r="H235" s="150" t="s">
        <v>1181</v>
      </c>
      <c r="I235" s="126"/>
      <c r="J235" s="126"/>
      <c r="K235" s="127"/>
      <c r="L235" s="77">
        <v>706.67</v>
      </c>
    </row>
    <row r="236" spans="1:12" ht="15" customHeight="1">
      <c r="A236" s="44"/>
      <c r="B236" s="44"/>
      <c r="C236" s="44"/>
      <c r="D236" s="44"/>
      <c r="E236" s="44"/>
      <c r="F236" s="44"/>
      <c r="G236" s="44"/>
      <c r="H236" s="158" t="s">
        <v>1182</v>
      </c>
      <c r="I236" s="126"/>
      <c r="J236" s="126"/>
      <c r="K236" s="127"/>
      <c r="L236" s="82">
        <v>706.67</v>
      </c>
    </row>
    <row r="237" spans="1:12" ht="15" customHeight="1">
      <c r="A237" s="44"/>
      <c r="B237" s="44"/>
      <c r="C237" s="44"/>
      <c r="D237" s="44"/>
      <c r="E237" s="44"/>
      <c r="F237" s="44"/>
      <c r="G237" s="44"/>
      <c r="H237" s="158" t="s">
        <v>1183</v>
      </c>
      <c r="I237" s="126"/>
      <c r="J237" s="126"/>
      <c r="K237" s="127"/>
      <c r="L237" s="77">
        <v>706.67</v>
      </c>
    </row>
    <row r="238" spans="1:12" ht="15" customHeight="1">
      <c r="A238" s="44"/>
      <c r="B238" s="44"/>
      <c r="C238" s="44"/>
      <c r="D238" s="44"/>
      <c r="E238" s="44"/>
      <c r="F238" s="44"/>
      <c r="G238" s="44"/>
      <c r="H238" s="158" t="s">
        <v>1184</v>
      </c>
      <c r="I238" s="126"/>
      <c r="J238" s="126"/>
      <c r="K238" s="127"/>
      <c r="L238" s="77">
        <v>198.00890000000001</v>
      </c>
    </row>
    <row r="239" spans="1:12" ht="15" customHeight="1">
      <c r="A239" s="44"/>
      <c r="B239" s="44"/>
      <c r="C239" s="44"/>
      <c r="D239" s="44"/>
      <c r="E239" s="44"/>
      <c r="F239" s="44"/>
      <c r="G239" s="44"/>
      <c r="H239" s="158" t="s">
        <v>1185</v>
      </c>
      <c r="I239" s="126"/>
      <c r="J239" s="126"/>
      <c r="K239" s="127"/>
      <c r="L239" s="77">
        <v>904.68</v>
      </c>
    </row>
    <row r="240" spans="1:12" ht="9.75" customHeight="1">
      <c r="A240" s="44"/>
      <c r="B240" s="44"/>
      <c r="C240" s="44"/>
      <c r="D240" s="44"/>
      <c r="E240" s="154"/>
      <c r="F240" s="105"/>
      <c r="G240" s="105"/>
      <c r="H240" s="44"/>
      <c r="I240" s="44"/>
      <c r="J240" s="44"/>
      <c r="K240" s="44"/>
      <c r="L240" s="44"/>
    </row>
    <row r="241" spans="1:12" ht="19.5" customHeight="1">
      <c r="A241" s="155" t="s">
        <v>1186</v>
      </c>
      <c r="B241" s="126"/>
      <c r="C241" s="126"/>
      <c r="D241" s="126"/>
      <c r="E241" s="126"/>
      <c r="F241" s="126"/>
      <c r="G241" s="126"/>
      <c r="H241" s="126"/>
      <c r="I241" s="126"/>
      <c r="J241" s="126"/>
      <c r="K241" s="126"/>
      <c r="L241" s="127"/>
    </row>
    <row r="242" spans="1:12" ht="19.5" customHeight="1">
      <c r="A242" s="156" t="s">
        <v>1187</v>
      </c>
      <c r="B242" s="126"/>
      <c r="C242" s="126"/>
      <c r="D242" s="126"/>
      <c r="E242" s="126"/>
      <c r="F242" s="127"/>
      <c r="G242" s="75" t="s">
        <v>1188</v>
      </c>
      <c r="H242" s="157" t="s">
        <v>1189</v>
      </c>
      <c r="I242" s="127"/>
      <c r="J242" s="157" t="s">
        <v>1190</v>
      </c>
      <c r="K242" s="127"/>
      <c r="L242" s="75" t="s">
        <v>1191</v>
      </c>
    </row>
    <row r="243" spans="1:12" ht="15" customHeight="1">
      <c r="A243" s="79" t="s">
        <v>1192</v>
      </c>
      <c r="B243" s="153" t="s">
        <v>1193</v>
      </c>
      <c r="C243" s="126"/>
      <c r="D243" s="126"/>
      <c r="E243" s="126"/>
      <c r="F243" s="127"/>
      <c r="G243" s="79" t="s">
        <v>1194</v>
      </c>
      <c r="H243" s="151">
        <v>1</v>
      </c>
      <c r="I243" s="127"/>
      <c r="J243" s="152">
        <v>416.67</v>
      </c>
      <c r="K243" s="127"/>
      <c r="L243" s="80">
        <v>416.67</v>
      </c>
    </row>
    <row r="244" spans="1:12" ht="15" customHeight="1">
      <c r="A244" s="44"/>
      <c r="B244" s="44"/>
      <c r="C244" s="44"/>
      <c r="D244" s="44"/>
      <c r="E244" s="44"/>
      <c r="F244" s="44"/>
      <c r="G244" s="44"/>
      <c r="H244" s="150" t="s">
        <v>1195</v>
      </c>
      <c r="I244" s="126"/>
      <c r="J244" s="126"/>
      <c r="K244" s="127"/>
      <c r="L244" s="77">
        <v>416.67</v>
      </c>
    </row>
    <row r="245" spans="1:12" ht="15" customHeight="1">
      <c r="A245" s="44"/>
      <c r="B245" s="44"/>
      <c r="C245" s="44"/>
      <c r="D245" s="44"/>
      <c r="E245" s="44"/>
      <c r="F245" s="44"/>
      <c r="G245" s="44"/>
      <c r="H245" s="158" t="s">
        <v>1196</v>
      </c>
      <c r="I245" s="126"/>
      <c r="J245" s="126"/>
      <c r="K245" s="127"/>
      <c r="L245" s="82">
        <v>416.67</v>
      </c>
    </row>
    <row r="246" spans="1:12" ht="15" customHeight="1">
      <c r="A246" s="44"/>
      <c r="B246" s="44"/>
      <c r="C246" s="44"/>
      <c r="D246" s="44"/>
      <c r="E246" s="44"/>
      <c r="F246" s="44"/>
      <c r="G246" s="44"/>
      <c r="H246" s="158" t="s">
        <v>1197</v>
      </c>
      <c r="I246" s="126"/>
      <c r="J246" s="126"/>
      <c r="K246" s="127"/>
      <c r="L246" s="77">
        <v>416.67</v>
      </c>
    </row>
    <row r="247" spans="1:12" ht="15" customHeight="1">
      <c r="A247" s="44"/>
      <c r="B247" s="44"/>
      <c r="C247" s="44"/>
      <c r="D247" s="44"/>
      <c r="E247" s="44"/>
      <c r="F247" s="44"/>
      <c r="G247" s="44"/>
      <c r="H247" s="158" t="s">
        <v>1198</v>
      </c>
      <c r="I247" s="126"/>
      <c r="J247" s="126"/>
      <c r="K247" s="127"/>
      <c r="L247" s="77">
        <v>116.7509</v>
      </c>
    </row>
    <row r="248" spans="1:12" ht="15" customHeight="1">
      <c r="A248" s="44"/>
      <c r="B248" s="44"/>
      <c r="C248" s="44"/>
      <c r="D248" s="44"/>
      <c r="E248" s="44"/>
      <c r="F248" s="44"/>
      <c r="G248" s="44"/>
      <c r="H248" s="158" t="s">
        <v>1199</v>
      </c>
      <c r="I248" s="126"/>
      <c r="J248" s="126"/>
      <c r="K248" s="127"/>
      <c r="L248" s="77">
        <v>533.41999999999996</v>
      </c>
    </row>
    <row r="249" spans="1:12" ht="9.75" customHeight="1">
      <c r="A249" s="44"/>
      <c r="B249" s="44"/>
      <c r="C249" s="44"/>
      <c r="D249" s="44"/>
      <c r="E249" s="154"/>
      <c r="F249" s="105"/>
      <c r="G249" s="105"/>
      <c r="H249" s="44"/>
      <c r="I249" s="44"/>
      <c r="J249" s="44"/>
      <c r="K249" s="44"/>
      <c r="L249" s="44"/>
    </row>
    <row r="250" spans="1:12" ht="19.5" customHeight="1">
      <c r="A250" s="155" t="s">
        <v>1200</v>
      </c>
      <c r="B250" s="126"/>
      <c r="C250" s="126"/>
      <c r="D250" s="126"/>
      <c r="E250" s="126"/>
      <c r="F250" s="126"/>
      <c r="G250" s="126"/>
      <c r="H250" s="126"/>
      <c r="I250" s="126"/>
      <c r="J250" s="126"/>
      <c r="K250" s="126"/>
      <c r="L250" s="127"/>
    </row>
    <row r="251" spans="1:12" ht="19.5" customHeight="1">
      <c r="A251" s="156" t="s">
        <v>1201</v>
      </c>
      <c r="B251" s="126"/>
      <c r="C251" s="126"/>
      <c r="D251" s="126"/>
      <c r="E251" s="126"/>
      <c r="F251" s="127"/>
      <c r="G251" s="75" t="s">
        <v>1202</v>
      </c>
      <c r="H251" s="157" t="s">
        <v>1203</v>
      </c>
      <c r="I251" s="127"/>
      <c r="J251" s="157" t="s">
        <v>1204</v>
      </c>
      <c r="K251" s="127"/>
      <c r="L251" s="75" t="s">
        <v>1205</v>
      </c>
    </row>
    <row r="252" spans="1:12" ht="15" customHeight="1">
      <c r="A252" s="79" t="s">
        <v>1206</v>
      </c>
      <c r="B252" s="153" t="s">
        <v>1207</v>
      </c>
      <c r="C252" s="126"/>
      <c r="D252" s="126"/>
      <c r="E252" s="126"/>
      <c r="F252" s="127"/>
      <c r="G252" s="79" t="s">
        <v>1208</v>
      </c>
      <c r="H252" s="151">
        <v>1</v>
      </c>
      <c r="I252" s="127"/>
      <c r="J252" s="152">
        <v>408</v>
      </c>
      <c r="K252" s="127"/>
      <c r="L252" s="80">
        <v>408</v>
      </c>
    </row>
    <row r="253" spans="1:12" ht="15" customHeight="1">
      <c r="A253" s="44"/>
      <c r="B253" s="44"/>
      <c r="C253" s="44"/>
      <c r="D253" s="44"/>
      <c r="E253" s="44"/>
      <c r="F253" s="44"/>
      <c r="G253" s="44"/>
      <c r="H253" s="150" t="s">
        <v>1209</v>
      </c>
      <c r="I253" s="126"/>
      <c r="J253" s="126"/>
      <c r="K253" s="127"/>
      <c r="L253" s="77">
        <v>408</v>
      </c>
    </row>
    <row r="254" spans="1:12" ht="15" customHeight="1">
      <c r="A254" s="44"/>
      <c r="B254" s="44"/>
      <c r="C254" s="44"/>
      <c r="D254" s="44"/>
      <c r="E254" s="44"/>
      <c r="F254" s="44"/>
      <c r="G254" s="44"/>
      <c r="H254" s="158" t="s">
        <v>1210</v>
      </c>
      <c r="I254" s="126"/>
      <c r="J254" s="126"/>
      <c r="K254" s="127"/>
      <c r="L254" s="82">
        <v>408</v>
      </c>
    </row>
    <row r="255" spans="1:12" ht="15" customHeight="1">
      <c r="A255" s="44"/>
      <c r="B255" s="44"/>
      <c r="C255" s="44"/>
      <c r="D255" s="44"/>
      <c r="E255" s="44"/>
      <c r="F255" s="44"/>
      <c r="G255" s="44"/>
      <c r="H255" s="158" t="s">
        <v>1211</v>
      </c>
      <c r="I255" s="126"/>
      <c r="J255" s="126"/>
      <c r="K255" s="127"/>
      <c r="L255" s="77">
        <v>408</v>
      </c>
    </row>
    <row r="256" spans="1:12" ht="15" customHeight="1">
      <c r="A256" s="44"/>
      <c r="B256" s="44"/>
      <c r="C256" s="44"/>
      <c r="D256" s="44"/>
      <c r="E256" s="44"/>
      <c r="F256" s="44"/>
      <c r="G256" s="44"/>
      <c r="H256" s="158" t="s">
        <v>1212</v>
      </c>
      <c r="I256" s="126"/>
      <c r="J256" s="126"/>
      <c r="K256" s="127"/>
      <c r="L256" s="77">
        <v>114.3216</v>
      </c>
    </row>
    <row r="257" spans="1:12" ht="15" customHeight="1">
      <c r="A257" s="44"/>
      <c r="B257" s="44"/>
      <c r="C257" s="44"/>
      <c r="D257" s="44"/>
      <c r="E257" s="44"/>
      <c r="F257" s="44"/>
      <c r="G257" s="44"/>
      <c r="H257" s="158" t="s">
        <v>1213</v>
      </c>
      <c r="I257" s="126"/>
      <c r="J257" s="126"/>
      <c r="K257" s="127"/>
      <c r="L257" s="77">
        <v>522.32000000000005</v>
      </c>
    </row>
    <row r="258" spans="1:12" ht="9.75" customHeight="1">
      <c r="A258" s="44"/>
      <c r="B258" s="44"/>
      <c r="C258" s="44"/>
      <c r="D258" s="44"/>
      <c r="E258" s="154"/>
      <c r="F258" s="105"/>
      <c r="G258" s="105"/>
      <c r="H258" s="44"/>
      <c r="I258" s="44"/>
      <c r="J258" s="44"/>
      <c r="K258" s="44"/>
      <c r="L258" s="44"/>
    </row>
    <row r="259" spans="1:12" ht="19.5" customHeight="1">
      <c r="A259" s="155" t="s">
        <v>1214</v>
      </c>
      <c r="B259" s="126"/>
      <c r="C259" s="126"/>
      <c r="D259" s="126"/>
      <c r="E259" s="126"/>
      <c r="F259" s="126"/>
      <c r="G259" s="126"/>
      <c r="H259" s="126"/>
      <c r="I259" s="126"/>
      <c r="J259" s="126"/>
      <c r="K259" s="126"/>
      <c r="L259" s="127"/>
    </row>
    <row r="260" spans="1:12" ht="12.75" customHeight="1">
      <c r="A260" s="160" t="s">
        <v>1215</v>
      </c>
      <c r="B260" s="123"/>
      <c r="C260" s="161"/>
      <c r="D260" s="167" t="s">
        <v>1216</v>
      </c>
      <c r="E260" s="124"/>
      <c r="F260" s="157" t="s">
        <v>1217</v>
      </c>
      <c r="G260" s="127"/>
      <c r="H260" s="157" t="s">
        <v>1218</v>
      </c>
      <c r="I260" s="126"/>
      <c r="J260" s="126"/>
      <c r="K260" s="127"/>
      <c r="L260" s="165" t="s">
        <v>1219</v>
      </c>
    </row>
    <row r="261" spans="1:12" ht="12" customHeight="1">
      <c r="A261" s="162"/>
      <c r="B261" s="163"/>
      <c r="C261" s="164"/>
      <c r="D261" s="162"/>
      <c r="E261" s="168"/>
      <c r="F261" s="83" t="s">
        <v>1220</v>
      </c>
      <c r="G261" s="83" t="s">
        <v>1221</v>
      </c>
      <c r="H261" s="166" t="s">
        <v>1222</v>
      </c>
      <c r="I261" s="127"/>
      <c r="J261" s="166" t="s">
        <v>1223</v>
      </c>
      <c r="K261" s="127"/>
      <c r="L261" s="134"/>
    </row>
    <row r="262" spans="1:12" ht="15" customHeight="1">
      <c r="A262" s="79" t="s">
        <v>1224</v>
      </c>
      <c r="B262" s="153" t="s">
        <v>1225</v>
      </c>
      <c r="C262" s="127"/>
      <c r="D262" s="151">
        <v>1</v>
      </c>
      <c r="E262" s="127"/>
      <c r="F262" s="84">
        <v>1</v>
      </c>
      <c r="G262" s="84">
        <v>0</v>
      </c>
      <c r="H262" s="159">
        <v>85.199799999999996</v>
      </c>
      <c r="I262" s="127"/>
      <c r="J262" s="159">
        <v>45.578299999999999</v>
      </c>
      <c r="K262" s="127"/>
      <c r="L262" s="81">
        <v>85.199799999999996</v>
      </c>
    </row>
    <row r="263" spans="1:12" ht="15" customHeight="1">
      <c r="A263" s="44"/>
      <c r="B263" s="44"/>
      <c r="C263" s="44"/>
      <c r="D263" s="44"/>
      <c r="E263" s="44"/>
      <c r="F263" s="44"/>
      <c r="G263" s="44"/>
      <c r="H263" s="150" t="s">
        <v>1226</v>
      </c>
      <c r="I263" s="126"/>
      <c r="J263" s="126"/>
      <c r="K263" s="127"/>
      <c r="L263" s="85">
        <v>85.199799999999996</v>
      </c>
    </row>
    <row r="264" spans="1:12" ht="19.5" customHeight="1">
      <c r="A264" s="156" t="s">
        <v>1227</v>
      </c>
      <c r="B264" s="126"/>
      <c r="C264" s="126"/>
      <c r="D264" s="126"/>
      <c r="E264" s="126"/>
      <c r="F264" s="127"/>
      <c r="G264" s="75" t="s">
        <v>1228</v>
      </c>
      <c r="H264" s="157" t="s">
        <v>1229</v>
      </c>
      <c r="I264" s="127"/>
      <c r="J264" s="157" t="s">
        <v>1230</v>
      </c>
      <c r="K264" s="127"/>
      <c r="L264" s="75" t="s">
        <v>1231</v>
      </c>
    </row>
    <row r="265" spans="1:12" ht="15" customHeight="1">
      <c r="A265" s="79" t="s">
        <v>1232</v>
      </c>
      <c r="B265" s="153" t="s">
        <v>1233</v>
      </c>
      <c r="C265" s="126"/>
      <c r="D265" s="126"/>
      <c r="E265" s="126"/>
      <c r="F265" s="126"/>
      <c r="G265" s="79" t="s">
        <v>1234</v>
      </c>
      <c r="H265" s="151">
        <v>1</v>
      </c>
      <c r="I265" s="127"/>
      <c r="J265" s="152">
        <v>12.1578</v>
      </c>
      <c r="K265" s="127"/>
      <c r="L265" s="80">
        <v>12.16</v>
      </c>
    </row>
    <row r="266" spans="1:12" ht="15" customHeight="1">
      <c r="A266" s="44"/>
      <c r="B266" s="44"/>
      <c r="C266" s="44"/>
      <c r="D266" s="44"/>
      <c r="E266" s="44"/>
      <c r="F266" s="44"/>
      <c r="G266" s="44"/>
      <c r="H266" s="150" t="s">
        <v>1235</v>
      </c>
      <c r="I266" s="126"/>
      <c r="J266" s="126"/>
      <c r="K266" s="127"/>
      <c r="L266" s="77">
        <v>12.1578</v>
      </c>
    </row>
    <row r="267" spans="1:12" ht="15" customHeight="1">
      <c r="A267" s="44"/>
      <c r="B267" s="44"/>
      <c r="C267" s="44"/>
      <c r="D267" s="44"/>
      <c r="E267" s="44"/>
      <c r="F267" s="44"/>
      <c r="G267" s="44"/>
      <c r="H267" s="158" t="s">
        <v>1236</v>
      </c>
      <c r="I267" s="126"/>
      <c r="J267" s="126"/>
      <c r="K267" s="127"/>
      <c r="L267" s="81">
        <v>97.357600000000005</v>
      </c>
    </row>
    <row r="268" spans="1:12" ht="15" customHeight="1">
      <c r="A268" s="44"/>
      <c r="B268" s="44"/>
      <c r="C268" s="44"/>
      <c r="D268" s="44"/>
      <c r="E268" s="44"/>
      <c r="F268" s="44"/>
      <c r="G268" s="44"/>
      <c r="H268" s="158" t="s">
        <v>1237</v>
      </c>
      <c r="I268" s="126"/>
      <c r="J268" s="126"/>
      <c r="K268" s="127"/>
      <c r="L268" s="81">
        <v>19.59</v>
      </c>
    </row>
    <row r="269" spans="1:12" ht="15" customHeight="1">
      <c r="A269" s="44"/>
      <c r="B269" s="44"/>
      <c r="C269" s="44"/>
      <c r="D269" s="44"/>
      <c r="E269" s="44"/>
      <c r="F269" s="44"/>
      <c r="G269" s="44"/>
      <c r="H269" s="158" t="s">
        <v>1238</v>
      </c>
      <c r="I269" s="126"/>
      <c r="J269" s="126"/>
      <c r="K269" s="127"/>
      <c r="L269" s="81">
        <v>4.9698000000000002</v>
      </c>
    </row>
    <row r="270" spans="1:12" ht="15" customHeight="1">
      <c r="A270" s="44"/>
      <c r="B270" s="44"/>
      <c r="C270" s="44"/>
      <c r="D270" s="44"/>
      <c r="E270" s="44"/>
      <c r="F270" s="44"/>
      <c r="G270" s="44"/>
      <c r="H270" s="158" t="s">
        <v>1239</v>
      </c>
      <c r="I270" s="126"/>
      <c r="J270" s="126"/>
      <c r="K270" s="127"/>
      <c r="L270" s="81">
        <v>0.1173</v>
      </c>
    </row>
    <row r="271" spans="1:12" ht="15" customHeight="1">
      <c r="A271" s="44"/>
      <c r="B271" s="44"/>
      <c r="C271" s="44"/>
      <c r="D271" s="44"/>
      <c r="E271" s="44"/>
      <c r="F271" s="44"/>
      <c r="G271" s="44"/>
      <c r="H271" s="158" t="s">
        <v>1240</v>
      </c>
      <c r="I271" s="126"/>
      <c r="J271" s="126"/>
      <c r="K271" s="127"/>
      <c r="L271" s="82">
        <v>5.0871000000000004</v>
      </c>
    </row>
    <row r="272" spans="1:12" ht="15" customHeight="1">
      <c r="A272" s="44"/>
      <c r="B272" s="44"/>
      <c r="C272" s="44"/>
      <c r="D272" s="44"/>
      <c r="E272" s="44"/>
      <c r="F272" s="44"/>
      <c r="G272" s="44"/>
      <c r="H272" s="158" t="s">
        <v>1241</v>
      </c>
      <c r="I272" s="126"/>
      <c r="J272" s="126"/>
      <c r="K272" s="127"/>
      <c r="L272" s="77">
        <v>5.09</v>
      </c>
    </row>
    <row r="273" spans="1:12" ht="15" customHeight="1">
      <c r="A273" s="44"/>
      <c r="B273" s="44"/>
      <c r="C273" s="44"/>
      <c r="D273" s="44"/>
      <c r="E273" s="44"/>
      <c r="F273" s="44"/>
      <c r="G273" s="44"/>
      <c r="H273" s="158" t="s">
        <v>1242</v>
      </c>
      <c r="I273" s="126"/>
      <c r="J273" s="126"/>
      <c r="K273" s="127"/>
      <c r="L273" s="77">
        <v>1.4261999999999999</v>
      </c>
    </row>
    <row r="274" spans="1:12" ht="15" customHeight="1">
      <c r="A274" s="44"/>
      <c r="B274" s="44"/>
      <c r="C274" s="44"/>
      <c r="D274" s="44"/>
      <c r="E274" s="44"/>
      <c r="F274" s="44"/>
      <c r="G274" s="44"/>
      <c r="H274" s="158" t="s">
        <v>1243</v>
      </c>
      <c r="I274" s="126"/>
      <c r="J274" s="126"/>
      <c r="K274" s="127"/>
      <c r="L274" s="77">
        <v>6.52</v>
      </c>
    </row>
    <row r="275" spans="1:12" ht="9.75" customHeight="1">
      <c r="A275" s="44"/>
      <c r="B275" s="44"/>
      <c r="C275" s="44"/>
      <c r="D275" s="44"/>
      <c r="E275" s="154"/>
      <c r="F275" s="105"/>
      <c r="G275" s="105"/>
      <c r="H275" s="44"/>
      <c r="I275" s="44"/>
      <c r="J275" s="44"/>
      <c r="K275" s="44"/>
      <c r="L275" s="44"/>
    </row>
    <row r="276" spans="1:12" ht="19.5" customHeight="1">
      <c r="A276" s="155" t="s">
        <v>1244</v>
      </c>
      <c r="B276" s="126"/>
      <c r="C276" s="126"/>
      <c r="D276" s="126"/>
      <c r="E276" s="126"/>
      <c r="F276" s="126"/>
      <c r="G276" s="126"/>
      <c r="H276" s="126"/>
      <c r="I276" s="126"/>
      <c r="J276" s="126"/>
      <c r="K276" s="126"/>
      <c r="L276" s="127"/>
    </row>
    <row r="277" spans="1:12" ht="12.75" customHeight="1">
      <c r="A277" s="160" t="s">
        <v>1245</v>
      </c>
      <c r="B277" s="123"/>
      <c r="C277" s="161"/>
      <c r="D277" s="167" t="s">
        <v>1246</v>
      </c>
      <c r="E277" s="124"/>
      <c r="F277" s="157" t="s">
        <v>1247</v>
      </c>
      <c r="G277" s="127"/>
      <c r="H277" s="157" t="s">
        <v>1248</v>
      </c>
      <c r="I277" s="126"/>
      <c r="J277" s="126"/>
      <c r="K277" s="127"/>
      <c r="L277" s="165" t="s">
        <v>1249</v>
      </c>
    </row>
    <row r="278" spans="1:12" ht="12" customHeight="1">
      <c r="A278" s="162"/>
      <c r="B278" s="163"/>
      <c r="C278" s="164"/>
      <c r="D278" s="162"/>
      <c r="E278" s="168"/>
      <c r="F278" s="83" t="s">
        <v>1250</v>
      </c>
      <c r="G278" s="83" t="s">
        <v>1251</v>
      </c>
      <c r="H278" s="166" t="s">
        <v>1252</v>
      </c>
      <c r="I278" s="127"/>
      <c r="J278" s="166" t="s">
        <v>1253</v>
      </c>
      <c r="K278" s="127"/>
      <c r="L278" s="134"/>
    </row>
    <row r="279" spans="1:12" ht="15" customHeight="1">
      <c r="A279" s="79" t="s">
        <v>1254</v>
      </c>
      <c r="B279" s="153" t="s">
        <v>1255</v>
      </c>
      <c r="C279" s="127"/>
      <c r="D279" s="151">
        <v>8.3330000000000001E-3</v>
      </c>
      <c r="E279" s="127"/>
      <c r="F279" s="84">
        <v>0.5</v>
      </c>
      <c r="G279" s="84">
        <v>0.5</v>
      </c>
      <c r="H279" s="159">
        <v>91.84</v>
      </c>
      <c r="I279" s="127"/>
      <c r="J279" s="159">
        <v>11.15</v>
      </c>
      <c r="K279" s="127"/>
      <c r="L279" s="81">
        <v>0.42910783499999999</v>
      </c>
    </row>
    <row r="280" spans="1:12" ht="15" customHeight="1">
      <c r="A280" s="44"/>
      <c r="B280" s="44"/>
      <c r="C280" s="44"/>
      <c r="D280" s="44"/>
      <c r="E280" s="44"/>
      <c r="F280" s="44"/>
      <c r="G280" s="44"/>
      <c r="H280" s="150" t="s">
        <v>1256</v>
      </c>
      <c r="I280" s="126"/>
      <c r="J280" s="126"/>
      <c r="K280" s="127"/>
      <c r="L280" s="85">
        <v>0.42909999999999998</v>
      </c>
    </row>
    <row r="281" spans="1:12" ht="19.5" customHeight="1">
      <c r="A281" s="156" t="s">
        <v>1257</v>
      </c>
      <c r="B281" s="126"/>
      <c r="C281" s="126"/>
      <c r="D281" s="126"/>
      <c r="E281" s="126"/>
      <c r="F281" s="127"/>
      <c r="G281" s="75" t="s">
        <v>1258</v>
      </c>
      <c r="H281" s="157" t="s">
        <v>1259</v>
      </c>
      <c r="I281" s="127"/>
      <c r="J281" s="157" t="s">
        <v>1260</v>
      </c>
      <c r="K281" s="127"/>
      <c r="L281" s="75" t="s">
        <v>1261</v>
      </c>
    </row>
    <row r="282" spans="1:12" ht="15" customHeight="1">
      <c r="A282" s="79" t="s">
        <v>1262</v>
      </c>
      <c r="B282" s="153" t="s">
        <v>1263</v>
      </c>
      <c r="C282" s="126"/>
      <c r="D282" s="126"/>
      <c r="E282" s="126"/>
      <c r="F282" s="126"/>
      <c r="G282" s="79" t="s">
        <v>1264</v>
      </c>
      <c r="H282" s="151">
        <v>1.397</v>
      </c>
      <c r="I282" s="127"/>
      <c r="J282" s="152">
        <v>10.58</v>
      </c>
      <c r="K282" s="127"/>
      <c r="L282" s="80">
        <v>14.78</v>
      </c>
    </row>
    <row r="283" spans="1:12" ht="15" customHeight="1">
      <c r="A283" s="44"/>
      <c r="B283" s="44"/>
      <c r="C283" s="44"/>
      <c r="D283" s="44"/>
      <c r="E283" s="44"/>
      <c r="F283" s="44"/>
      <c r="G283" s="44"/>
      <c r="H283" s="150" t="s">
        <v>1265</v>
      </c>
      <c r="I283" s="126"/>
      <c r="J283" s="126"/>
      <c r="K283" s="127"/>
      <c r="L283" s="77">
        <v>14.7803</v>
      </c>
    </row>
    <row r="284" spans="1:12" ht="15" customHeight="1">
      <c r="A284" s="44"/>
      <c r="B284" s="44"/>
      <c r="C284" s="44"/>
      <c r="D284" s="44"/>
      <c r="E284" s="44"/>
      <c r="F284" s="44"/>
      <c r="G284" s="44"/>
      <c r="H284" s="158" t="s">
        <v>1266</v>
      </c>
      <c r="I284" s="126"/>
      <c r="J284" s="126"/>
      <c r="K284" s="127"/>
      <c r="L284" s="81">
        <v>15.2094</v>
      </c>
    </row>
    <row r="285" spans="1:12" ht="15" customHeight="1">
      <c r="A285" s="44"/>
      <c r="B285" s="44"/>
      <c r="C285" s="44"/>
      <c r="D285" s="44"/>
      <c r="E285" s="44"/>
      <c r="F285" s="44"/>
      <c r="G285" s="44"/>
      <c r="H285" s="158" t="s">
        <v>1267</v>
      </c>
      <c r="I285" s="126"/>
      <c r="J285" s="126"/>
      <c r="K285" s="127"/>
      <c r="L285" s="81">
        <v>1</v>
      </c>
    </row>
    <row r="286" spans="1:12" ht="15" customHeight="1">
      <c r="A286" s="44"/>
      <c r="B286" s="44"/>
      <c r="C286" s="44"/>
      <c r="D286" s="44"/>
      <c r="E286" s="44"/>
      <c r="F286" s="44"/>
      <c r="G286" s="44"/>
      <c r="H286" s="158" t="s">
        <v>1268</v>
      </c>
      <c r="I286" s="126"/>
      <c r="J286" s="126"/>
      <c r="K286" s="127"/>
      <c r="L286" s="81">
        <v>15.2094</v>
      </c>
    </row>
    <row r="287" spans="1:12" ht="19.5" customHeight="1">
      <c r="A287" s="156" t="s">
        <v>1269</v>
      </c>
      <c r="B287" s="126"/>
      <c r="C287" s="126"/>
      <c r="D287" s="126"/>
      <c r="E287" s="126"/>
      <c r="F287" s="127"/>
      <c r="G287" s="75" t="s">
        <v>1270</v>
      </c>
      <c r="H287" s="157" t="s">
        <v>1271</v>
      </c>
      <c r="I287" s="127"/>
      <c r="J287" s="157" t="s">
        <v>1272</v>
      </c>
      <c r="K287" s="127"/>
      <c r="L287" s="75" t="s">
        <v>1273</v>
      </c>
    </row>
    <row r="288" spans="1:12" ht="15" customHeight="1">
      <c r="A288" s="79" t="s">
        <v>1274</v>
      </c>
      <c r="B288" s="153" t="s">
        <v>1275</v>
      </c>
      <c r="C288" s="126"/>
      <c r="D288" s="126"/>
      <c r="E288" s="126"/>
      <c r="F288" s="127"/>
      <c r="G288" s="79" t="s">
        <v>1276</v>
      </c>
      <c r="H288" s="151">
        <v>1.25</v>
      </c>
      <c r="I288" s="127"/>
      <c r="J288" s="152">
        <v>50.4</v>
      </c>
      <c r="K288" s="127"/>
      <c r="L288" s="80">
        <v>63</v>
      </c>
    </row>
    <row r="289" spans="1:12" ht="15" customHeight="1">
      <c r="A289" s="44"/>
      <c r="B289" s="44"/>
      <c r="C289" s="44"/>
      <c r="D289" s="44"/>
      <c r="E289" s="44"/>
      <c r="F289" s="44"/>
      <c r="G289" s="44"/>
      <c r="H289" s="150" t="s">
        <v>1277</v>
      </c>
      <c r="I289" s="126"/>
      <c r="J289" s="126"/>
      <c r="K289" s="127"/>
      <c r="L289" s="77">
        <v>63</v>
      </c>
    </row>
    <row r="290" spans="1:12" ht="15" customHeight="1">
      <c r="A290" s="44"/>
      <c r="B290" s="44"/>
      <c r="C290" s="44"/>
      <c r="D290" s="44"/>
      <c r="E290" s="44"/>
      <c r="F290" s="44"/>
      <c r="G290" s="44"/>
      <c r="H290" s="158" t="s">
        <v>1278</v>
      </c>
      <c r="I290" s="126"/>
      <c r="J290" s="126"/>
      <c r="K290" s="127"/>
      <c r="L290" s="82">
        <v>78.209400000000002</v>
      </c>
    </row>
    <row r="291" spans="1:12" ht="15" customHeight="1">
      <c r="A291" s="44"/>
      <c r="B291" s="44"/>
      <c r="C291" s="44"/>
      <c r="D291" s="44"/>
      <c r="E291" s="44"/>
      <c r="F291" s="44"/>
      <c r="G291" s="44"/>
      <c r="H291" s="158" t="s">
        <v>1279</v>
      </c>
      <c r="I291" s="126"/>
      <c r="J291" s="126"/>
      <c r="K291" s="127"/>
      <c r="L291" s="77">
        <v>78.209999999999994</v>
      </c>
    </row>
    <row r="292" spans="1:12" ht="15" customHeight="1">
      <c r="A292" s="44"/>
      <c r="B292" s="44"/>
      <c r="C292" s="44"/>
      <c r="D292" s="44"/>
      <c r="E292" s="44"/>
      <c r="F292" s="44"/>
      <c r="G292" s="44"/>
      <c r="H292" s="158" t="s">
        <v>1280</v>
      </c>
      <c r="I292" s="126"/>
      <c r="J292" s="126"/>
      <c r="K292" s="127"/>
      <c r="L292" s="77">
        <v>21.914400000000001</v>
      </c>
    </row>
    <row r="293" spans="1:12" ht="15" customHeight="1">
      <c r="A293" s="44"/>
      <c r="B293" s="44"/>
      <c r="C293" s="44"/>
      <c r="D293" s="44"/>
      <c r="E293" s="44"/>
      <c r="F293" s="44"/>
      <c r="G293" s="44"/>
      <c r="H293" s="158" t="s">
        <v>1281</v>
      </c>
      <c r="I293" s="126"/>
      <c r="J293" s="126"/>
      <c r="K293" s="127"/>
      <c r="L293" s="77">
        <v>100.12</v>
      </c>
    </row>
    <row r="294" spans="1:12" ht="9.75" customHeight="1">
      <c r="A294" s="44"/>
      <c r="B294" s="44"/>
      <c r="C294" s="44"/>
      <c r="D294" s="44"/>
      <c r="E294" s="154"/>
      <c r="F294" s="105"/>
      <c r="G294" s="105"/>
      <c r="H294" s="44"/>
      <c r="I294" s="44"/>
      <c r="J294" s="44"/>
      <c r="K294" s="44"/>
      <c r="L294" s="44"/>
    </row>
    <row r="295" spans="1:12" ht="19.5" customHeight="1">
      <c r="A295" s="155" t="s">
        <v>1282</v>
      </c>
      <c r="B295" s="126"/>
      <c r="C295" s="126"/>
      <c r="D295" s="126"/>
      <c r="E295" s="126"/>
      <c r="F295" s="126"/>
      <c r="G295" s="126"/>
      <c r="H295" s="126"/>
      <c r="I295" s="126"/>
      <c r="J295" s="126"/>
      <c r="K295" s="126"/>
      <c r="L295" s="127"/>
    </row>
    <row r="296" spans="1:12" ht="12.75" customHeight="1">
      <c r="A296" s="160" t="s">
        <v>1283</v>
      </c>
      <c r="B296" s="123"/>
      <c r="C296" s="161"/>
      <c r="D296" s="167" t="s">
        <v>1284</v>
      </c>
      <c r="E296" s="124"/>
      <c r="F296" s="157" t="s">
        <v>1285</v>
      </c>
      <c r="G296" s="127"/>
      <c r="H296" s="157" t="s">
        <v>1286</v>
      </c>
      <c r="I296" s="126"/>
      <c r="J296" s="126"/>
      <c r="K296" s="127"/>
      <c r="L296" s="165" t="s">
        <v>1287</v>
      </c>
    </row>
    <row r="297" spans="1:12" ht="12" customHeight="1">
      <c r="A297" s="162"/>
      <c r="B297" s="163"/>
      <c r="C297" s="164"/>
      <c r="D297" s="162"/>
      <c r="E297" s="168"/>
      <c r="F297" s="83" t="s">
        <v>1288</v>
      </c>
      <c r="G297" s="83" t="s">
        <v>1289</v>
      </c>
      <c r="H297" s="166" t="s">
        <v>1290</v>
      </c>
      <c r="I297" s="127"/>
      <c r="J297" s="166" t="s">
        <v>1291</v>
      </c>
      <c r="K297" s="127"/>
      <c r="L297" s="134"/>
    </row>
    <row r="298" spans="1:12" ht="15" customHeight="1">
      <c r="A298" s="79" t="s">
        <v>1292</v>
      </c>
      <c r="B298" s="153" t="s">
        <v>1293</v>
      </c>
      <c r="C298" s="127"/>
      <c r="D298" s="151">
        <v>1</v>
      </c>
      <c r="E298" s="127"/>
      <c r="F298" s="84">
        <v>1</v>
      </c>
      <c r="G298" s="84">
        <v>0</v>
      </c>
      <c r="H298" s="159">
        <v>6.7194000000000003</v>
      </c>
      <c r="I298" s="127"/>
      <c r="J298" s="159">
        <v>0.54800000000000004</v>
      </c>
      <c r="K298" s="127"/>
      <c r="L298" s="81">
        <v>6.7194000000000003</v>
      </c>
    </row>
    <row r="299" spans="1:12" ht="15" customHeight="1">
      <c r="A299" s="44"/>
      <c r="B299" s="44"/>
      <c r="C299" s="44"/>
      <c r="D299" s="44"/>
      <c r="E299" s="44"/>
      <c r="F299" s="44"/>
      <c r="G299" s="44"/>
      <c r="H299" s="150" t="s">
        <v>1294</v>
      </c>
      <c r="I299" s="126"/>
      <c r="J299" s="126"/>
      <c r="K299" s="127"/>
      <c r="L299" s="85">
        <v>6.7194000000000003</v>
      </c>
    </row>
    <row r="300" spans="1:12" ht="19.5" customHeight="1">
      <c r="A300" s="156" t="s">
        <v>1295</v>
      </c>
      <c r="B300" s="126"/>
      <c r="C300" s="126"/>
      <c r="D300" s="126"/>
      <c r="E300" s="126"/>
      <c r="F300" s="127"/>
      <c r="G300" s="75" t="s">
        <v>1296</v>
      </c>
      <c r="H300" s="157" t="s">
        <v>1297</v>
      </c>
      <c r="I300" s="127"/>
      <c r="J300" s="157" t="s">
        <v>1298</v>
      </c>
      <c r="K300" s="127"/>
      <c r="L300" s="75" t="s">
        <v>1299</v>
      </c>
    </row>
    <row r="301" spans="1:12" ht="15" customHeight="1">
      <c r="A301" s="79" t="s">
        <v>1300</v>
      </c>
      <c r="B301" s="153" t="s">
        <v>1301</v>
      </c>
      <c r="C301" s="126"/>
      <c r="D301" s="126"/>
      <c r="E301" s="126"/>
      <c r="F301" s="126"/>
      <c r="G301" s="79" t="s">
        <v>1302</v>
      </c>
      <c r="H301" s="151">
        <v>2</v>
      </c>
      <c r="I301" s="127"/>
      <c r="J301" s="152">
        <v>12.1578</v>
      </c>
      <c r="K301" s="127"/>
      <c r="L301" s="80">
        <v>24.32</v>
      </c>
    </row>
    <row r="302" spans="1:12" ht="15" customHeight="1">
      <c r="A302" s="44"/>
      <c r="B302" s="44"/>
      <c r="C302" s="44"/>
      <c r="D302" s="44"/>
      <c r="E302" s="44"/>
      <c r="F302" s="44"/>
      <c r="G302" s="44"/>
      <c r="H302" s="150" t="s">
        <v>1303</v>
      </c>
      <c r="I302" s="126"/>
      <c r="J302" s="126"/>
      <c r="K302" s="127"/>
      <c r="L302" s="77">
        <v>24.3156</v>
      </c>
    </row>
    <row r="303" spans="1:12" ht="15" customHeight="1">
      <c r="A303" s="44"/>
      <c r="B303" s="44"/>
      <c r="C303" s="44"/>
      <c r="D303" s="44"/>
      <c r="E303" s="44"/>
      <c r="F303" s="44"/>
      <c r="G303" s="44"/>
      <c r="H303" s="158" t="s">
        <v>1304</v>
      </c>
      <c r="I303" s="126"/>
      <c r="J303" s="126"/>
      <c r="K303" s="127"/>
      <c r="L303" s="81">
        <v>31.035</v>
      </c>
    </row>
    <row r="304" spans="1:12" ht="15" customHeight="1">
      <c r="A304" s="44"/>
      <c r="B304" s="44"/>
      <c r="C304" s="44"/>
      <c r="D304" s="44"/>
      <c r="E304" s="44"/>
      <c r="F304" s="44"/>
      <c r="G304" s="44"/>
      <c r="H304" s="158" t="s">
        <v>1305</v>
      </c>
      <c r="I304" s="126"/>
      <c r="J304" s="126"/>
      <c r="K304" s="127"/>
      <c r="L304" s="81">
        <v>2.81</v>
      </c>
    </row>
    <row r="305" spans="1:12" ht="15" customHeight="1">
      <c r="A305" s="44"/>
      <c r="B305" s="44"/>
      <c r="C305" s="44"/>
      <c r="D305" s="44"/>
      <c r="E305" s="44"/>
      <c r="F305" s="44"/>
      <c r="G305" s="44"/>
      <c r="H305" s="158" t="s">
        <v>1306</v>
      </c>
      <c r="I305" s="126"/>
      <c r="J305" s="126"/>
      <c r="K305" s="127"/>
      <c r="L305" s="81">
        <v>11.044499999999999</v>
      </c>
    </row>
    <row r="306" spans="1:12" ht="15" customHeight="1">
      <c r="A306" s="44"/>
      <c r="B306" s="44"/>
      <c r="C306" s="44"/>
      <c r="D306" s="44"/>
      <c r="E306" s="44"/>
      <c r="F306" s="44"/>
      <c r="G306" s="44"/>
      <c r="H306" s="158" t="s">
        <v>1307</v>
      </c>
      <c r="I306" s="126"/>
      <c r="J306" s="126"/>
      <c r="K306" s="127"/>
      <c r="L306" s="82">
        <v>11.044499999999999</v>
      </c>
    </row>
    <row r="307" spans="1:12" ht="15" customHeight="1">
      <c r="A307" s="44"/>
      <c r="B307" s="44"/>
      <c r="C307" s="44"/>
      <c r="D307" s="44"/>
      <c r="E307" s="44"/>
      <c r="F307" s="44"/>
      <c r="G307" s="44"/>
      <c r="H307" s="158" t="s">
        <v>1308</v>
      </c>
      <c r="I307" s="126"/>
      <c r="J307" s="126"/>
      <c r="K307" s="127"/>
      <c r="L307" s="77">
        <v>11.04</v>
      </c>
    </row>
    <row r="308" spans="1:12" ht="15" customHeight="1">
      <c r="A308" s="44"/>
      <c r="B308" s="44"/>
      <c r="C308" s="44"/>
      <c r="D308" s="44"/>
      <c r="E308" s="44"/>
      <c r="F308" s="44"/>
      <c r="G308" s="44"/>
      <c r="H308" s="158" t="s">
        <v>1309</v>
      </c>
      <c r="I308" s="126"/>
      <c r="J308" s="126"/>
      <c r="K308" s="127"/>
      <c r="L308" s="77">
        <v>3.0933999999999999</v>
      </c>
    </row>
    <row r="309" spans="1:12" ht="15" customHeight="1">
      <c r="A309" s="44"/>
      <c r="B309" s="44"/>
      <c r="C309" s="44"/>
      <c r="D309" s="44"/>
      <c r="E309" s="44"/>
      <c r="F309" s="44"/>
      <c r="G309" s="44"/>
      <c r="H309" s="158" t="s">
        <v>1310</v>
      </c>
      <c r="I309" s="126"/>
      <c r="J309" s="126"/>
      <c r="K309" s="127"/>
      <c r="L309" s="77">
        <v>14.13</v>
      </c>
    </row>
    <row r="310" spans="1:12" ht="9.75" customHeight="1">
      <c r="A310" s="44"/>
      <c r="B310" s="44"/>
      <c r="C310" s="44"/>
      <c r="D310" s="44"/>
      <c r="E310" s="154"/>
      <c r="F310" s="105"/>
      <c r="G310" s="105"/>
      <c r="H310" s="44"/>
      <c r="I310" s="44"/>
      <c r="J310" s="44"/>
      <c r="K310" s="44"/>
      <c r="L310" s="44"/>
    </row>
    <row r="311" spans="1:12" ht="19.5" customHeight="1">
      <c r="A311" s="155" t="s">
        <v>1311</v>
      </c>
      <c r="B311" s="126"/>
      <c r="C311" s="126"/>
      <c r="D311" s="126"/>
      <c r="E311" s="126"/>
      <c r="F311" s="126"/>
      <c r="G311" s="126"/>
      <c r="H311" s="126"/>
      <c r="I311" s="126"/>
      <c r="J311" s="126"/>
      <c r="K311" s="126"/>
      <c r="L311" s="127"/>
    </row>
    <row r="312" spans="1:12" ht="19.5" customHeight="1">
      <c r="A312" s="156" t="s">
        <v>1312</v>
      </c>
      <c r="B312" s="126"/>
      <c r="C312" s="126"/>
      <c r="D312" s="126"/>
      <c r="E312" s="126"/>
      <c r="F312" s="127"/>
      <c r="G312" s="75" t="s">
        <v>1313</v>
      </c>
      <c r="H312" s="157" t="s">
        <v>1314</v>
      </c>
      <c r="I312" s="127"/>
      <c r="J312" s="157" t="s">
        <v>1315</v>
      </c>
      <c r="K312" s="127"/>
      <c r="L312" s="75" t="s">
        <v>1316</v>
      </c>
    </row>
    <row r="313" spans="1:12" ht="15" customHeight="1">
      <c r="A313" s="79" t="s">
        <v>1317</v>
      </c>
      <c r="B313" s="153" t="s">
        <v>1318</v>
      </c>
      <c r="C313" s="126"/>
      <c r="D313" s="126"/>
      <c r="E313" s="126"/>
      <c r="F313" s="127"/>
      <c r="G313" s="79" t="s">
        <v>1319</v>
      </c>
      <c r="H313" s="151">
        <v>1</v>
      </c>
      <c r="I313" s="127"/>
      <c r="J313" s="152">
        <v>6.16</v>
      </c>
      <c r="K313" s="127"/>
      <c r="L313" s="80">
        <v>6.16</v>
      </c>
    </row>
    <row r="314" spans="1:12" ht="15" customHeight="1">
      <c r="A314" s="44"/>
      <c r="B314" s="44"/>
      <c r="C314" s="44"/>
      <c r="D314" s="44"/>
      <c r="E314" s="44"/>
      <c r="F314" s="44"/>
      <c r="G314" s="44"/>
      <c r="H314" s="150" t="s">
        <v>1320</v>
      </c>
      <c r="I314" s="126"/>
      <c r="J314" s="126"/>
      <c r="K314" s="127"/>
      <c r="L314" s="77">
        <v>6.16</v>
      </c>
    </row>
    <row r="315" spans="1:12" ht="15" customHeight="1">
      <c r="A315" s="44"/>
      <c r="B315" s="44"/>
      <c r="C315" s="44"/>
      <c r="D315" s="44"/>
      <c r="E315" s="44"/>
      <c r="F315" s="44"/>
      <c r="G315" s="44"/>
      <c r="H315" s="158" t="s">
        <v>1321</v>
      </c>
      <c r="I315" s="126"/>
      <c r="J315" s="126"/>
      <c r="K315" s="127"/>
      <c r="L315" s="82">
        <v>6.16</v>
      </c>
    </row>
    <row r="316" spans="1:12" ht="15" customHeight="1">
      <c r="A316" s="44"/>
      <c r="B316" s="44"/>
      <c r="C316" s="44"/>
      <c r="D316" s="44"/>
      <c r="E316" s="44"/>
      <c r="F316" s="44"/>
      <c r="G316" s="44"/>
      <c r="H316" s="158" t="s">
        <v>1322</v>
      </c>
      <c r="I316" s="126"/>
      <c r="J316" s="126"/>
      <c r="K316" s="127"/>
      <c r="L316" s="77">
        <v>6.16</v>
      </c>
    </row>
    <row r="317" spans="1:12" ht="15" customHeight="1">
      <c r="A317" s="44"/>
      <c r="B317" s="44"/>
      <c r="C317" s="44"/>
      <c r="D317" s="44"/>
      <c r="E317" s="44"/>
      <c r="F317" s="44"/>
      <c r="G317" s="44"/>
      <c r="H317" s="158" t="s">
        <v>1323</v>
      </c>
      <c r="I317" s="126"/>
      <c r="J317" s="126"/>
      <c r="K317" s="127"/>
      <c r="L317" s="77">
        <v>1.726</v>
      </c>
    </row>
    <row r="318" spans="1:12" ht="15" customHeight="1">
      <c r="A318" s="44"/>
      <c r="B318" s="44"/>
      <c r="C318" s="44"/>
      <c r="D318" s="44"/>
      <c r="E318" s="44"/>
      <c r="F318" s="44"/>
      <c r="G318" s="44"/>
      <c r="H318" s="158" t="s">
        <v>1324</v>
      </c>
      <c r="I318" s="126"/>
      <c r="J318" s="126"/>
      <c r="K318" s="127"/>
      <c r="L318" s="77">
        <v>7.89</v>
      </c>
    </row>
    <row r="319" spans="1:12" ht="9.75" customHeight="1">
      <c r="A319" s="44"/>
      <c r="B319" s="44"/>
      <c r="C319" s="44"/>
      <c r="D319" s="44"/>
      <c r="E319" s="154"/>
      <c r="F319" s="105"/>
      <c r="G319" s="105"/>
      <c r="H319" s="44"/>
      <c r="I319" s="44"/>
      <c r="J319" s="44"/>
      <c r="K319" s="44"/>
      <c r="L319" s="44"/>
    </row>
    <row r="320" spans="1:12" ht="19.5" customHeight="1">
      <c r="A320" s="155" t="s">
        <v>1325</v>
      </c>
      <c r="B320" s="126"/>
      <c r="C320" s="126"/>
      <c r="D320" s="126"/>
      <c r="E320" s="126"/>
      <c r="F320" s="126"/>
      <c r="G320" s="126"/>
      <c r="H320" s="126"/>
      <c r="I320" s="126"/>
      <c r="J320" s="126"/>
      <c r="K320" s="126"/>
      <c r="L320" s="127"/>
    </row>
    <row r="321" spans="1:12" ht="12.75" customHeight="1">
      <c r="A321" s="160" t="s">
        <v>1326</v>
      </c>
      <c r="B321" s="123"/>
      <c r="C321" s="161"/>
      <c r="D321" s="167" t="s">
        <v>1327</v>
      </c>
      <c r="E321" s="124"/>
      <c r="F321" s="157" t="s">
        <v>1328</v>
      </c>
      <c r="G321" s="127"/>
      <c r="H321" s="157" t="s">
        <v>1329</v>
      </c>
      <c r="I321" s="126"/>
      <c r="J321" s="126"/>
      <c r="K321" s="127"/>
      <c r="L321" s="165" t="s">
        <v>1330</v>
      </c>
    </row>
    <row r="322" spans="1:12" ht="12" customHeight="1">
      <c r="A322" s="162"/>
      <c r="B322" s="163"/>
      <c r="C322" s="164"/>
      <c r="D322" s="162"/>
      <c r="E322" s="168"/>
      <c r="F322" s="83" t="s">
        <v>1331</v>
      </c>
      <c r="G322" s="83" t="s">
        <v>1332</v>
      </c>
      <c r="H322" s="166" t="s">
        <v>1333</v>
      </c>
      <c r="I322" s="127"/>
      <c r="J322" s="166" t="s">
        <v>1334</v>
      </c>
      <c r="K322" s="127"/>
      <c r="L322" s="134"/>
    </row>
    <row r="323" spans="1:12" ht="15" customHeight="1">
      <c r="A323" s="79" t="s">
        <v>1335</v>
      </c>
      <c r="B323" s="153" t="s">
        <v>1336</v>
      </c>
      <c r="C323" s="127"/>
      <c r="D323" s="151">
        <v>1</v>
      </c>
      <c r="E323" s="127"/>
      <c r="F323" s="84">
        <v>1</v>
      </c>
      <c r="G323" s="84">
        <v>0</v>
      </c>
      <c r="H323" s="159">
        <v>98.67</v>
      </c>
      <c r="I323" s="127"/>
      <c r="J323" s="159">
        <v>62.86</v>
      </c>
      <c r="K323" s="127"/>
      <c r="L323" s="81">
        <v>98.67</v>
      </c>
    </row>
    <row r="324" spans="1:12" ht="15" customHeight="1">
      <c r="A324" s="44"/>
      <c r="B324" s="44"/>
      <c r="C324" s="44"/>
      <c r="D324" s="44"/>
      <c r="E324" s="44"/>
      <c r="F324" s="44"/>
      <c r="G324" s="44"/>
      <c r="H324" s="150" t="s">
        <v>1337</v>
      </c>
      <c r="I324" s="126"/>
      <c r="J324" s="126"/>
      <c r="K324" s="127"/>
      <c r="L324" s="85">
        <v>98.67</v>
      </c>
    </row>
    <row r="325" spans="1:12" ht="19.5" customHeight="1">
      <c r="A325" s="156" t="s">
        <v>1338</v>
      </c>
      <c r="B325" s="126"/>
      <c r="C325" s="126"/>
      <c r="D325" s="126"/>
      <c r="E325" s="126"/>
      <c r="F325" s="127"/>
      <c r="G325" s="75" t="s">
        <v>1339</v>
      </c>
      <c r="H325" s="157" t="s">
        <v>1340</v>
      </c>
      <c r="I325" s="127"/>
      <c r="J325" s="157" t="s">
        <v>1341</v>
      </c>
      <c r="K325" s="127"/>
      <c r="L325" s="75" t="s">
        <v>1342</v>
      </c>
    </row>
    <row r="326" spans="1:12" ht="15" customHeight="1">
      <c r="A326" s="79" t="s">
        <v>1343</v>
      </c>
      <c r="B326" s="153" t="s">
        <v>1344</v>
      </c>
      <c r="C326" s="126"/>
      <c r="D326" s="126"/>
      <c r="E326" s="126"/>
      <c r="F326" s="126"/>
      <c r="G326" s="79" t="s">
        <v>1345</v>
      </c>
      <c r="H326" s="151">
        <v>1</v>
      </c>
      <c r="I326" s="127"/>
      <c r="J326" s="152">
        <v>19.378900000000002</v>
      </c>
      <c r="K326" s="127"/>
      <c r="L326" s="80">
        <v>19.38</v>
      </c>
    </row>
    <row r="327" spans="1:12" ht="15" customHeight="1">
      <c r="A327" s="44"/>
      <c r="B327" s="44"/>
      <c r="C327" s="44"/>
      <c r="D327" s="44"/>
      <c r="E327" s="44"/>
      <c r="F327" s="44"/>
      <c r="G327" s="44"/>
      <c r="H327" s="150" t="s">
        <v>1346</v>
      </c>
      <c r="I327" s="126"/>
      <c r="J327" s="126"/>
      <c r="K327" s="127"/>
      <c r="L327" s="77">
        <v>19.378900000000002</v>
      </c>
    </row>
    <row r="328" spans="1:12" ht="15" customHeight="1">
      <c r="A328" s="44"/>
      <c r="B328" s="44"/>
      <c r="C328" s="44"/>
      <c r="D328" s="44"/>
      <c r="E328" s="44"/>
      <c r="F328" s="44"/>
      <c r="G328" s="44"/>
      <c r="H328" s="158" t="s">
        <v>1347</v>
      </c>
      <c r="I328" s="126"/>
      <c r="J328" s="126"/>
      <c r="K328" s="127"/>
      <c r="L328" s="81">
        <v>118.0489</v>
      </c>
    </row>
    <row r="329" spans="1:12" ht="15" customHeight="1">
      <c r="A329" s="44"/>
      <c r="B329" s="44"/>
      <c r="C329" s="44"/>
      <c r="D329" s="44"/>
      <c r="E329" s="44"/>
      <c r="F329" s="44"/>
      <c r="G329" s="44"/>
      <c r="H329" s="158" t="s">
        <v>1348</v>
      </c>
      <c r="I329" s="126"/>
      <c r="J329" s="126"/>
      <c r="K329" s="127"/>
      <c r="L329" s="81">
        <v>85</v>
      </c>
    </row>
    <row r="330" spans="1:12" ht="15" customHeight="1">
      <c r="A330" s="44"/>
      <c r="B330" s="44"/>
      <c r="C330" s="44"/>
      <c r="D330" s="44"/>
      <c r="E330" s="44"/>
      <c r="F330" s="44"/>
      <c r="G330" s="44"/>
      <c r="H330" s="158" t="s">
        <v>1349</v>
      </c>
      <c r="I330" s="126"/>
      <c r="J330" s="126"/>
      <c r="K330" s="127"/>
      <c r="L330" s="81">
        <v>1.3888</v>
      </c>
    </row>
    <row r="331" spans="1:12" ht="15" customHeight="1">
      <c r="A331" s="44"/>
      <c r="B331" s="44"/>
      <c r="C331" s="44"/>
      <c r="D331" s="44"/>
      <c r="E331" s="44"/>
      <c r="F331" s="44"/>
      <c r="G331" s="44"/>
      <c r="H331" s="158" t="s">
        <v>1350</v>
      </c>
      <c r="I331" s="126"/>
      <c r="J331" s="126"/>
      <c r="K331" s="127"/>
      <c r="L331" s="82">
        <v>1.3888</v>
      </c>
    </row>
    <row r="332" spans="1:12" ht="15" customHeight="1">
      <c r="A332" s="44"/>
      <c r="B332" s="44"/>
      <c r="C332" s="44"/>
      <c r="D332" s="44"/>
      <c r="E332" s="44"/>
      <c r="F332" s="44"/>
      <c r="G332" s="44"/>
      <c r="H332" s="174" t="s">
        <v>1351</v>
      </c>
      <c r="I332" s="175"/>
      <c r="J332" s="175"/>
      <c r="K332" s="176"/>
      <c r="L332" s="86" t="s">
        <v>1352</v>
      </c>
    </row>
    <row r="333" spans="1:12" ht="15" customHeight="1">
      <c r="A333" s="44"/>
      <c r="B333" s="44"/>
      <c r="C333" s="44"/>
      <c r="D333" s="44"/>
      <c r="E333" s="44"/>
      <c r="F333" s="44"/>
      <c r="G333" s="44"/>
      <c r="H333" s="150" t="s">
        <v>1353</v>
      </c>
      <c r="I333" s="126"/>
      <c r="J333" s="126"/>
      <c r="K333" s="127"/>
      <c r="L333" s="87">
        <v>0</v>
      </c>
    </row>
    <row r="334" spans="1:12" ht="15" customHeight="1">
      <c r="A334" s="44"/>
      <c r="B334" s="44"/>
      <c r="C334" s="44"/>
      <c r="D334" s="44"/>
      <c r="E334" s="44"/>
      <c r="F334" s="44"/>
      <c r="G334" s="44"/>
      <c r="H334" s="158" t="s">
        <v>1354</v>
      </c>
      <c r="I334" s="126"/>
      <c r="J334" s="126"/>
      <c r="K334" s="127"/>
      <c r="L334" s="77">
        <v>7.68</v>
      </c>
    </row>
    <row r="335" spans="1:12" ht="15" customHeight="1">
      <c r="A335" s="44"/>
      <c r="B335" s="44"/>
      <c r="C335" s="44"/>
      <c r="D335" s="44"/>
      <c r="E335" s="44"/>
      <c r="F335" s="44"/>
      <c r="G335" s="44"/>
      <c r="H335" s="158" t="s">
        <v>1355</v>
      </c>
      <c r="I335" s="126"/>
      <c r="J335" s="126"/>
      <c r="K335" s="127"/>
      <c r="L335" s="77">
        <v>2.1518999999999999</v>
      </c>
    </row>
    <row r="336" spans="1:12" ht="15" customHeight="1">
      <c r="A336" s="44"/>
      <c r="B336" s="44"/>
      <c r="C336" s="44"/>
      <c r="D336" s="44"/>
      <c r="E336" s="44"/>
      <c r="F336" s="44"/>
      <c r="G336" s="44"/>
      <c r="H336" s="158" t="s">
        <v>1356</v>
      </c>
      <c r="I336" s="126"/>
      <c r="J336" s="126"/>
      <c r="K336" s="127"/>
      <c r="L336" s="77">
        <v>9.83</v>
      </c>
    </row>
    <row r="337" spans="1:12" ht="9.75" customHeight="1">
      <c r="A337" s="44"/>
      <c r="B337" s="44"/>
      <c r="C337" s="44"/>
      <c r="D337" s="44"/>
      <c r="E337" s="154"/>
      <c r="F337" s="105"/>
      <c r="G337" s="105"/>
      <c r="H337" s="44"/>
      <c r="I337" s="44"/>
      <c r="J337" s="44"/>
      <c r="K337" s="44"/>
      <c r="L337" s="44"/>
    </row>
    <row r="338" spans="1:12" ht="19.5" customHeight="1">
      <c r="A338" s="155" t="s">
        <v>1357</v>
      </c>
      <c r="B338" s="126"/>
      <c r="C338" s="126"/>
      <c r="D338" s="126"/>
      <c r="E338" s="126"/>
      <c r="F338" s="126"/>
      <c r="G338" s="126"/>
      <c r="H338" s="126"/>
      <c r="I338" s="126"/>
      <c r="J338" s="126"/>
      <c r="K338" s="126"/>
      <c r="L338" s="127"/>
    </row>
    <row r="339" spans="1:12" ht="12.75" customHeight="1">
      <c r="A339" s="160" t="s">
        <v>1358</v>
      </c>
      <c r="B339" s="123"/>
      <c r="C339" s="161"/>
      <c r="D339" s="167" t="s">
        <v>1359</v>
      </c>
      <c r="E339" s="124"/>
      <c r="F339" s="157" t="s">
        <v>1360</v>
      </c>
      <c r="G339" s="127"/>
      <c r="H339" s="157" t="s">
        <v>1361</v>
      </c>
      <c r="I339" s="126"/>
      <c r="J339" s="126"/>
      <c r="K339" s="127"/>
      <c r="L339" s="165" t="s">
        <v>1362</v>
      </c>
    </row>
    <row r="340" spans="1:12" ht="12" customHeight="1">
      <c r="A340" s="162"/>
      <c r="B340" s="163"/>
      <c r="C340" s="164"/>
      <c r="D340" s="162"/>
      <c r="E340" s="168"/>
      <c r="F340" s="83" t="s">
        <v>1363</v>
      </c>
      <c r="G340" s="83" t="s">
        <v>1364</v>
      </c>
      <c r="H340" s="166" t="s">
        <v>1365</v>
      </c>
      <c r="I340" s="127"/>
      <c r="J340" s="166" t="s">
        <v>1366</v>
      </c>
      <c r="K340" s="127"/>
      <c r="L340" s="134"/>
    </row>
    <row r="341" spans="1:12" ht="15" customHeight="1">
      <c r="A341" s="79" t="s">
        <v>1367</v>
      </c>
      <c r="B341" s="153" t="s">
        <v>1368</v>
      </c>
      <c r="C341" s="127"/>
      <c r="D341" s="151">
        <v>1</v>
      </c>
      <c r="E341" s="127"/>
      <c r="F341" s="84">
        <v>0.45</v>
      </c>
      <c r="G341" s="84">
        <v>0.55000000000000004</v>
      </c>
      <c r="H341" s="159">
        <v>186.048</v>
      </c>
      <c r="I341" s="127"/>
      <c r="J341" s="159">
        <v>49.170900000000003</v>
      </c>
      <c r="K341" s="127"/>
      <c r="L341" s="81">
        <v>110.76560000000001</v>
      </c>
    </row>
    <row r="342" spans="1:12" ht="15" customHeight="1">
      <c r="A342" s="79" t="s">
        <v>1369</v>
      </c>
      <c r="B342" s="153" t="s">
        <v>1370</v>
      </c>
      <c r="C342" s="127"/>
      <c r="D342" s="151">
        <v>1</v>
      </c>
      <c r="E342" s="127"/>
      <c r="F342" s="84">
        <v>0.24</v>
      </c>
      <c r="G342" s="84">
        <v>0.76</v>
      </c>
      <c r="H342" s="159">
        <v>2.2618999999999998</v>
      </c>
      <c r="I342" s="127"/>
      <c r="J342" s="159">
        <v>1.5207999999999999</v>
      </c>
      <c r="K342" s="127"/>
      <c r="L342" s="81">
        <v>1.6987000000000001</v>
      </c>
    </row>
    <row r="343" spans="1:12" ht="15" customHeight="1">
      <c r="A343" s="79" t="s">
        <v>1371</v>
      </c>
      <c r="B343" s="153" t="s">
        <v>1372</v>
      </c>
      <c r="C343" s="127"/>
      <c r="D343" s="151">
        <v>1</v>
      </c>
      <c r="E343" s="127"/>
      <c r="F343" s="84">
        <v>0.13</v>
      </c>
      <c r="G343" s="84">
        <v>0.87</v>
      </c>
      <c r="H343" s="159">
        <v>155.8897</v>
      </c>
      <c r="I343" s="127"/>
      <c r="J343" s="159">
        <v>68.1798</v>
      </c>
      <c r="K343" s="127"/>
      <c r="L343" s="81">
        <v>79.582099999999997</v>
      </c>
    </row>
    <row r="344" spans="1:12" ht="15.75" customHeight="1">
      <c r="A344" s="79" t="s">
        <v>1373</v>
      </c>
      <c r="B344" s="153" t="s">
        <v>1374</v>
      </c>
      <c r="C344" s="127"/>
      <c r="D344" s="151">
        <v>1</v>
      </c>
      <c r="E344" s="127"/>
      <c r="F344" s="84">
        <v>1</v>
      </c>
      <c r="G344" s="84">
        <v>0</v>
      </c>
      <c r="H344" s="159">
        <v>126.9387</v>
      </c>
      <c r="I344" s="127"/>
      <c r="J344" s="159">
        <v>58.771799999999999</v>
      </c>
      <c r="K344" s="127"/>
      <c r="L344" s="81">
        <v>126.9387</v>
      </c>
    </row>
    <row r="345" spans="1:12" ht="15" customHeight="1">
      <c r="A345" s="79" t="s">
        <v>1375</v>
      </c>
      <c r="B345" s="153" t="s">
        <v>1376</v>
      </c>
      <c r="C345" s="127"/>
      <c r="D345" s="151">
        <v>1</v>
      </c>
      <c r="E345" s="127"/>
      <c r="F345" s="84">
        <v>0.24</v>
      </c>
      <c r="G345" s="84">
        <v>0.76</v>
      </c>
      <c r="H345" s="159">
        <v>115.2854</v>
      </c>
      <c r="I345" s="127"/>
      <c r="J345" s="159">
        <v>31.3248</v>
      </c>
      <c r="K345" s="127"/>
      <c r="L345" s="81">
        <v>51.475299999999997</v>
      </c>
    </row>
    <row r="346" spans="1:12" ht="15" customHeight="1">
      <c r="A346" s="44"/>
      <c r="B346" s="44"/>
      <c r="C346" s="44"/>
      <c r="D346" s="44"/>
      <c r="E346" s="44"/>
      <c r="F346" s="44"/>
      <c r="G346" s="44"/>
      <c r="H346" s="150" t="s">
        <v>1377</v>
      </c>
      <c r="I346" s="126"/>
      <c r="J346" s="126"/>
      <c r="K346" s="127"/>
      <c r="L346" s="85">
        <v>370.46039999999999</v>
      </c>
    </row>
    <row r="347" spans="1:12" ht="19.5" customHeight="1">
      <c r="A347" s="156" t="s">
        <v>1378</v>
      </c>
      <c r="B347" s="126"/>
      <c r="C347" s="126"/>
      <c r="D347" s="126"/>
      <c r="E347" s="126"/>
      <c r="F347" s="127"/>
      <c r="G347" s="75" t="s">
        <v>1379</v>
      </c>
      <c r="H347" s="157" t="s">
        <v>1380</v>
      </c>
      <c r="I347" s="127"/>
      <c r="J347" s="157" t="s">
        <v>1381</v>
      </c>
      <c r="K347" s="127"/>
      <c r="L347" s="75" t="s">
        <v>1382</v>
      </c>
    </row>
    <row r="348" spans="1:12" ht="15" customHeight="1">
      <c r="A348" s="79" t="s">
        <v>1383</v>
      </c>
      <c r="B348" s="153" t="s">
        <v>1384</v>
      </c>
      <c r="C348" s="126"/>
      <c r="D348" s="126"/>
      <c r="E348" s="126"/>
      <c r="F348" s="126"/>
      <c r="G348" s="79" t="s">
        <v>1385</v>
      </c>
      <c r="H348" s="151">
        <v>1</v>
      </c>
      <c r="I348" s="127"/>
      <c r="J348" s="152">
        <v>12.1578</v>
      </c>
      <c r="K348" s="127"/>
      <c r="L348" s="80">
        <v>12.16</v>
      </c>
    </row>
    <row r="349" spans="1:12" ht="15" customHeight="1">
      <c r="A349" s="44"/>
      <c r="B349" s="44"/>
      <c r="C349" s="44"/>
      <c r="D349" s="44"/>
      <c r="E349" s="44"/>
      <c r="F349" s="44"/>
      <c r="G349" s="44"/>
      <c r="H349" s="150" t="s">
        <v>1386</v>
      </c>
      <c r="I349" s="126"/>
      <c r="J349" s="126"/>
      <c r="K349" s="127"/>
      <c r="L349" s="77">
        <v>12.1578</v>
      </c>
    </row>
    <row r="350" spans="1:12" ht="15" customHeight="1">
      <c r="A350" s="44"/>
      <c r="B350" s="44"/>
      <c r="C350" s="44"/>
      <c r="D350" s="44"/>
      <c r="E350" s="44"/>
      <c r="F350" s="44"/>
      <c r="G350" s="44"/>
      <c r="H350" s="158" t="s">
        <v>1387</v>
      </c>
      <c r="I350" s="126"/>
      <c r="J350" s="126"/>
      <c r="K350" s="127"/>
      <c r="L350" s="81">
        <v>382.6182</v>
      </c>
    </row>
    <row r="351" spans="1:12" ht="15" customHeight="1">
      <c r="A351" s="44"/>
      <c r="B351" s="44"/>
      <c r="C351" s="44"/>
      <c r="D351" s="44"/>
      <c r="E351" s="44"/>
      <c r="F351" s="44"/>
      <c r="G351" s="44"/>
      <c r="H351" s="158" t="s">
        <v>1388</v>
      </c>
      <c r="I351" s="126"/>
      <c r="J351" s="126"/>
      <c r="K351" s="127"/>
      <c r="L351" s="81">
        <v>76.89</v>
      </c>
    </row>
    <row r="352" spans="1:12" ht="15" customHeight="1">
      <c r="A352" s="44"/>
      <c r="B352" s="44"/>
      <c r="C352" s="44"/>
      <c r="D352" s="44"/>
      <c r="E352" s="44"/>
      <c r="F352" s="44"/>
      <c r="G352" s="44"/>
      <c r="H352" s="158" t="s">
        <v>1389</v>
      </c>
      <c r="I352" s="126"/>
      <c r="J352" s="126"/>
      <c r="K352" s="127"/>
      <c r="L352" s="81">
        <v>4.9762000000000004</v>
      </c>
    </row>
    <row r="353" spans="1:12" ht="15" customHeight="1">
      <c r="A353" s="44"/>
      <c r="B353" s="44"/>
      <c r="C353" s="44"/>
      <c r="D353" s="44"/>
      <c r="E353" s="44"/>
      <c r="F353" s="44"/>
      <c r="G353" s="44"/>
      <c r="H353" s="158" t="s">
        <v>1390</v>
      </c>
      <c r="I353" s="126"/>
      <c r="J353" s="126"/>
      <c r="K353" s="127"/>
      <c r="L353" s="81">
        <v>0.1174</v>
      </c>
    </row>
    <row r="354" spans="1:12" ht="15" customHeight="1">
      <c r="A354" s="44"/>
      <c r="B354" s="44"/>
      <c r="C354" s="44"/>
      <c r="D354" s="44"/>
      <c r="E354" s="44"/>
      <c r="F354" s="44"/>
      <c r="G354" s="44"/>
      <c r="H354" s="158" t="s">
        <v>1391</v>
      </c>
      <c r="I354" s="126"/>
      <c r="J354" s="126"/>
      <c r="K354" s="127"/>
      <c r="L354" s="82">
        <v>5.0936000000000003</v>
      </c>
    </row>
    <row r="355" spans="1:12" ht="15" customHeight="1">
      <c r="A355" s="44"/>
      <c r="B355" s="44"/>
      <c r="C355" s="44"/>
      <c r="D355" s="44"/>
      <c r="E355" s="44"/>
      <c r="F355" s="44"/>
      <c r="G355" s="44"/>
      <c r="H355" s="158" t="s">
        <v>1392</v>
      </c>
      <c r="I355" s="126"/>
      <c r="J355" s="126"/>
      <c r="K355" s="127"/>
      <c r="L355" s="77">
        <v>5.09</v>
      </c>
    </row>
    <row r="356" spans="1:12" ht="15" customHeight="1">
      <c r="A356" s="44"/>
      <c r="B356" s="44"/>
      <c r="C356" s="44"/>
      <c r="D356" s="44"/>
      <c r="E356" s="44"/>
      <c r="F356" s="44"/>
      <c r="G356" s="44"/>
      <c r="H356" s="158" t="s">
        <v>1393</v>
      </c>
      <c r="I356" s="126"/>
      <c r="J356" s="126"/>
      <c r="K356" s="127"/>
      <c r="L356" s="77">
        <v>1.4261999999999999</v>
      </c>
    </row>
    <row r="357" spans="1:12" ht="15" customHeight="1">
      <c r="A357" s="44"/>
      <c r="B357" s="44"/>
      <c r="C357" s="44"/>
      <c r="D357" s="44"/>
      <c r="E357" s="44"/>
      <c r="F357" s="44"/>
      <c r="G357" s="44"/>
      <c r="H357" s="158" t="s">
        <v>1394</v>
      </c>
      <c r="I357" s="126"/>
      <c r="J357" s="126"/>
      <c r="K357" s="127"/>
      <c r="L357" s="77">
        <v>6.52</v>
      </c>
    </row>
    <row r="358" spans="1:12" ht="9.75" customHeight="1">
      <c r="A358" s="44"/>
      <c r="B358" s="44"/>
      <c r="C358" s="44"/>
      <c r="D358" s="44"/>
      <c r="E358" s="154"/>
      <c r="F358" s="105"/>
      <c r="G358" s="105"/>
      <c r="H358" s="44"/>
      <c r="I358" s="44"/>
      <c r="J358" s="44"/>
      <c r="K358" s="44"/>
      <c r="L358" s="44"/>
    </row>
    <row r="359" spans="1:12" ht="19.5" customHeight="1">
      <c r="A359" s="155" t="s">
        <v>1395</v>
      </c>
      <c r="B359" s="126"/>
      <c r="C359" s="126"/>
      <c r="D359" s="126"/>
      <c r="E359" s="126"/>
      <c r="F359" s="126"/>
      <c r="G359" s="126"/>
      <c r="H359" s="126"/>
      <c r="I359" s="126"/>
      <c r="J359" s="126"/>
      <c r="K359" s="126"/>
      <c r="L359" s="127"/>
    </row>
    <row r="360" spans="1:12" ht="12.75" customHeight="1">
      <c r="A360" s="160" t="s">
        <v>1396</v>
      </c>
      <c r="B360" s="123"/>
      <c r="C360" s="161"/>
      <c r="D360" s="167" t="s">
        <v>1397</v>
      </c>
      <c r="E360" s="124"/>
      <c r="F360" s="157" t="s">
        <v>1398</v>
      </c>
      <c r="G360" s="127"/>
      <c r="H360" s="157" t="s">
        <v>1399</v>
      </c>
      <c r="I360" s="126"/>
      <c r="J360" s="126"/>
      <c r="K360" s="127"/>
      <c r="L360" s="165" t="s">
        <v>1400</v>
      </c>
    </row>
    <row r="361" spans="1:12" ht="12" customHeight="1">
      <c r="A361" s="162"/>
      <c r="B361" s="163"/>
      <c r="C361" s="164"/>
      <c r="D361" s="162"/>
      <c r="E361" s="168"/>
      <c r="F361" s="83" t="s">
        <v>1401</v>
      </c>
      <c r="G361" s="83" t="s">
        <v>1402</v>
      </c>
      <c r="H361" s="166" t="s">
        <v>1403</v>
      </c>
      <c r="I361" s="127"/>
      <c r="J361" s="166" t="s">
        <v>1404</v>
      </c>
      <c r="K361" s="127"/>
      <c r="L361" s="134"/>
    </row>
    <row r="362" spans="1:12" ht="15" customHeight="1">
      <c r="A362" s="79" t="s">
        <v>1405</v>
      </c>
      <c r="B362" s="153" t="s">
        <v>1406</v>
      </c>
      <c r="C362" s="127"/>
      <c r="D362" s="151">
        <v>1</v>
      </c>
      <c r="E362" s="127"/>
      <c r="F362" s="84">
        <v>0.65</v>
      </c>
      <c r="G362" s="84">
        <v>0.35</v>
      </c>
      <c r="H362" s="159">
        <v>132.9265</v>
      </c>
      <c r="I362" s="127"/>
      <c r="J362" s="159">
        <v>65.313400000000001</v>
      </c>
      <c r="K362" s="127"/>
      <c r="L362" s="81">
        <v>109.2619</v>
      </c>
    </row>
    <row r="363" spans="1:12" ht="15" customHeight="1">
      <c r="A363" s="79" t="s">
        <v>1407</v>
      </c>
      <c r="B363" s="153" t="s">
        <v>1408</v>
      </c>
      <c r="C363" s="127"/>
      <c r="D363" s="151">
        <v>1</v>
      </c>
      <c r="E363" s="127"/>
      <c r="F363" s="84">
        <v>0.52</v>
      </c>
      <c r="G363" s="84">
        <v>0.48</v>
      </c>
      <c r="H363" s="159">
        <v>130.25389999999999</v>
      </c>
      <c r="I363" s="127"/>
      <c r="J363" s="159">
        <v>56.646700000000003</v>
      </c>
      <c r="K363" s="127"/>
      <c r="L363" s="81">
        <v>94.922399999999996</v>
      </c>
    </row>
    <row r="364" spans="1:12" ht="15" customHeight="1">
      <c r="A364" s="79" t="s">
        <v>1409</v>
      </c>
      <c r="B364" s="153" t="s">
        <v>1410</v>
      </c>
      <c r="C364" s="127"/>
      <c r="D364" s="151">
        <v>1</v>
      </c>
      <c r="E364" s="127"/>
      <c r="F364" s="84">
        <v>0.73</v>
      </c>
      <c r="G364" s="84">
        <v>0.27</v>
      </c>
      <c r="H364" s="159">
        <v>170.37649999999999</v>
      </c>
      <c r="I364" s="127"/>
      <c r="J364" s="159">
        <v>78.931100000000001</v>
      </c>
      <c r="K364" s="127"/>
      <c r="L364" s="81">
        <v>145.68620000000001</v>
      </c>
    </row>
    <row r="365" spans="1:12" ht="15" customHeight="1">
      <c r="A365" s="44"/>
      <c r="B365" s="44"/>
      <c r="C365" s="44"/>
      <c r="D365" s="44"/>
      <c r="E365" s="44"/>
      <c r="F365" s="44"/>
      <c r="G365" s="44"/>
      <c r="H365" s="150" t="s">
        <v>1411</v>
      </c>
      <c r="I365" s="126"/>
      <c r="J365" s="126"/>
      <c r="K365" s="127"/>
      <c r="L365" s="85">
        <v>349.87049999999999</v>
      </c>
    </row>
    <row r="366" spans="1:12" ht="19.5" customHeight="1">
      <c r="A366" s="156" t="s">
        <v>1412</v>
      </c>
      <c r="B366" s="126"/>
      <c r="C366" s="126"/>
      <c r="D366" s="126"/>
      <c r="E366" s="126"/>
      <c r="F366" s="127"/>
      <c r="G366" s="75" t="s">
        <v>1413</v>
      </c>
      <c r="H366" s="157" t="s">
        <v>1414</v>
      </c>
      <c r="I366" s="127"/>
      <c r="J366" s="157" t="s">
        <v>1415</v>
      </c>
      <c r="K366" s="127"/>
      <c r="L366" s="75" t="s">
        <v>1416</v>
      </c>
    </row>
    <row r="367" spans="1:12" ht="15" customHeight="1">
      <c r="A367" s="79" t="s">
        <v>1417</v>
      </c>
      <c r="B367" s="153" t="s">
        <v>1418</v>
      </c>
      <c r="C367" s="126"/>
      <c r="D367" s="126"/>
      <c r="E367" s="126"/>
      <c r="F367" s="126"/>
      <c r="G367" s="79" t="s">
        <v>1419</v>
      </c>
      <c r="H367" s="151">
        <v>1</v>
      </c>
      <c r="I367" s="127"/>
      <c r="J367" s="152">
        <v>12.1578</v>
      </c>
      <c r="K367" s="127"/>
      <c r="L367" s="80">
        <v>12.16</v>
      </c>
    </row>
    <row r="368" spans="1:12" ht="15" customHeight="1">
      <c r="A368" s="44"/>
      <c r="B368" s="44"/>
      <c r="C368" s="44"/>
      <c r="D368" s="44"/>
      <c r="E368" s="44"/>
      <c r="F368" s="44"/>
      <c r="G368" s="44"/>
      <c r="H368" s="150" t="s">
        <v>1420</v>
      </c>
      <c r="I368" s="126"/>
      <c r="J368" s="126"/>
      <c r="K368" s="127"/>
      <c r="L368" s="77">
        <v>12.1578</v>
      </c>
    </row>
    <row r="369" spans="1:12" ht="15" customHeight="1">
      <c r="A369" s="44"/>
      <c r="B369" s="44"/>
      <c r="C369" s="44"/>
      <c r="D369" s="44"/>
      <c r="E369" s="44"/>
      <c r="F369" s="44"/>
      <c r="G369" s="44"/>
      <c r="H369" s="158" t="s">
        <v>1421</v>
      </c>
      <c r="I369" s="126"/>
      <c r="J369" s="126"/>
      <c r="K369" s="127"/>
      <c r="L369" s="81">
        <v>362.0283</v>
      </c>
    </row>
    <row r="370" spans="1:12" ht="15" customHeight="1">
      <c r="A370" s="44"/>
      <c r="B370" s="44"/>
      <c r="C370" s="44"/>
      <c r="D370" s="44"/>
      <c r="E370" s="44"/>
      <c r="F370" s="44"/>
      <c r="G370" s="44"/>
      <c r="H370" s="158" t="s">
        <v>1422</v>
      </c>
      <c r="I370" s="126"/>
      <c r="J370" s="126"/>
      <c r="K370" s="127"/>
      <c r="L370" s="81">
        <v>113.18</v>
      </c>
    </row>
    <row r="371" spans="1:12" ht="15" customHeight="1">
      <c r="A371" s="44"/>
      <c r="B371" s="44"/>
      <c r="C371" s="44"/>
      <c r="D371" s="44"/>
      <c r="E371" s="44"/>
      <c r="F371" s="44"/>
      <c r="G371" s="44"/>
      <c r="H371" s="158" t="s">
        <v>1423</v>
      </c>
      <c r="I371" s="126"/>
      <c r="J371" s="126"/>
      <c r="K371" s="127"/>
      <c r="L371" s="81">
        <v>3.1987000000000001</v>
      </c>
    </row>
    <row r="372" spans="1:12" ht="15" customHeight="1">
      <c r="A372" s="44"/>
      <c r="B372" s="44"/>
      <c r="C372" s="44"/>
      <c r="D372" s="44"/>
      <c r="E372" s="44"/>
      <c r="F372" s="44"/>
      <c r="G372" s="44"/>
      <c r="H372" s="158" t="s">
        <v>1424</v>
      </c>
      <c r="I372" s="126"/>
      <c r="J372" s="126"/>
      <c r="K372" s="127"/>
      <c r="L372" s="81">
        <v>2.53E-2</v>
      </c>
    </row>
    <row r="373" spans="1:12" ht="19.5" customHeight="1">
      <c r="A373" s="156" t="s">
        <v>1425</v>
      </c>
      <c r="B373" s="126"/>
      <c r="C373" s="126"/>
      <c r="D373" s="126"/>
      <c r="E373" s="126"/>
      <c r="F373" s="127"/>
      <c r="G373" s="75" t="s">
        <v>1426</v>
      </c>
      <c r="H373" s="157" t="s">
        <v>1427</v>
      </c>
      <c r="I373" s="127"/>
      <c r="J373" s="157" t="s">
        <v>1428</v>
      </c>
      <c r="K373" s="127"/>
      <c r="L373" s="75" t="s">
        <v>1429</v>
      </c>
    </row>
    <row r="374" spans="1:12" ht="15" customHeight="1">
      <c r="A374" s="79" t="s">
        <v>1430</v>
      </c>
      <c r="B374" s="153" t="s">
        <v>1431</v>
      </c>
      <c r="C374" s="126"/>
      <c r="D374" s="126"/>
      <c r="E374" s="126"/>
      <c r="F374" s="127"/>
      <c r="G374" s="79" t="s">
        <v>1432</v>
      </c>
      <c r="H374" s="169">
        <v>1</v>
      </c>
      <c r="I374" s="127"/>
      <c r="J374" s="152">
        <v>115.47</v>
      </c>
      <c r="K374" s="127"/>
      <c r="L374" s="80">
        <v>115.47</v>
      </c>
    </row>
    <row r="375" spans="1:12" ht="15" customHeight="1">
      <c r="A375" s="44"/>
      <c r="B375" s="44"/>
      <c r="C375" s="44"/>
      <c r="D375" s="44"/>
      <c r="E375" s="44"/>
      <c r="F375" s="44"/>
      <c r="G375" s="44"/>
      <c r="H375" s="150" t="s">
        <v>1433</v>
      </c>
      <c r="I375" s="126"/>
      <c r="J375" s="126"/>
      <c r="K375" s="127"/>
      <c r="L375" s="77">
        <v>115.47</v>
      </c>
    </row>
    <row r="376" spans="1:12" ht="15" customHeight="1">
      <c r="A376" s="156" t="s">
        <v>1434</v>
      </c>
      <c r="B376" s="126"/>
      <c r="C376" s="127"/>
      <c r="D376" s="166" t="s">
        <v>1435</v>
      </c>
      <c r="E376" s="127"/>
      <c r="F376" s="166" t="s">
        <v>1436</v>
      </c>
      <c r="G376" s="127"/>
      <c r="H376" s="166" t="s">
        <v>1437</v>
      </c>
      <c r="I376" s="127"/>
      <c r="J376" s="166" t="s">
        <v>1438</v>
      </c>
      <c r="K376" s="127"/>
      <c r="L376" s="83" t="s">
        <v>1439</v>
      </c>
    </row>
    <row r="377" spans="1:12" ht="19.5" customHeight="1">
      <c r="A377" s="88" t="s">
        <v>1440</v>
      </c>
      <c r="B377" s="170" t="s">
        <v>1441</v>
      </c>
      <c r="C377" s="127"/>
      <c r="D377" s="171" t="s">
        <v>1442</v>
      </c>
      <c r="E377" s="127"/>
      <c r="F377" s="171" t="s">
        <v>1443</v>
      </c>
      <c r="G377" s="127"/>
      <c r="H377" s="172">
        <v>2.1</v>
      </c>
      <c r="I377" s="127"/>
      <c r="J377" s="173">
        <v>2.7</v>
      </c>
      <c r="K377" s="127"/>
      <c r="L377" s="89">
        <v>5.67</v>
      </c>
    </row>
    <row r="378" spans="1:12" ht="15" customHeight="1">
      <c r="A378" s="44"/>
      <c r="B378" s="44"/>
      <c r="C378" s="44"/>
      <c r="D378" s="44"/>
      <c r="E378" s="44"/>
      <c r="F378" s="44"/>
      <c r="G378" s="44"/>
      <c r="H378" s="150" t="s">
        <v>1444</v>
      </c>
      <c r="I378" s="126"/>
      <c r="J378" s="126"/>
      <c r="K378" s="127"/>
      <c r="L378" s="80">
        <v>5.67</v>
      </c>
    </row>
    <row r="379" spans="1:12" ht="15" customHeight="1">
      <c r="A379" s="44"/>
      <c r="B379" s="44"/>
      <c r="C379" s="44"/>
      <c r="D379" s="44"/>
      <c r="E379" s="44"/>
      <c r="F379" s="44"/>
      <c r="G379" s="44"/>
      <c r="H379" s="158" t="s">
        <v>1445</v>
      </c>
      <c r="I379" s="126"/>
      <c r="J379" s="126"/>
      <c r="K379" s="127"/>
      <c r="L379" s="82">
        <v>124.364</v>
      </c>
    </row>
    <row r="380" spans="1:12" ht="15" customHeight="1">
      <c r="A380" s="44"/>
      <c r="B380" s="44"/>
      <c r="C380" s="44"/>
      <c r="D380" s="44"/>
      <c r="E380" s="44"/>
      <c r="F380" s="44"/>
      <c r="G380" s="44"/>
      <c r="H380" s="158" t="s">
        <v>1446</v>
      </c>
      <c r="I380" s="126"/>
      <c r="J380" s="126"/>
      <c r="K380" s="127"/>
      <c r="L380" s="77">
        <v>124.36</v>
      </c>
    </row>
    <row r="381" spans="1:12" ht="15" customHeight="1">
      <c r="A381" s="44"/>
      <c r="B381" s="44"/>
      <c r="C381" s="44"/>
      <c r="D381" s="44"/>
      <c r="E381" s="44"/>
      <c r="F381" s="44"/>
      <c r="G381" s="44"/>
      <c r="H381" s="158" t="s">
        <v>1447</v>
      </c>
      <c r="I381" s="126"/>
      <c r="J381" s="126"/>
      <c r="K381" s="127"/>
      <c r="L381" s="77">
        <v>34.845700000000001</v>
      </c>
    </row>
    <row r="382" spans="1:12" ht="15" customHeight="1">
      <c r="A382" s="44"/>
      <c r="B382" s="44"/>
      <c r="C382" s="44"/>
      <c r="D382" s="44"/>
      <c r="E382" s="44"/>
      <c r="F382" s="44"/>
      <c r="G382" s="44"/>
      <c r="H382" s="158" t="s">
        <v>1448</v>
      </c>
      <c r="I382" s="126"/>
      <c r="J382" s="126"/>
      <c r="K382" s="127"/>
      <c r="L382" s="77">
        <v>159.21</v>
      </c>
    </row>
    <row r="383" spans="1:12" ht="9.75" customHeight="1">
      <c r="A383" s="44"/>
      <c r="B383" s="44"/>
      <c r="C383" s="44"/>
      <c r="D383" s="44"/>
      <c r="E383" s="154"/>
      <c r="F383" s="105"/>
      <c r="G383" s="105"/>
      <c r="H383" s="44"/>
      <c r="I383" s="44"/>
      <c r="J383" s="44"/>
      <c r="K383" s="44"/>
      <c r="L383" s="44"/>
    </row>
    <row r="384" spans="1:12" ht="19.5" customHeight="1">
      <c r="A384" s="155" t="s">
        <v>1449</v>
      </c>
      <c r="B384" s="126"/>
      <c r="C384" s="126"/>
      <c r="D384" s="126"/>
      <c r="E384" s="126"/>
      <c r="F384" s="126"/>
      <c r="G384" s="126"/>
      <c r="H384" s="126"/>
      <c r="I384" s="126"/>
      <c r="J384" s="126"/>
      <c r="K384" s="126"/>
      <c r="L384" s="127"/>
    </row>
    <row r="385" spans="1:12" ht="12.75" customHeight="1">
      <c r="A385" s="160" t="s">
        <v>1450</v>
      </c>
      <c r="B385" s="123"/>
      <c r="C385" s="161"/>
      <c r="D385" s="167" t="s">
        <v>1451</v>
      </c>
      <c r="E385" s="124"/>
      <c r="F385" s="157" t="s">
        <v>1452</v>
      </c>
      <c r="G385" s="127"/>
      <c r="H385" s="157" t="s">
        <v>1453</v>
      </c>
      <c r="I385" s="126"/>
      <c r="J385" s="126"/>
      <c r="K385" s="127"/>
      <c r="L385" s="165" t="s">
        <v>1454</v>
      </c>
    </row>
    <row r="386" spans="1:12" ht="12" customHeight="1">
      <c r="A386" s="162"/>
      <c r="B386" s="163"/>
      <c r="C386" s="164"/>
      <c r="D386" s="162"/>
      <c r="E386" s="168"/>
      <c r="F386" s="83" t="s">
        <v>1455</v>
      </c>
      <c r="G386" s="83" t="s">
        <v>1456</v>
      </c>
      <c r="H386" s="166" t="s">
        <v>1457</v>
      </c>
      <c r="I386" s="127"/>
      <c r="J386" s="166" t="s">
        <v>1458</v>
      </c>
      <c r="K386" s="127"/>
      <c r="L386" s="134"/>
    </row>
    <row r="387" spans="1:12" ht="15.75" customHeight="1">
      <c r="A387" s="79" t="s">
        <v>1459</v>
      </c>
      <c r="B387" s="153" t="s">
        <v>1460</v>
      </c>
      <c r="C387" s="127"/>
      <c r="D387" s="151">
        <v>1</v>
      </c>
      <c r="E387" s="127"/>
      <c r="F387" s="84">
        <v>1</v>
      </c>
      <c r="G387" s="84">
        <v>0</v>
      </c>
      <c r="H387" s="159">
        <v>152.5325</v>
      </c>
      <c r="I387" s="127"/>
      <c r="J387" s="159">
        <v>45.723399999999998</v>
      </c>
      <c r="K387" s="127"/>
      <c r="L387" s="81">
        <v>152.5325</v>
      </c>
    </row>
    <row r="388" spans="1:12" ht="15" customHeight="1">
      <c r="A388" s="79" t="s">
        <v>1461</v>
      </c>
      <c r="B388" s="153" t="s">
        <v>1462</v>
      </c>
      <c r="C388" s="127"/>
      <c r="D388" s="151">
        <v>1</v>
      </c>
      <c r="E388" s="127"/>
      <c r="F388" s="84">
        <v>1</v>
      </c>
      <c r="G388" s="84">
        <v>0</v>
      </c>
      <c r="H388" s="159">
        <v>15.486700000000001</v>
      </c>
      <c r="I388" s="127"/>
      <c r="J388" s="159">
        <v>10.1159</v>
      </c>
      <c r="K388" s="127"/>
      <c r="L388" s="81">
        <v>15.486700000000001</v>
      </c>
    </row>
    <row r="389" spans="1:12" ht="15" customHeight="1">
      <c r="A389" s="79" t="s">
        <v>1463</v>
      </c>
      <c r="B389" s="153" t="s">
        <v>1464</v>
      </c>
      <c r="C389" s="127"/>
      <c r="D389" s="151">
        <v>1</v>
      </c>
      <c r="E389" s="127"/>
      <c r="F389" s="84">
        <v>0.35</v>
      </c>
      <c r="G389" s="84">
        <v>0.65</v>
      </c>
      <c r="H389" s="159">
        <v>115.2854</v>
      </c>
      <c r="I389" s="127"/>
      <c r="J389" s="159">
        <v>31.3248</v>
      </c>
      <c r="K389" s="127"/>
      <c r="L389" s="81">
        <v>60.710999999999999</v>
      </c>
    </row>
    <row r="390" spans="1:12" ht="15" customHeight="1">
      <c r="A390" s="79" t="s">
        <v>1465</v>
      </c>
      <c r="B390" s="153" t="s">
        <v>1466</v>
      </c>
      <c r="C390" s="127"/>
      <c r="D390" s="151">
        <v>1</v>
      </c>
      <c r="E390" s="127"/>
      <c r="F390" s="84">
        <v>0.35</v>
      </c>
      <c r="G390" s="84">
        <v>0.65</v>
      </c>
      <c r="H390" s="159">
        <v>5.6811999999999996</v>
      </c>
      <c r="I390" s="127"/>
      <c r="J390" s="159">
        <v>3.5434000000000001</v>
      </c>
      <c r="K390" s="127"/>
      <c r="L390" s="81">
        <v>4.2915999999999999</v>
      </c>
    </row>
    <row r="391" spans="1:12" ht="15" customHeight="1">
      <c r="A391" s="44"/>
      <c r="B391" s="44"/>
      <c r="C391" s="44"/>
      <c r="D391" s="44"/>
      <c r="E391" s="44"/>
      <c r="F391" s="44"/>
      <c r="G391" s="44"/>
      <c r="H391" s="150" t="s">
        <v>1467</v>
      </c>
      <c r="I391" s="126"/>
      <c r="J391" s="126"/>
      <c r="K391" s="127"/>
      <c r="L391" s="85">
        <v>233.02180000000001</v>
      </c>
    </row>
    <row r="392" spans="1:12" ht="19.5" customHeight="1">
      <c r="A392" s="156" t="s">
        <v>1468</v>
      </c>
      <c r="B392" s="126"/>
      <c r="C392" s="126"/>
      <c r="D392" s="126"/>
      <c r="E392" s="126"/>
      <c r="F392" s="127"/>
      <c r="G392" s="75" t="s">
        <v>1469</v>
      </c>
      <c r="H392" s="157" t="s">
        <v>1470</v>
      </c>
      <c r="I392" s="127"/>
      <c r="J392" s="157" t="s">
        <v>1471</v>
      </c>
      <c r="K392" s="127"/>
      <c r="L392" s="75" t="s">
        <v>1472</v>
      </c>
    </row>
    <row r="393" spans="1:12" ht="15" customHeight="1">
      <c r="A393" s="79" t="s">
        <v>1473</v>
      </c>
      <c r="B393" s="153" t="s">
        <v>1474</v>
      </c>
      <c r="C393" s="126"/>
      <c r="D393" s="126"/>
      <c r="E393" s="126"/>
      <c r="F393" s="126"/>
      <c r="G393" s="79" t="s">
        <v>1475</v>
      </c>
      <c r="H393" s="151">
        <v>2</v>
      </c>
      <c r="I393" s="127"/>
      <c r="J393" s="152">
        <v>12.1578</v>
      </c>
      <c r="K393" s="127"/>
      <c r="L393" s="80">
        <v>24.32</v>
      </c>
    </row>
    <row r="394" spans="1:12" ht="15" customHeight="1">
      <c r="A394" s="44"/>
      <c r="B394" s="44"/>
      <c r="C394" s="44"/>
      <c r="D394" s="44"/>
      <c r="E394" s="44"/>
      <c r="F394" s="44"/>
      <c r="G394" s="44"/>
      <c r="H394" s="150" t="s">
        <v>1476</v>
      </c>
      <c r="I394" s="126"/>
      <c r="J394" s="126"/>
      <c r="K394" s="127"/>
      <c r="L394" s="77">
        <v>24.3156</v>
      </c>
    </row>
    <row r="395" spans="1:12" ht="15" customHeight="1">
      <c r="A395" s="44"/>
      <c r="B395" s="44"/>
      <c r="C395" s="44"/>
      <c r="D395" s="44"/>
      <c r="E395" s="44"/>
      <c r="F395" s="44"/>
      <c r="G395" s="44"/>
      <c r="H395" s="158" t="s">
        <v>1477</v>
      </c>
      <c r="I395" s="126"/>
      <c r="J395" s="126"/>
      <c r="K395" s="127"/>
      <c r="L395" s="81">
        <v>257.3374</v>
      </c>
    </row>
    <row r="396" spans="1:12" ht="15" customHeight="1">
      <c r="A396" s="44"/>
      <c r="B396" s="44"/>
      <c r="C396" s="44"/>
      <c r="D396" s="44"/>
      <c r="E396" s="44"/>
      <c r="F396" s="44"/>
      <c r="G396" s="44"/>
      <c r="H396" s="158" t="s">
        <v>1478</v>
      </c>
      <c r="I396" s="126"/>
      <c r="J396" s="126"/>
      <c r="K396" s="127"/>
      <c r="L396" s="81">
        <v>1125</v>
      </c>
    </row>
    <row r="397" spans="1:12" ht="15" customHeight="1">
      <c r="A397" s="44"/>
      <c r="B397" s="44"/>
      <c r="C397" s="44"/>
      <c r="D397" s="44"/>
      <c r="E397" s="44"/>
      <c r="F397" s="44"/>
      <c r="G397" s="44"/>
      <c r="H397" s="158" t="s">
        <v>1479</v>
      </c>
      <c r="I397" s="126"/>
      <c r="J397" s="126"/>
      <c r="K397" s="127"/>
      <c r="L397" s="81">
        <v>0.22869999999999999</v>
      </c>
    </row>
    <row r="398" spans="1:12" ht="15" customHeight="1">
      <c r="A398" s="44"/>
      <c r="B398" s="44"/>
      <c r="C398" s="44"/>
      <c r="D398" s="44"/>
      <c r="E398" s="44"/>
      <c r="F398" s="44"/>
      <c r="G398" s="44"/>
      <c r="H398" s="158" t="s">
        <v>1480</v>
      </c>
      <c r="I398" s="126"/>
      <c r="J398" s="126"/>
      <c r="K398" s="127"/>
      <c r="L398" s="81">
        <v>8.9999999999999998E-4</v>
      </c>
    </row>
    <row r="399" spans="1:12" ht="15" customHeight="1">
      <c r="A399" s="44"/>
      <c r="B399" s="44"/>
      <c r="C399" s="44"/>
      <c r="D399" s="44"/>
      <c r="E399" s="44"/>
      <c r="F399" s="44"/>
      <c r="G399" s="44"/>
      <c r="H399" s="158" t="s">
        <v>1481</v>
      </c>
      <c r="I399" s="126"/>
      <c r="J399" s="126"/>
      <c r="K399" s="127"/>
      <c r="L399" s="82">
        <v>0.2296</v>
      </c>
    </row>
    <row r="400" spans="1:12" ht="15" customHeight="1">
      <c r="A400" s="44"/>
      <c r="B400" s="44"/>
      <c r="C400" s="44"/>
      <c r="D400" s="44"/>
      <c r="E400" s="44"/>
      <c r="F400" s="44"/>
      <c r="G400" s="44"/>
      <c r="H400" s="158" t="s">
        <v>1482</v>
      </c>
      <c r="I400" s="126"/>
      <c r="J400" s="126"/>
      <c r="K400" s="127"/>
      <c r="L400" s="77">
        <v>0.23</v>
      </c>
    </row>
    <row r="401" spans="1:12" ht="15" customHeight="1">
      <c r="A401" s="44"/>
      <c r="B401" s="44"/>
      <c r="C401" s="44"/>
      <c r="D401" s="44"/>
      <c r="E401" s="44"/>
      <c r="F401" s="44"/>
      <c r="G401" s="44"/>
      <c r="H401" s="158" t="s">
        <v>1483</v>
      </c>
      <c r="I401" s="126"/>
      <c r="J401" s="126"/>
      <c r="K401" s="127"/>
      <c r="L401" s="77">
        <v>6.4399999999999999E-2</v>
      </c>
    </row>
    <row r="402" spans="1:12" ht="15" customHeight="1">
      <c r="A402" s="44"/>
      <c r="B402" s="44"/>
      <c r="C402" s="44"/>
      <c r="D402" s="44"/>
      <c r="E402" s="44"/>
      <c r="F402" s="44"/>
      <c r="G402" s="44"/>
      <c r="H402" s="158" t="s">
        <v>1484</v>
      </c>
      <c r="I402" s="126"/>
      <c r="J402" s="126"/>
      <c r="K402" s="127"/>
      <c r="L402" s="77">
        <v>0.28999999999999998</v>
      </c>
    </row>
    <row r="403" spans="1:12" ht="9.75" customHeight="1">
      <c r="A403" s="44"/>
      <c r="B403" s="44"/>
      <c r="C403" s="44"/>
      <c r="D403" s="44"/>
      <c r="E403" s="154"/>
      <c r="F403" s="105"/>
      <c r="G403" s="105"/>
      <c r="H403" s="44"/>
      <c r="I403" s="44"/>
      <c r="J403" s="44"/>
      <c r="K403" s="44"/>
      <c r="L403" s="44"/>
    </row>
    <row r="404" spans="1:12" ht="19.5" customHeight="1">
      <c r="A404" s="155" t="s">
        <v>1485</v>
      </c>
      <c r="B404" s="126"/>
      <c r="C404" s="126"/>
      <c r="D404" s="126"/>
      <c r="E404" s="126"/>
      <c r="F404" s="126"/>
      <c r="G404" s="126"/>
      <c r="H404" s="126"/>
      <c r="I404" s="126"/>
      <c r="J404" s="126"/>
      <c r="K404" s="126"/>
      <c r="L404" s="127"/>
    </row>
    <row r="405" spans="1:12" ht="12.75" customHeight="1">
      <c r="A405" s="160" t="s">
        <v>1486</v>
      </c>
      <c r="B405" s="123"/>
      <c r="C405" s="161"/>
      <c r="D405" s="167" t="s">
        <v>1487</v>
      </c>
      <c r="E405" s="124"/>
      <c r="F405" s="157" t="s">
        <v>1488</v>
      </c>
      <c r="G405" s="127"/>
      <c r="H405" s="157" t="s">
        <v>1489</v>
      </c>
      <c r="I405" s="126"/>
      <c r="J405" s="126"/>
      <c r="K405" s="127"/>
      <c r="L405" s="165" t="s">
        <v>1490</v>
      </c>
    </row>
    <row r="406" spans="1:12" ht="12" customHeight="1">
      <c r="A406" s="162"/>
      <c r="B406" s="163"/>
      <c r="C406" s="164"/>
      <c r="D406" s="162"/>
      <c r="E406" s="168"/>
      <c r="F406" s="83" t="s">
        <v>1491</v>
      </c>
      <c r="G406" s="83" t="s">
        <v>1492</v>
      </c>
      <c r="H406" s="166" t="s">
        <v>1493</v>
      </c>
      <c r="I406" s="127"/>
      <c r="J406" s="166" t="s">
        <v>1494</v>
      </c>
      <c r="K406" s="127"/>
      <c r="L406" s="134"/>
    </row>
    <row r="407" spans="1:12" ht="15" customHeight="1">
      <c r="A407" s="79" t="s">
        <v>1495</v>
      </c>
      <c r="B407" s="153" t="s">
        <v>1496</v>
      </c>
      <c r="C407" s="127"/>
      <c r="D407" s="151">
        <v>1</v>
      </c>
      <c r="E407" s="127"/>
      <c r="F407" s="84">
        <v>0.59</v>
      </c>
      <c r="G407" s="84">
        <v>0.41</v>
      </c>
      <c r="H407" s="159">
        <v>132.9265</v>
      </c>
      <c r="I407" s="127"/>
      <c r="J407" s="159">
        <v>65.313400000000001</v>
      </c>
      <c r="K407" s="127"/>
      <c r="L407" s="81">
        <v>105.2051</v>
      </c>
    </row>
    <row r="408" spans="1:12" ht="15" customHeight="1">
      <c r="A408" s="79" t="s">
        <v>1497</v>
      </c>
      <c r="B408" s="153" t="s">
        <v>1498</v>
      </c>
      <c r="C408" s="127"/>
      <c r="D408" s="151">
        <v>1</v>
      </c>
      <c r="E408" s="127"/>
      <c r="F408" s="84">
        <v>0.51</v>
      </c>
      <c r="G408" s="84">
        <v>0.49</v>
      </c>
      <c r="H408" s="159">
        <v>130.25389999999999</v>
      </c>
      <c r="I408" s="127"/>
      <c r="J408" s="159">
        <v>56.646700000000003</v>
      </c>
      <c r="K408" s="127"/>
      <c r="L408" s="81">
        <v>94.186400000000006</v>
      </c>
    </row>
    <row r="409" spans="1:12" ht="15" customHeight="1">
      <c r="A409" s="79" t="s">
        <v>1499</v>
      </c>
      <c r="B409" s="153" t="s">
        <v>1500</v>
      </c>
      <c r="C409" s="127"/>
      <c r="D409" s="151">
        <v>1</v>
      </c>
      <c r="E409" s="127"/>
      <c r="F409" s="84">
        <v>0.89</v>
      </c>
      <c r="G409" s="84">
        <v>0.11</v>
      </c>
      <c r="H409" s="159">
        <v>170.37649999999999</v>
      </c>
      <c r="I409" s="127"/>
      <c r="J409" s="159">
        <v>78.931100000000001</v>
      </c>
      <c r="K409" s="127"/>
      <c r="L409" s="81">
        <v>160.3175</v>
      </c>
    </row>
    <row r="410" spans="1:12" ht="15" customHeight="1">
      <c r="A410" s="44"/>
      <c r="B410" s="44"/>
      <c r="C410" s="44"/>
      <c r="D410" s="44"/>
      <c r="E410" s="44"/>
      <c r="F410" s="44"/>
      <c r="G410" s="44"/>
      <c r="H410" s="150" t="s">
        <v>1501</v>
      </c>
      <c r="I410" s="126"/>
      <c r="J410" s="126"/>
      <c r="K410" s="127"/>
      <c r="L410" s="85">
        <v>359.709</v>
      </c>
    </row>
    <row r="411" spans="1:12" ht="19.5" customHeight="1">
      <c r="A411" s="156" t="s">
        <v>1502</v>
      </c>
      <c r="B411" s="126"/>
      <c r="C411" s="126"/>
      <c r="D411" s="126"/>
      <c r="E411" s="126"/>
      <c r="F411" s="127"/>
      <c r="G411" s="75" t="s">
        <v>1503</v>
      </c>
      <c r="H411" s="157" t="s">
        <v>1504</v>
      </c>
      <c r="I411" s="127"/>
      <c r="J411" s="157" t="s">
        <v>1505</v>
      </c>
      <c r="K411" s="127"/>
      <c r="L411" s="75" t="s">
        <v>1506</v>
      </c>
    </row>
    <row r="412" spans="1:12" ht="15" customHeight="1">
      <c r="A412" s="79" t="s">
        <v>1507</v>
      </c>
      <c r="B412" s="153" t="s">
        <v>1508</v>
      </c>
      <c r="C412" s="126"/>
      <c r="D412" s="126"/>
      <c r="E412" s="126"/>
      <c r="F412" s="126"/>
      <c r="G412" s="79" t="s">
        <v>1509</v>
      </c>
      <c r="H412" s="151">
        <v>8</v>
      </c>
      <c r="I412" s="127"/>
      <c r="J412" s="152">
        <v>12.1578</v>
      </c>
      <c r="K412" s="127"/>
      <c r="L412" s="80">
        <v>97.28</v>
      </c>
    </row>
    <row r="413" spans="1:12" ht="15" customHeight="1">
      <c r="A413" s="44"/>
      <c r="B413" s="44"/>
      <c r="C413" s="44"/>
      <c r="D413" s="44"/>
      <c r="E413" s="44"/>
      <c r="F413" s="44"/>
      <c r="G413" s="44"/>
      <c r="H413" s="150" t="s">
        <v>1510</v>
      </c>
      <c r="I413" s="126"/>
      <c r="J413" s="126"/>
      <c r="K413" s="127"/>
      <c r="L413" s="77">
        <v>97.2624</v>
      </c>
    </row>
    <row r="414" spans="1:12" ht="15" customHeight="1">
      <c r="A414" s="44"/>
      <c r="B414" s="44"/>
      <c r="C414" s="44"/>
      <c r="D414" s="44"/>
      <c r="E414" s="44"/>
      <c r="F414" s="44"/>
      <c r="G414" s="44"/>
      <c r="H414" s="158" t="s">
        <v>1511</v>
      </c>
      <c r="I414" s="126"/>
      <c r="J414" s="126"/>
      <c r="K414" s="127"/>
      <c r="L414" s="81">
        <v>456.97140000000002</v>
      </c>
    </row>
    <row r="415" spans="1:12" ht="15" customHeight="1">
      <c r="A415" s="44"/>
      <c r="B415" s="44"/>
      <c r="C415" s="44"/>
      <c r="D415" s="44"/>
      <c r="E415" s="44"/>
      <c r="F415" s="44"/>
      <c r="G415" s="44"/>
      <c r="H415" s="158" t="s">
        <v>1512</v>
      </c>
      <c r="I415" s="126"/>
      <c r="J415" s="126"/>
      <c r="K415" s="127"/>
      <c r="L415" s="81">
        <v>83</v>
      </c>
    </row>
    <row r="416" spans="1:12" ht="15" customHeight="1">
      <c r="A416" s="44"/>
      <c r="B416" s="44"/>
      <c r="C416" s="44"/>
      <c r="D416" s="44"/>
      <c r="E416" s="44"/>
      <c r="F416" s="44"/>
      <c r="G416" s="44"/>
      <c r="H416" s="158" t="s">
        <v>1513</v>
      </c>
      <c r="I416" s="126"/>
      <c r="J416" s="126"/>
      <c r="K416" s="127"/>
      <c r="L416" s="81">
        <v>5.5057</v>
      </c>
    </row>
    <row r="417" spans="1:12" ht="15" customHeight="1">
      <c r="A417" s="44"/>
      <c r="B417" s="44"/>
      <c r="C417" s="44"/>
      <c r="D417" s="44"/>
      <c r="E417" s="44"/>
      <c r="F417" s="44"/>
      <c r="G417" s="44"/>
      <c r="H417" s="158" t="s">
        <v>1514</v>
      </c>
      <c r="I417" s="126"/>
      <c r="J417" s="126"/>
      <c r="K417" s="127"/>
      <c r="L417" s="81">
        <v>2.1600000000000001E-2</v>
      </c>
    </row>
    <row r="418" spans="1:12" ht="19.5" customHeight="1">
      <c r="A418" s="156" t="s">
        <v>1515</v>
      </c>
      <c r="B418" s="126"/>
      <c r="C418" s="126"/>
      <c r="D418" s="126"/>
      <c r="E418" s="126"/>
      <c r="F418" s="127"/>
      <c r="G418" s="75" t="s">
        <v>1516</v>
      </c>
      <c r="H418" s="157" t="s">
        <v>1517</v>
      </c>
      <c r="I418" s="127"/>
      <c r="J418" s="157" t="s">
        <v>1518</v>
      </c>
      <c r="K418" s="127"/>
      <c r="L418" s="75" t="s">
        <v>1519</v>
      </c>
    </row>
    <row r="419" spans="1:12" ht="15" customHeight="1">
      <c r="A419" s="79" t="s">
        <v>1520</v>
      </c>
      <c r="B419" s="153" t="s">
        <v>1521</v>
      </c>
      <c r="C419" s="126"/>
      <c r="D419" s="126"/>
      <c r="E419" s="126"/>
      <c r="F419" s="127"/>
      <c r="G419" s="79" t="s">
        <v>1522</v>
      </c>
      <c r="H419" s="169">
        <v>1.02</v>
      </c>
      <c r="I419" s="127"/>
      <c r="J419" s="152">
        <v>116.4</v>
      </c>
      <c r="K419" s="127"/>
      <c r="L419" s="80">
        <v>118.73</v>
      </c>
    </row>
    <row r="420" spans="1:12" ht="15" customHeight="1">
      <c r="A420" s="44"/>
      <c r="B420" s="44"/>
      <c r="C420" s="44"/>
      <c r="D420" s="44"/>
      <c r="E420" s="44"/>
      <c r="F420" s="44"/>
      <c r="G420" s="44"/>
      <c r="H420" s="150" t="s">
        <v>1523</v>
      </c>
      <c r="I420" s="126"/>
      <c r="J420" s="126"/>
      <c r="K420" s="127"/>
      <c r="L420" s="77">
        <v>118.72799999999999</v>
      </c>
    </row>
    <row r="421" spans="1:12" ht="15" customHeight="1">
      <c r="A421" s="156" t="s">
        <v>1524</v>
      </c>
      <c r="B421" s="126"/>
      <c r="C421" s="127"/>
      <c r="D421" s="166" t="s">
        <v>1525</v>
      </c>
      <c r="E421" s="127"/>
      <c r="F421" s="166" t="s">
        <v>1526</v>
      </c>
      <c r="G421" s="127"/>
      <c r="H421" s="166" t="s">
        <v>1527</v>
      </c>
      <c r="I421" s="127"/>
      <c r="J421" s="166" t="s">
        <v>1528</v>
      </c>
      <c r="K421" s="127"/>
      <c r="L421" s="83" t="s">
        <v>1529</v>
      </c>
    </row>
    <row r="422" spans="1:12" ht="27.75" customHeight="1">
      <c r="A422" s="88" t="s">
        <v>1530</v>
      </c>
      <c r="B422" s="170" t="s">
        <v>1531</v>
      </c>
      <c r="C422" s="127"/>
      <c r="D422" s="171" t="s">
        <v>1532</v>
      </c>
      <c r="E422" s="127"/>
      <c r="F422" s="171" t="s">
        <v>1533</v>
      </c>
      <c r="G422" s="127"/>
      <c r="H422" s="172">
        <v>1.02</v>
      </c>
      <c r="I422" s="127"/>
      <c r="J422" s="173">
        <v>6.38</v>
      </c>
      <c r="K422" s="127"/>
      <c r="L422" s="89">
        <v>6.51</v>
      </c>
    </row>
    <row r="423" spans="1:12" ht="15" customHeight="1">
      <c r="A423" s="44"/>
      <c r="B423" s="44"/>
      <c r="C423" s="44"/>
      <c r="D423" s="44"/>
      <c r="E423" s="44"/>
      <c r="F423" s="44"/>
      <c r="G423" s="44"/>
      <c r="H423" s="150" t="s">
        <v>1534</v>
      </c>
      <c r="I423" s="126"/>
      <c r="J423" s="126"/>
      <c r="K423" s="127"/>
      <c r="L423" s="80">
        <v>6.5076000000000001</v>
      </c>
    </row>
    <row r="424" spans="1:12" ht="12.75" customHeight="1">
      <c r="A424" s="160" t="s">
        <v>1535</v>
      </c>
      <c r="B424" s="124"/>
      <c r="C424" s="190" t="s">
        <v>1536</v>
      </c>
      <c r="D424" s="167" t="s">
        <v>1537</v>
      </c>
      <c r="E424" s="124"/>
      <c r="F424" s="166" t="s">
        <v>1538</v>
      </c>
      <c r="G424" s="127"/>
      <c r="H424" s="166" t="s">
        <v>1539</v>
      </c>
      <c r="I424" s="127"/>
      <c r="J424" s="166" t="s">
        <v>1540</v>
      </c>
      <c r="K424" s="127"/>
      <c r="L424" s="190" t="s">
        <v>1541</v>
      </c>
    </row>
    <row r="425" spans="1:12" ht="12" customHeight="1">
      <c r="A425" s="109"/>
      <c r="B425" s="111"/>
      <c r="C425" s="134"/>
      <c r="D425" s="109"/>
      <c r="E425" s="111"/>
      <c r="F425" s="83" t="s">
        <v>1542</v>
      </c>
      <c r="G425" s="83" t="s">
        <v>1543</v>
      </c>
      <c r="H425" s="83" t="s">
        <v>1544</v>
      </c>
      <c r="I425" s="83" t="s">
        <v>1545</v>
      </c>
      <c r="J425" s="83" t="s">
        <v>1546</v>
      </c>
      <c r="K425" s="83" t="s">
        <v>1547</v>
      </c>
      <c r="L425" s="134"/>
    </row>
    <row r="426" spans="1:12" ht="27.75" customHeight="1">
      <c r="A426" s="88" t="s">
        <v>1548</v>
      </c>
      <c r="B426" s="90" t="s">
        <v>1549</v>
      </c>
      <c r="C426" s="88" t="s">
        <v>1550</v>
      </c>
      <c r="D426" s="172">
        <v>1.02</v>
      </c>
      <c r="E426" s="127"/>
      <c r="F426" s="89">
        <v>10</v>
      </c>
      <c r="G426" s="89">
        <v>0.62</v>
      </c>
      <c r="H426" s="89">
        <v>0</v>
      </c>
      <c r="I426" s="89">
        <v>0.49</v>
      </c>
      <c r="J426" s="89">
        <v>0</v>
      </c>
      <c r="K426" s="89">
        <v>0.4</v>
      </c>
      <c r="L426" s="89">
        <v>6.32</v>
      </c>
    </row>
    <row r="427" spans="1:12" ht="15" customHeight="1">
      <c r="A427" s="44"/>
      <c r="B427" s="44"/>
      <c r="C427" s="44"/>
      <c r="D427" s="44"/>
      <c r="E427" s="44"/>
      <c r="F427" s="44"/>
      <c r="G427" s="44"/>
      <c r="H427" s="150" t="s">
        <v>1551</v>
      </c>
      <c r="I427" s="126"/>
      <c r="J427" s="126"/>
      <c r="K427" s="127"/>
      <c r="L427" s="80">
        <v>6.3239999999999998</v>
      </c>
    </row>
    <row r="428" spans="1:12" ht="15" customHeight="1">
      <c r="A428" s="44"/>
      <c r="B428" s="44"/>
      <c r="C428" s="44"/>
      <c r="D428" s="44"/>
      <c r="E428" s="44"/>
      <c r="F428" s="44"/>
      <c r="G428" s="44"/>
      <c r="H428" s="158" t="s">
        <v>1552</v>
      </c>
      <c r="I428" s="126"/>
      <c r="J428" s="126"/>
      <c r="K428" s="127"/>
      <c r="L428" s="82">
        <v>137.08690000000001</v>
      </c>
    </row>
    <row r="429" spans="1:12" ht="15" customHeight="1">
      <c r="A429" s="186" t="s">
        <v>1553</v>
      </c>
      <c r="B429" s="105"/>
      <c r="C429" s="105"/>
      <c r="D429" s="105"/>
      <c r="E429" s="44"/>
      <c r="F429" s="44"/>
      <c r="G429" s="44"/>
      <c r="H429" s="158" t="s">
        <v>1554</v>
      </c>
      <c r="I429" s="126"/>
      <c r="J429" s="126"/>
      <c r="K429" s="127"/>
      <c r="L429" s="77">
        <v>137.09</v>
      </c>
    </row>
    <row r="430" spans="1:12" ht="15" customHeight="1">
      <c r="A430" s="105"/>
      <c r="B430" s="105"/>
      <c r="C430" s="105"/>
      <c r="D430" s="105"/>
      <c r="E430" s="44"/>
      <c r="F430" s="44"/>
      <c r="G430" s="44"/>
      <c r="H430" s="158" t="s">
        <v>1555</v>
      </c>
      <c r="I430" s="126"/>
      <c r="J430" s="126"/>
      <c r="K430" s="127"/>
      <c r="L430" s="77">
        <v>38.412599999999998</v>
      </c>
    </row>
    <row r="431" spans="1:12" ht="15" customHeight="1">
      <c r="A431" s="105"/>
      <c r="B431" s="105"/>
      <c r="C431" s="105"/>
      <c r="D431" s="105"/>
      <c r="E431" s="44"/>
      <c r="F431" s="44"/>
      <c r="G431" s="44"/>
      <c r="H431" s="158" t="s">
        <v>1556</v>
      </c>
      <c r="I431" s="126"/>
      <c r="J431" s="126"/>
      <c r="K431" s="127"/>
      <c r="L431" s="77">
        <v>175.5</v>
      </c>
    </row>
    <row r="432" spans="1:12" ht="9.75" customHeight="1">
      <c r="A432" s="44"/>
      <c r="B432" s="44"/>
      <c r="C432" s="44"/>
      <c r="D432" s="44"/>
      <c r="E432" s="154"/>
      <c r="F432" s="105"/>
      <c r="G432" s="105"/>
      <c r="H432" s="44"/>
      <c r="I432" s="44"/>
      <c r="J432" s="44"/>
      <c r="K432" s="44"/>
      <c r="L432" s="44"/>
    </row>
    <row r="433" spans="1:12" ht="19.5" customHeight="1">
      <c r="A433" s="155" t="s">
        <v>1557</v>
      </c>
      <c r="B433" s="126"/>
      <c r="C433" s="126"/>
      <c r="D433" s="126"/>
      <c r="E433" s="126"/>
      <c r="F433" s="126"/>
      <c r="G433" s="126"/>
      <c r="H433" s="126"/>
      <c r="I433" s="126"/>
      <c r="J433" s="126"/>
      <c r="K433" s="126"/>
      <c r="L433" s="127"/>
    </row>
    <row r="434" spans="1:12" ht="15" customHeight="1">
      <c r="A434" s="182" t="s">
        <v>1558</v>
      </c>
      <c r="B434" s="126"/>
      <c r="C434" s="126"/>
      <c r="D434" s="127"/>
      <c r="E434" s="166" t="s">
        <v>1559</v>
      </c>
      <c r="F434" s="127"/>
      <c r="G434" s="83" t="s">
        <v>1560</v>
      </c>
      <c r="H434" s="166" t="s">
        <v>1561</v>
      </c>
      <c r="I434" s="127"/>
      <c r="J434" s="166" t="s">
        <v>1562</v>
      </c>
      <c r="K434" s="127"/>
      <c r="L434" s="83" t="s">
        <v>1563</v>
      </c>
    </row>
    <row r="435" spans="1:12" ht="19.5" customHeight="1">
      <c r="A435" s="91" t="s">
        <v>1564</v>
      </c>
      <c r="B435" s="181" t="s">
        <v>1565</v>
      </c>
      <c r="C435" s="126"/>
      <c r="D435" s="127"/>
      <c r="E435" s="177" t="s">
        <v>1566</v>
      </c>
      <c r="F435" s="127"/>
      <c r="G435" s="91" t="s">
        <v>1567</v>
      </c>
      <c r="H435" s="178">
        <v>1</v>
      </c>
      <c r="I435" s="127"/>
      <c r="J435" s="179">
        <v>72.45</v>
      </c>
      <c r="K435" s="127"/>
      <c r="L435" s="92">
        <v>72.45</v>
      </c>
    </row>
    <row r="436" spans="1:12" ht="15" customHeight="1">
      <c r="A436" s="44"/>
      <c r="B436" s="44"/>
      <c r="C436" s="44"/>
      <c r="D436" s="44"/>
      <c r="E436" s="44"/>
      <c r="F436" s="44"/>
      <c r="G436" s="44"/>
      <c r="H436" s="180" t="s">
        <v>1568</v>
      </c>
      <c r="I436" s="126"/>
      <c r="J436" s="126"/>
      <c r="K436" s="127"/>
      <c r="L436" s="93">
        <v>72.45</v>
      </c>
    </row>
    <row r="437" spans="1:12" ht="15" customHeight="1">
      <c r="A437" s="44"/>
      <c r="B437" s="44"/>
      <c r="C437" s="44"/>
      <c r="D437" s="44"/>
      <c r="E437" s="44"/>
      <c r="F437" s="44"/>
      <c r="G437" s="44"/>
      <c r="H437" s="158" t="s">
        <v>1569</v>
      </c>
      <c r="I437" s="126"/>
      <c r="J437" s="126"/>
      <c r="K437" s="127"/>
      <c r="L437" s="77">
        <v>72.45</v>
      </c>
    </row>
    <row r="438" spans="1:12" ht="15" customHeight="1">
      <c r="A438" s="44"/>
      <c r="B438" s="44"/>
      <c r="C438" s="44"/>
      <c r="D438" s="44"/>
      <c r="E438" s="44"/>
      <c r="F438" s="44"/>
      <c r="G438" s="44"/>
      <c r="H438" s="158" t="s">
        <v>1570</v>
      </c>
      <c r="I438" s="126"/>
      <c r="J438" s="126"/>
      <c r="K438" s="127"/>
      <c r="L438" s="77">
        <v>10.1502</v>
      </c>
    </row>
    <row r="439" spans="1:12" ht="15" customHeight="1">
      <c r="A439" s="44"/>
      <c r="B439" s="44"/>
      <c r="C439" s="44"/>
      <c r="D439" s="44"/>
      <c r="E439" s="44"/>
      <c r="F439" s="44"/>
      <c r="G439" s="44"/>
      <c r="H439" s="158" t="s">
        <v>1571</v>
      </c>
      <c r="I439" s="126"/>
      <c r="J439" s="126"/>
      <c r="K439" s="127"/>
      <c r="L439" s="77">
        <v>82.6</v>
      </c>
    </row>
    <row r="440" spans="1:12" ht="9.75" customHeight="1">
      <c r="A440" s="44"/>
      <c r="B440" s="44"/>
      <c r="C440" s="44"/>
      <c r="D440" s="44"/>
      <c r="E440" s="154"/>
      <c r="F440" s="105"/>
      <c r="G440" s="105"/>
      <c r="H440" s="44"/>
      <c r="I440" s="44"/>
      <c r="J440" s="44"/>
      <c r="K440" s="44"/>
      <c r="L440" s="44"/>
    </row>
    <row r="441" spans="1:12" ht="19.5" customHeight="1">
      <c r="A441" s="155" t="s">
        <v>1572</v>
      </c>
      <c r="B441" s="126"/>
      <c r="C441" s="126"/>
      <c r="D441" s="126"/>
      <c r="E441" s="126"/>
      <c r="F441" s="126"/>
      <c r="G441" s="126"/>
      <c r="H441" s="126"/>
      <c r="I441" s="126"/>
      <c r="J441" s="126"/>
      <c r="K441" s="126"/>
      <c r="L441" s="127"/>
    </row>
    <row r="442" spans="1:12" ht="19.5" customHeight="1">
      <c r="A442" s="156" t="s">
        <v>1573</v>
      </c>
      <c r="B442" s="126"/>
      <c r="C442" s="126"/>
      <c r="D442" s="126"/>
      <c r="E442" s="126"/>
      <c r="F442" s="127"/>
      <c r="G442" s="75" t="s">
        <v>1574</v>
      </c>
      <c r="H442" s="157" t="s">
        <v>1575</v>
      </c>
      <c r="I442" s="127"/>
      <c r="J442" s="157" t="s">
        <v>1576</v>
      </c>
      <c r="K442" s="127"/>
      <c r="L442" s="75" t="s">
        <v>1577</v>
      </c>
    </row>
    <row r="443" spans="1:12" ht="15" customHeight="1">
      <c r="A443" s="79" t="s">
        <v>1578</v>
      </c>
      <c r="B443" s="153" t="s">
        <v>1579</v>
      </c>
      <c r="C443" s="126"/>
      <c r="D443" s="126"/>
      <c r="E443" s="126"/>
      <c r="F443" s="127"/>
      <c r="G443" s="79" t="s">
        <v>1580</v>
      </c>
      <c r="H443" s="151">
        <v>1</v>
      </c>
      <c r="I443" s="127"/>
      <c r="J443" s="152">
        <v>2406.2800000000002</v>
      </c>
      <c r="K443" s="127"/>
      <c r="L443" s="80">
        <v>2406.2800000000002</v>
      </c>
    </row>
    <row r="444" spans="1:12" ht="15" customHeight="1">
      <c r="A444" s="44"/>
      <c r="B444" s="44"/>
      <c r="C444" s="44"/>
      <c r="D444" s="44"/>
      <c r="E444" s="44"/>
      <c r="F444" s="44"/>
      <c r="G444" s="44"/>
      <c r="H444" s="150" t="s">
        <v>1581</v>
      </c>
      <c r="I444" s="126"/>
      <c r="J444" s="126"/>
      <c r="K444" s="127"/>
      <c r="L444" s="77">
        <v>2406.2800000000002</v>
      </c>
    </row>
    <row r="445" spans="1:12" ht="15" customHeight="1">
      <c r="A445" s="44"/>
      <c r="B445" s="44"/>
      <c r="C445" s="44"/>
      <c r="D445" s="44"/>
      <c r="E445" s="44"/>
      <c r="F445" s="44"/>
      <c r="G445" s="44"/>
      <c r="H445" s="158" t="s">
        <v>1582</v>
      </c>
      <c r="I445" s="126"/>
      <c r="J445" s="126"/>
      <c r="K445" s="127"/>
      <c r="L445" s="82">
        <v>2406.2800000000002</v>
      </c>
    </row>
    <row r="446" spans="1:12" ht="15" customHeight="1">
      <c r="A446" s="44"/>
      <c r="B446" s="44"/>
      <c r="C446" s="44"/>
      <c r="D446" s="44"/>
      <c r="E446" s="44"/>
      <c r="F446" s="44"/>
      <c r="G446" s="44"/>
      <c r="H446" s="158" t="s">
        <v>1583</v>
      </c>
      <c r="I446" s="126"/>
      <c r="J446" s="126"/>
      <c r="K446" s="127"/>
      <c r="L446" s="77">
        <v>2222.56</v>
      </c>
    </row>
    <row r="447" spans="1:12" ht="15" customHeight="1">
      <c r="A447" s="44"/>
      <c r="B447" s="44"/>
      <c r="C447" s="44"/>
      <c r="D447" s="44"/>
      <c r="E447" s="44"/>
      <c r="F447" s="44"/>
      <c r="G447" s="44"/>
      <c r="H447" s="158" t="s">
        <v>1584</v>
      </c>
      <c r="I447" s="126"/>
      <c r="J447" s="126"/>
      <c r="K447" s="127"/>
      <c r="L447" s="77">
        <v>311.38069999999999</v>
      </c>
    </row>
    <row r="448" spans="1:12" ht="15" customHeight="1">
      <c r="A448" s="44"/>
      <c r="B448" s="44"/>
      <c r="C448" s="44"/>
      <c r="D448" s="44"/>
      <c r="E448" s="44"/>
      <c r="F448" s="44"/>
      <c r="G448" s="44"/>
      <c r="H448" s="158" t="s">
        <v>1585</v>
      </c>
      <c r="I448" s="126"/>
      <c r="J448" s="126"/>
      <c r="K448" s="127"/>
      <c r="L448" s="77">
        <v>2533.94</v>
      </c>
    </row>
    <row r="449" spans="1:12" ht="9.75" customHeight="1">
      <c r="A449" s="44"/>
      <c r="B449" s="44"/>
      <c r="C449" s="44"/>
      <c r="D449" s="44"/>
      <c r="E449" s="154"/>
      <c r="F449" s="105"/>
      <c r="G449" s="105"/>
      <c r="H449" s="44"/>
      <c r="I449" s="44"/>
      <c r="J449" s="44"/>
      <c r="K449" s="44"/>
      <c r="L449" s="44"/>
    </row>
    <row r="450" spans="1:12" ht="19.5" customHeight="1">
      <c r="A450" s="155" t="s">
        <v>1586</v>
      </c>
      <c r="B450" s="126"/>
      <c r="C450" s="126"/>
      <c r="D450" s="126"/>
      <c r="E450" s="126"/>
      <c r="F450" s="126"/>
      <c r="G450" s="126"/>
      <c r="H450" s="126"/>
      <c r="I450" s="126"/>
      <c r="J450" s="126"/>
      <c r="K450" s="126"/>
      <c r="L450" s="127"/>
    </row>
    <row r="451" spans="1:12" ht="12.75" customHeight="1">
      <c r="A451" s="160" t="s">
        <v>1587</v>
      </c>
      <c r="B451" s="123"/>
      <c r="C451" s="161"/>
      <c r="D451" s="167" t="s">
        <v>1588</v>
      </c>
      <c r="E451" s="124"/>
      <c r="F451" s="157" t="s">
        <v>1589</v>
      </c>
      <c r="G451" s="127"/>
      <c r="H451" s="157" t="s">
        <v>1590</v>
      </c>
      <c r="I451" s="126"/>
      <c r="J451" s="126"/>
      <c r="K451" s="127"/>
      <c r="L451" s="165" t="s">
        <v>1591</v>
      </c>
    </row>
    <row r="452" spans="1:12" ht="12" customHeight="1">
      <c r="A452" s="162"/>
      <c r="B452" s="163"/>
      <c r="C452" s="164"/>
      <c r="D452" s="162"/>
      <c r="E452" s="168"/>
      <c r="F452" s="83" t="s">
        <v>1592</v>
      </c>
      <c r="G452" s="83" t="s">
        <v>1593</v>
      </c>
      <c r="H452" s="166" t="s">
        <v>1594</v>
      </c>
      <c r="I452" s="127"/>
      <c r="J452" s="166" t="s">
        <v>1595</v>
      </c>
      <c r="K452" s="127"/>
      <c r="L452" s="134"/>
    </row>
    <row r="453" spans="1:12" ht="15" customHeight="1">
      <c r="A453" s="79" t="s">
        <v>1596</v>
      </c>
      <c r="B453" s="153" t="s">
        <v>1597</v>
      </c>
      <c r="C453" s="127"/>
      <c r="D453" s="151">
        <v>1</v>
      </c>
      <c r="E453" s="127"/>
      <c r="F453" s="84">
        <v>1</v>
      </c>
      <c r="G453" s="84">
        <v>0</v>
      </c>
      <c r="H453" s="159">
        <v>161.13999999999999</v>
      </c>
      <c r="I453" s="127"/>
      <c r="J453" s="159">
        <v>52.572200000000002</v>
      </c>
      <c r="K453" s="127"/>
      <c r="L453" s="81">
        <v>161.13999999999999</v>
      </c>
    </row>
    <row r="454" spans="1:12" ht="15" customHeight="1">
      <c r="A454" s="44"/>
      <c r="B454" s="44"/>
      <c r="C454" s="44"/>
      <c r="D454" s="44"/>
      <c r="E454" s="44"/>
      <c r="F454" s="44"/>
      <c r="G454" s="44"/>
      <c r="H454" s="150" t="s">
        <v>1598</v>
      </c>
      <c r="I454" s="126"/>
      <c r="J454" s="126"/>
      <c r="K454" s="127"/>
      <c r="L454" s="85">
        <v>161.13999999999999</v>
      </c>
    </row>
    <row r="455" spans="1:12" ht="15" customHeight="1">
      <c r="A455" s="44"/>
      <c r="B455" s="44"/>
      <c r="C455" s="44"/>
      <c r="D455" s="44"/>
      <c r="E455" s="44"/>
      <c r="F455" s="44"/>
      <c r="G455" s="44"/>
      <c r="H455" s="158" t="s">
        <v>1599</v>
      </c>
      <c r="I455" s="126"/>
      <c r="J455" s="126"/>
      <c r="K455" s="127"/>
      <c r="L455" s="81">
        <v>161.13999999999999</v>
      </c>
    </row>
    <row r="456" spans="1:12" ht="15" customHeight="1">
      <c r="A456" s="44"/>
      <c r="B456" s="44"/>
      <c r="C456" s="44"/>
      <c r="D456" s="44"/>
      <c r="E456" s="44"/>
      <c r="F456" s="44"/>
      <c r="G456" s="44"/>
      <c r="H456" s="158" t="s">
        <v>1600</v>
      </c>
      <c r="I456" s="126"/>
      <c r="J456" s="126"/>
      <c r="K456" s="127"/>
      <c r="L456" s="81">
        <v>448.2</v>
      </c>
    </row>
    <row r="457" spans="1:12" ht="15" customHeight="1">
      <c r="A457" s="44"/>
      <c r="B457" s="44"/>
      <c r="C457" s="44"/>
      <c r="D457" s="44"/>
      <c r="E457" s="44"/>
      <c r="F457" s="44"/>
      <c r="G457" s="44"/>
      <c r="H457" s="158" t="s">
        <v>1601</v>
      </c>
      <c r="I457" s="126"/>
      <c r="J457" s="126"/>
      <c r="K457" s="127"/>
      <c r="L457" s="81">
        <v>0.35949999999999999</v>
      </c>
    </row>
    <row r="458" spans="1:12" ht="15" customHeight="1">
      <c r="A458" s="44"/>
      <c r="B458" s="44"/>
      <c r="C458" s="44"/>
      <c r="D458" s="44"/>
      <c r="E458" s="44"/>
      <c r="F458" s="44"/>
      <c r="G458" s="44"/>
      <c r="H458" s="158" t="s">
        <v>1602</v>
      </c>
      <c r="I458" s="126"/>
      <c r="J458" s="126"/>
      <c r="K458" s="127"/>
      <c r="L458" s="82">
        <v>0.35949999999999999</v>
      </c>
    </row>
    <row r="459" spans="1:12" ht="15" customHeight="1">
      <c r="A459" s="44"/>
      <c r="B459" s="44"/>
      <c r="C459" s="44"/>
      <c r="D459" s="44"/>
      <c r="E459" s="44"/>
      <c r="F459" s="44"/>
      <c r="G459" s="44"/>
      <c r="H459" s="158" t="s">
        <v>1603</v>
      </c>
      <c r="I459" s="126"/>
      <c r="J459" s="126"/>
      <c r="K459" s="127"/>
      <c r="L459" s="77">
        <v>0.36</v>
      </c>
    </row>
    <row r="460" spans="1:12" ht="15" customHeight="1">
      <c r="A460" s="44"/>
      <c r="B460" s="44"/>
      <c r="C460" s="44"/>
      <c r="D460" s="44"/>
      <c r="E460" s="44"/>
      <c r="F460" s="44"/>
      <c r="G460" s="44"/>
      <c r="H460" s="158" t="s">
        <v>1604</v>
      </c>
      <c r="I460" s="126"/>
      <c r="J460" s="126"/>
      <c r="K460" s="127"/>
      <c r="L460" s="77">
        <v>0.1009</v>
      </c>
    </row>
    <row r="461" spans="1:12" ht="15" customHeight="1">
      <c r="A461" s="44"/>
      <c r="B461" s="44"/>
      <c r="C461" s="44"/>
      <c r="D461" s="44"/>
      <c r="E461" s="44"/>
      <c r="F461" s="44"/>
      <c r="G461" s="44"/>
      <c r="H461" s="158" t="s">
        <v>1605</v>
      </c>
      <c r="I461" s="126"/>
      <c r="J461" s="126"/>
      <c r="K461" s="127"/>
      <c r="L461" s="77">
        <v>0.46</v>
      </c>
    </row>
    <row r="462" spans="1:12" ht="9.75" customHeight="1">
      <c r="A462" s="44"/>
      <c r="B462" s="44"/>
      <c r="C462" s="44"/>
      <c r="D462" s="44"/>
      <c r="E462" s="154"/>
      <c r="F462" s="105"/>
      <c r="G462" s="105"/>
      <c r="H462" s="44"/>
      <c r="I462" s="44"/>
      <c r="J462" s="44"/>
      <c r="K462" s="44"/>
      <c r="L462" s="44"/>
    </row>
    <row r="463" spans="1:12" ht="19.5" customHeight="1">
      <c r="A463" s="155" t="s">
        <v>1606</v>
      </c>
      <c r="B463" s="126"/>
      <c r="C463" s="126"/>
      <c r="D463" s="126"/>
      <c r="E463" s="126"/>
      <c r="F463" s="126"/>
      <c r="G463" s="126"/>
      <c r="H463" s="126"/>
      <c r="I463" s="126"/>
      <c r="J463" s="126"/>
      <c r="K463" s="126"/>
      <c r="L463" s="127"/>
    </row>
    <row r="464" spans="1:12" ht="9.75" customHeight="1">
      <c r="A464" s="187"/>
      <c r="B464" s="105"/>
      <c r="C464" s="105"/>
      <c r="D464" s="105"/>
      <c r="E464" s="105"/>
      <c r="F464" s="105"/>
      <c r="G464" s="105"/>
      <c r="H464" s="105"/>
      <c r="I464" s="105"/>
      <c r="J464" s="105"/>
      <c r="K464" s="105"/>
      <c r="L464" s="105"/>
    </row>
    <row r="465" spans="1:12" ht="15" customHeight="1">
      <c r="A465" s="44"/>
      <c r="B465" s="44"/>
      <c r="C465" s="44"/>
      <c r="D465" s="44"/>
      <c r="E465" s="44"/>
      <c r="F465" s="44"/>
      <c r="G465" s="44"/>
      <c r="H465" s="158" t="s">
        <v>1607</v>
      </c>
      <c r="I465" s="126"/>
      <c r="J465" s="126"/>
      <c r="K465" s="127"/>
      <c r="L465" s="77">
        <v>40</v>
      </c>
    </row>
    <row r="466" spans="1:12" ht="15" customHeight="1">
      <c r="A466" s="44"/>
      <c r="B466" s="44"/>
      <c r="C466" s="44"/>
      <c r="D466" s="44"/>
      <c r="E466" s="44"/>
      <c r="F466" s="44"/>
      <c r="G466" s="44"/>
      <c r="H466" s="158" t="s">
        <v>1608</v>
      </c>
      <c r="I466" s="126"/>
      <c r="J466" s="126"/>
      <c r="K466" s="127"/>
      <c r="L466" s="77">
        <v>5.6040000000000001</v>
      </c>
    </row>
    <row r="467" spans="1:12" ht="15" customHeight="1">
      <c r="A467" s="44"/>
      <c r="B467" s="44"/>
      <c r="C467" s="44"/>
      <c r="D467" s="44"/>
      <c r="E467" s="44"/>
      <c r="F467" s="44"/>
      <c r="G467" s="44"/>
      <c r="H467" s="158" t="s">
        <v>1609</v>
      </c>
      <c r="I467" s="126"/>
      <c r="J467" s="126"/>
      <c r="K467" s="127"/>
      <c r="L467" s="77">
        <v>45.6</v>
      </c>
    </row>
    <row r="468" spans="1:12" ht="9.75" customHeight="1">
      <c r="A468" s="44"/>
      <c r="B468" s="44"/>
      <c r="C468" s="44"/>
      <c r="D468" s="44"/>
      <c r="E468" s="154"/>
      <c r="F468" s="105"/>
      <c r="G468" s="105"/>
      <c r="H468" s="44"/>
      <c r="I468" s="44"/>
      <c r="J468" s="44"/>
      <c r="K468" s="44"/>
      <c r="L468" s="44"/>
    </row>
    <row r="469" spans="1:12" ht="19.5" customHeight="1">
      <c r="A469" s="155" t="s">
        <v>1610</v>
      </c>
      <c r="B469" s="126"/>
      <c r="C469" s="126"/>
      <c r="D469" s="126"/>
      <c r="E469" s="126"/>
      <c r="F469" s="126"/>
      <c r="G469" s="126"/>
      <c r="H469" s="126"/>
      <c r="I469" s="126"/>
      <c r="J469" s="126"/>
      <c r="K469" s="126"/>
      <c r="L469" s="127"/>
    </row>
    <row r="470" spans="1:12" ht="15" customHeight="1">
      <c r="A470" s="182" t="s">
        <v>1611</v>
      </c>
      <c r="B470" s="126"/>
      <c r="C470" s="126"/>
      <c r="D470" s="127"/>
      <c r="E470" s="166" t="s">
        <v>1612</v>
      </c>
      <c r="F470" s="127"/>
      <c r="G470" s="83" t="s">
        <v>1613</v>
      </c>
      <c r="H470" s="166" t="s">
        <v>1614</v>
      </c>
      <c r="I470" s="127"/>
      <c r="J470" s="166" t="s">
        <v>1615</v>
      </c>
      <c r="K470" s="127"/>
      <c r="L470" s="83" t="s">
        <v>1616</v>
      </c>
    </row>
    <row r="471" spans="1:12" ht="19.5" customHeight="1">
      <c r="A471" s="91" t="s">
        <v>1617</v>
      </c>
      <c r="B471" s="181" t="s">
        <v>1618</v>
      </c>
      <c r="C471" s="126"/>
      <c r="D471" s="127"/>
      <c r="E471" s="177" t="s">
        <v>1619</v>
      </c>
      <c r="F471" s="127"/>
      <c r="G471" s="91" t="s">
        <v>1620</v>
      </c>
      <c r="H471" s="178">
        <v>1</v>
      </c>
      <c r="I471" s="127"/>
      <c r="J471" s="179">
        <v>315.55</v>
      </c>
      <c r="K471" s="127"/>
      <c r="L471" s="92">
        <v>315.55</v>
      </c>
    </row>
    <row r="472" spans="1:12" ht="15" customHeight="1">
      <c r="A472" s="44"/>
      <c r="B472" s="44"/>
      <c r="C472" s="44"/>
      <c r="D472" s="44"/>
      <c r="E472" s="44"/>
      <c r="F472" s="44"/>
      <c r="G472" s="44"/>
      <c r="H472" s="180" t="s">
        <v>1621</v>
      </c>
      <c r="I472" s="126"/>
      <c r="J472" s="126"/>
      <c r="K472" s="127"/>
      <c r="L472" s="93">
        <v>315.55</v>
      </c>
    </row>
    <row r="473" spans="1:12" ht="15" customHeight="1">
      <c r="A473" s="182" t="s">
        <v>1622</v>
      </c>
      <c r="B473" s="126"/>
      <c r="C473" s="126"/>
      <c r="D473" s="127"/>
      <c r="E473" s="166" t="s">
        <v>1623</v>
      </c>
      <c r="F473" s="127"/>
      <c r="G473" s="83" t="s">
        <v>1624</v>
      </c>
      <c r="H473" s="166" t="s">
        <v>1625</v>
      </c>
      <c r="I473" s="127"/>
      <c r="J473" s="166" t="s">
        <v>1626</v>
      </c>
      <c r="K473" s="127"/>
      <c r="L473" s="83" t="s">
        <v>1627</v>
      </c>
    </row>
    <row r="474" spans="1:12" ht="27.75" customHeight="1">
      <c r="A474" s="91" t="s">
        <v>1628</v>
      </c>
      <c r="B474" s="181" t="s">
        <v>1629</v>
      </c>
      <c r="C474" s="126"/>
      <c r="D474" s="127"/>
      <c r="E474" s="177" t="s">
        <v>1630</v>
      </c>
      <c r="F474" s="127"/>
      <c r="G474" s="91" t="s">
        <v>1631</v>
      </c>
      <c r="H474" s="178">
        <v>5.0000000000000001E-3</v>
      </c>
      <c r="I474" s="127"/>
      <c r="J474" s="179">
        <v>278.98</v>
      </c>
      <c r="K474" s="127"/>
      <c r="L474" s="92">
        <v>1.39</v>
      </c>
    </row>
    <row r="475" spans="1:12" ht="15" customHeight="1">
      <c r="A475" s="91" t="s">
        <v>1632</v>
      </c>
      <c r="B475" s="181" t="s">
        <v>1633</v>
      </c>
      <c r="C475" s="126"/>
      <c r="D475" s="127"/>
      <c r="E475" s="177" t="s">
        <v>1634</v>
      </c>
      <c r="F475" s="127"/>
      <c r="G475" s="91" t="s">
        <v>1635</v>
      </c>
      <c r="H475" s="178">
        <v>2</v>
      </c>
      <c r="I475" s="127"/>
      <c r="J475" s="179">
        <v>22.27</v>
      </c>
      <c r="K475" s="127"/>
      <c r="L475" s="92">
        <v>44.54</v>
      </c>
    </row>
    <row r="476" spans="1:12" ht="15" customHeight="1">
      <c r="A476" s="91" t="s">
        <v>1636</v>
      </c>
      <c r="B476" s="181" t="s">
        <v>1637</v>
      </c>
      <c r="C476" s="126"/>
      <c r="D476" s="127"/>
      <c r="E476" s="177" t="s">
        <v>1638</v>
      </c>
      <c r="F476" s="127"/>
      <c r="G476" s="91" t="s">
        <v>1639</v>
      </c>
      <c r="H476" s="178">
        <v>2</v>
      </c>
      <c r="I476" s="127"/>
      <c r="J476" s="179">
        <v>15.73</v>
      </c>
      <c r="K476" s="127"/>
      <c r="L476" s="92">
        <v>31.46</v>
      </c>
    </row>
    <row r="477" spans="1:12" ht="15" customHeight="1">
      <c r="A477" s="44"/>
      <c r="B477" s="44"/>
      <c r="C477" s="44"/>
      <c r="D477" s="44"/>
      <c r="E477" s="44"/>
      <c r="F477" s="44"/>
      <c r="G477" s="44"/>
      <c r="H477" s="180" t="s">
        <v>1640</v>
      </c>
      <c r="I477" s="126"/>
      <c r="J477" s="126"/>
      <c r="K477" s="127"/>
      <c r="L477" s="93">
        <v>77.39</v>
      </c>
    </row>
    <row r="478" spans="1:12" ht="15" customHeight="1">
      <c r="A478" s="186" t="s">
        <v>1641</v>
      </c>
      <c r="B478" s="105"/>
      <c r="C478" s="105"/>
      <c r="D478" s="105"/>
      <c r="E478" s="44"/>
      <c r="F478" s="44"/>
      <c r="G478" s="44"/>
      <c r="H478" s="158" t="s">
        <v>1642</v>
      </c>
      <c r="I478" s="126"/>
      <c r="J478" s="126"/>
      <c r="K478" s="127"/>
      <c r="L478" s="77">
        <v>392.94</v>
      </c>
    </row>
    <row r="479" spans="1:12" ht="15" customHeight="1">
      <c r="A479" s="105"/>
      <c r="B479" s="105"/>
      <c r="C479" s="105"/>
      <c r="D479" s="105"/>
      <c r="E479" s="44"/>
      <c r="F479" s="44"/>
      <c r="G479" s="44"/>
      <c r="H479" s="158" t="s">
        <v>1643</v>
      </c>
      <c r="I479" s="126"/>
      <c r="J479" s="126"/>
      <c r="K479" s="127"/>
      <c r="L479" s="77">
        <v>110.1018</v>
      </c>
    </row>
    <row r="480" spans="1:12" ht="15" customHeight="1">
      <c r="A480" s="105"/>
      <c r="B480" s="105"/>
      <c r="C480" s="105"/>
      <c r="D480" s="105"/>
      <c r="E480" s="44"/>
      <c r="F480" s="44"/>
      <c r="G480" s="44"/>
      <c r="H480" s="158" t="s">
        <v>1644</v>
      </c>
      <c r="I480" s="126"/>
      <c r="J480" s="126"/>
      <c r="K480" s="127"/>
      <c r="L480" s="77">
        <v>503.04</v>
      </c>
    </row>
    <row r="481" spans="1:12" ht="9.75" customHeight="1">
      <c r="A481" s="44"/>
      <c r="B481" s="44"/>
      <c r="C481" s="44"/>
      <c r="D481" s="44"/>
      <c r="E481" s="154"/>
      <c r="F481" s="105"/>
      <c r="G481" s="105"/>
      <c r="H481" s="44"/>
      <c r="I481" s="44"/>
      <c r="J481" s="44"/>
      <c r="K481" s="44"/>
      <c r="L481" s="44"/>
    </row>
    <row r="482" spans="1:12" ht="19.5" customHeight="1">
      <c r="A482" s="155" t="s">
        <v>1645</v>
      </c>
      <c r="B482" s="126"/>
      <c r="C482" s="126"/>
      <c r="D482" s="126"/>
      <c r="E482" s="126"/>
      <c r="F482" s="126"/>
      <c r="G482" s="126"/>
      <c r="H482" s="126"/>
      <c r="I482" s="126"/>
      <c r="J482" s="126"/>
      <c r="K482" s="126"/>
      <c r="L482" s="127"/>
    </row>
    <row r="483" spans="1:12" ht="12.75" customHeight="1">
      <c r="A483" s="160" t="s">
        <v>1646</v>
      </c>
      <c r="B483" s="123"/>
      <c r="C483" s="161"/>
      <c r="D483" s="167" t="s">
        <v>1647</v>
      </c>
      <c r="E483" s="124"/>
      <c r="F483" s="157" t="s">
        <v>1648</v>
      </c>
      <c r="G483" s="127"/>
      <c r="H483" s="157" t="s">
        <v>1649</v>
      </c>
      <c r="I483" s="126"/>
      <c r="J483" s="126"/>
      <c r="K483" s="127"/>
      <c r="L483" s="165" t="s">
        <v>1650</v>
      </c>
    </row>
    <row r="484" spans="1:12" ht="12" customHeight="1">
      <c r="A484" s="162"/>
      <c r="B484" s="163"/>
      <c r="C484" s="164"/>
      <c r="D484" s="162"/>
      <c r="E484" s="168"/>
      <c r="F484" s="83" t="s">
        <v>1651</v>
      </c>
      <c r="G484" s="83" t="s">
        <v>1652</v>
      </c>
      <c r="H484" s="166" t="s">
        <v>1653</v>
      </c>
      <c r="I484" s="127"/>
      <c r="J484" s="166" t="s">
        <v>1654</v>
      </c>
      <c r="K484" s="127"/>
      <c r="L484" s="134"/>
    </row>
    <row r="485" spans="1:12" ht="15.75" customHeight="1">
      <c r="A485" s="79" t="s">
        <v>1655</v>
      </c>
      <c r="B485" s="153" t="s">
        <v>1656</v>
      </c>
      <c r="C485" s="127"/>
      <c r="D485" s="151">
        <v>1</v>
      </c>
      <c r="E485" s="127"/>
      <c r="F485" s="84">
        <v>1</v>
      </c>
      <c r="G485" s="84">
        <v>0</v>
      </c>
      <c r="H485" s="159">
        <v>178.09719999999999</v>
      </c>
      <c r="I485" s="127"/>
      <c r="J485" s="159">
        <v>72.227099999999993</v>
      </c>
      <c r="K485" s="127"/>
      <c r="L485" s="81">
        <v>178.09719999999999</v>
      </c>
    </row>
    <row r="486" spans="1:12" ht="15" customHeight="1">
      <c r="A486" s="44"/>
      <c r="B486" s="44"/>
      <c r="C486" s="44"/>
      <c r="D486" s="44"/>
      <c r="E486" s="44"/>
      <c r="F486" s="44"/>
      <c r="G486" s="44"/>
      <c r="H486" s="150" t="s">
        <v>1657</v>
      </c>
      <c r="I486" s="126"/>
      <c r="J486" s="126"/>
      <c r="K486" s="127"/>
      <c r="L486" s="85">
        <v>178.09719999999999</v>
      </c>
    </row>
    <row r="487" spans="1:12" ht="19.5" customHeight="1">
      <c r="A487" s="156" t="s">
        <v>1658</v>
      </c>
      <c r="B487" s="126"/>
      <c r="C487" s="126"/>
      <c r="D487" s="126"/>
      <c r="E487" s="126"/>
      <c r="F487" s="127"/>
      <c r="G487" s="75" t="s">
        <v>1659</v>
      </c>
      <c r="H487" s="157" t="s">
        <v>1660</v>
      </c>
      <c r="I487" s="127"/>
      <c r="J487" s="157" t="s">
        <v>1661</v>
      </c>
      <c r="K487" s="127"/>
      <c r="L487" s="75" t="s">
        <v>1662</v>
      </c>
    </row>
    <row r="488" spans="1:12" ht="15" customHeight="1">
      <c r="A488" s="79" t="s">
        <v>1663</v>
      </c>
      <c r="B488" s="153" t="s">
        <v>1664</v>
      </c>
      <c r="C488" s="126"/>
      <c r="D488" s="126"/>
      <c r="E488" s="126"/>
      <c r="F488" s="126"/>
      <c r="G488" s="79" t="s">
        <v>1665</v>
      </c>
      <c r="H488" s="151">
        <v>1</v>
      </c>
      <c r="I488" s="127"/>
      <c r="J488" s="152">
        <v>17.693200000000001</v>
      </c>
      <c r="K488" s="127"/>
      <c r="L488" s="80">
        <v>17.690000000000001</v>
      </c>
    </row>
    <row r="489" spans="1:12" ht="15" customHeight="1">
      <c r="A489" s="79" t="s">
        <v>1666</v>
      </c>
      <c r="B489" s="153" t="s">
        <v>1667</v>
      </c>
      <c r="C489" s="126"/>
      <c r="D489" s="126"/>
      <c r="E489" s="126"/>
      <c r="F489" s="126"/>
      <c r="G489" s="79" t="s">
        <v>1668</v>
      </c>
      <c r="H489" s="151">
        <v>3</v>
      </c>
      <c r="I489" s="127"/>
      <c r="J489" s="152">
        <v>12.1578</v>
      </c>
      <c r="K489" s="127"/>
      <c r="L489" s="80">
        <v>36.479999999999997</v>
      </c>
    </row>
    <row r="490" spans="1:12" ht="15" customHeight="1">
      <c r="A490" s="44"/>
      <c r="B490" s="44"/>
      <c r="C490" s="44"/>
      <c r="D490" s="44"/>
      <c r="E490" s="44"/>
      <c r="F490" s="44"/>
      <c r="G490" s="44"/>
      <c r="H490" s="150" t="s">
        <v>1669</v>
      </c>
      <c r="I490" s="126"/>
      <c r="J490" s="126"/>
      <c r="K490" s="127"/>
      <c r="L490" s="77">
        <v>54.166600000000003</v>
      </c>
    </row>
    <row r="491" spans="1:12" ht="15" customHeight="1">
      <c r="A491" s="44"/>
      <c r="B491" s="44"/>
      <c r="C491" s="44"/>
      <c r="D491" s="44"/>
      <c r="E491" s="44"/>
      <c r="F491" s="44"/>
      <c r="G491" s="44"/>
      <c r="H491" s="158" t="s">
        <v>1670</v>
      </c>
      <c r="I491" s="126"/>
      <c r="J491" s="126"/>
      <c r="K491" s="127"/>
      <c r="L491" s="81">
        <v>232.2638</v>
      </c>
    </row>
    <row r="492" spans="1:12" ht="15" customHeight="1">
      <c r="A492" s="44"/>
      <c r="B492" s="44"/>
      <c r="C492" s="44"/>
      <c r="D492" s="44"/>
      <c r="E492" s="44"/>
      <c r="F492" s="44"/>
      <c r="G492" s="44"/>
      <c r="H492" s="158" t="s">
        <v>1671</v>
      </c>
      <c r="I492" s="126"/>
      <c r="J492" s="126"/>
      <c r="K492" s="127"/>
      <c r="L492" s="81">
        <v>12.45</v>
      </c>
    </row>
    <row r="493" spans="1:12" ht="15" customHeight="1">
      <c r="A493" s="44"/>
      <c r="B493" s="44"/>
      <c r="C493" s="44"/>
      <c r="D493" s="44"/>
      <c r="E493" s="44"/>
      <c r="F493" s="44"/>
      <c r="G493" s="44"/>
      <c r="H493" s="158" t="s">
        <v>1672</v>
      </c>
      <c r="I493" s="126"/>
      <c r="J493" s="126"/>
      <c r="K493" s="127"/>
      <c r="L493" s="81">
        <v>18.6557</v>
      </c>
    </row>
    <row r="494" spans="1:12" ht="19.5" customHeight="1">
      <c r="A494" s="156" t="s">
        <v>1673</v>
      </c>
      <c r="B494" s="126"/>
      <c r="C494" s="126"/>
      <c r="D494" s="126"/>
      <c r="E494" s="126"/>
      <c r="F494" s="127"/>
      <c r="G494" s="75" t="s">
        <v>1674</v>
      </c>
      <c r="H494" s="157" t="s">
        <v>1675</v>
      </c>
      <c r="I494" s="127"/>
      <c r="J494" s="157" t="s">
        <v>1676</v>
      </c>
      <c r="K494" s="127"/>
      <c r="L494" s="75" t="s">
        <v>1677</v>
      </c>
    </row>
    <row r="495" spans="1:12" ht="15" customHeight="1">
      <c r="A495" s="79" t="s">
        <v>1678</v>
      </c>
      <c r="B495" s="153" t="s">
        <v>1679</v>
      </c>
      <c r="C495" s="126"/>
      <c r="D495" s="126"/>
      <c r="E495" s="126"/>
      <c r="F495" s="127"/>
      <c r="G495" s="79" t="s">
        <v>1680</v>
      </c>
      <c r="H495" s="151">
        <v>1</v>
      </c>
      <c r="I495" s="127"/>
      <c r="J495" s="152">
        <v>54.125</v>
      </c>
      <c r="K495" s="127"/>
      <c r="L495" s="80">
        <v>54.13</v>
      </c>
    </row>
    <row r="496" spans="1:12" ht="15" customHeight="1">
      <c r="A496" s="44"/>
      <c r="B496" s="44"/>
      <c r="C496" s="44"/>
      <c r="D496" s="44"/>
      <c r="E496" s="44"/>
      <c r="F496" s="44"/>
      <c r="G496" s="44"/>
      <c r="H496" s="150" t="s">
        <v>1681</v>
      </c>
      <c r="I496" s="126"/>
      <c r="J496" s="126"/>
      <c r="K496" s="127"/>
      <c r="L496" s="77">
        <v>54.125</v>
      </c>
    </row>
    <row r="497" spans="1:12" ht="19.5" customHeight="1">
      <c r="A497" s="156" t="s">
        <v>1682</v>
      </c>
      <c r="B497" s="126"/>
      <c r="C497" s="126"/>
      <c r="D497" s="126"/>
      <c r="E497" s="126"/>
      <c r="F497" s="127"/>
      <c r="G497" s="75" t="s">
        <v>1683</v>
      </c>
      <c r="H497" s="157" t="s">
        <v>1684</v>
      </c>
      <c r="I497" s="127"/>
      <c r="J497" s="157" t="s">
        <v>1685</v>
      </c>
      <c r="K497" s="127"/>
      <c r="L497" s="75" t="s">
        <v>1686</v>
      </c>
    </row>
    <row r="498" spans="1:12" ht="15" customHeight="1">
      <c r="A498" s="79" t="s">
        <v>1687</v>
      </c>
      <c r="B498" s="153" t="s">
        <v>1688</v>
      </c>
      <c r="C498" s="126"/>
      <c r="D498" s="126"/>
      <c r="E498" s="126"/>
      <c r="F498" s="127"/>
      <c r="G498" s="79" t="s">
        <v>1689</v>
      </c>
      <c r="H498" s="169">
        <v>1.5499999999999999E-3</v>
      </c>
      <c r="I498" s="127"/>
      <c r="J498" s="152">
        <v>274.05</v>
      </c>
      <c r="K498" s="127"/>
      <c r="L498" s="80">
        <v>0.42</v>
      </c>
    </row>
    <row r="499" spans="1:12" ht="15.75" customHeight="1">
      <c r="A499" s="79" t="s">
        <v>1690</v>
      </c>
      <c r="B499" s="153" t="s">
        <v>1691</v>
      </c>
      <c r="C499" s="126"/>
      <c r="D499" s="126"/>
      <c r="E499" s="126"/>
      <c r="F499" s="127"/>
      <c r="G499" s="79" t="s">
        <v>1692</v>
      </c>
      <c r="H499" s="169">
        <v>0.151</v>
      </c>
      <c r="I499" s="127"/>
      <c r="J499" s="152">
        <v>252.63</v>
      </c>
      <c r="K499" s="127"/>
      <c r="L499" s="80">
        <v>38.15</v>
      </c>
    </row>
    <row r="500" spans="1:12" ht="15.75" customHeight="1">
      <c r="A500" s="79" t="s">
        <v>1693</v>
      </c>
      <c r="B500" s="153" t="s">
        <v>1694</v>
      </c>
      <c r="C500" s="126"/>
      <c r="D500" s="126"/>
      <c r="E500" s="126"/>
      <c r="F500" s="127"/>
      <c r="G500" s="79" t="s">
        <v>1695</v>
      </c>
      <c r="H500" s="169">
        <v>0.5</v>
      </c>
      <c r="I500" s="127"/>
      <c r="J500" s="152">
        <v>46.62</v>
      </c>
      <c r="K500" s="127"/>
      <c r="L500" s="80">
        <v>23.31</v>
      </c>
    </row>
    <row r="501" spans="1:12" ht="15" customHeight="1">
      <c r="A501" s="44"/>
      <c r="B501" s="44"/>
      <c r="C501" s="44"/>
      <c r="D501" s="44"/>
      <c r="E501" s="44"/>
      <c r="F501" s="44"/>
      <c r="G501" s="44"/>
      <c r="H501" s="150" t="s">
        <v>1696</v>
      </c>
      <c r="I501" s="126"/>
      <c r="J501" s="126"/>
      <c r="K501" s="127"/>
      <c r="L501" s="77">
        <v>61.881900000000002</v>
      </c>
    </row>
    <row r="502" spans="1:12" ht="15" customHeight="1">
      <c r="A502" s="44"/>
      <c r="B502" s="44"/>
      <c r="C502" s="44"/>
      <c r="D502" s="44"/>
      <c r="E502" s="44"/>
      <c r="F502" s="44"/>
      <c r="G502" s="44"/>
      <c r="H502" s="158" t="s">
        <v>1697</v>
      </c>
      <c r="I502" s="126"/>
      <c r="J502" s="126"/>
      <c r="K502" s="127"/>
      <c r="L502" s="82">
        <v>134.6626</v>
      </c>
    </row>
    <row r="503" spans="1:12" ht="15" customHeight="1">
      <c r="A503" s="44"/>
      <c r="B503" s="44"/>
      <c r="C503" s="44"/>
      <c r="D503" s="44"/>
      <c r="E503" s="44"/>
      <c r="F503" s="44"/>
      <c r="G503" s="44"/>
      <c r="H503" s="158" t="s">
        <v>1698</v>
      </c>
      <c r="I503" s="126"/>
      <c r="J503" s="126"/>
      <c r="K503" s="127"/>
      <c r="L503" s="77">
        <v>134.66</v>
      </c>
    </row>
    <row r="504" spans="1:12" ht="15" customHeight="1">
      <c r="A504" s="44"/>
      <c r="B504" s="44"/>
      <c r="C504" s="44"/>
      <c r="D504" s="44"/>
      <c r="E504" s="44"/>
      <c r="F504" s="44"/>
      <c r="G504" s="44"/>
      <c r="H504" s="158" t="s">
        <v>1699</v>
      </c>
      <c r="I504" s="126"/>
      <c r="J504" s="126"/>
      <c r="K504" s="127"/>
      <c r="L504" s="77">
        <v>37.731699999999996</v>
      </c>
    </row>
    <row r="505" spans="1:12" ht="15" customHeight="1">
      <c r="A505" s="44"/>
      <c r="B505" s="44"/>
      <c r="C505" s="44"/>
      <c r="D505" s="44"/>
      <c r="E505" s="44"/>
      <c r="F505" s="44"/>
      <c r="G505" s="44"/>
      <c r="H505" s="158" t="s">
        <v>1700</v>
      </c>
      <c r="I505" s="126"/>
      <c r="J505" s="126"/>
      <c r="K505" s="127"/>
      <c r="L505" s="77">
        <v>172.39</v>
      </c>
    </row>
    <row r="506" spans="1:12" ht="9.75" customHeight="1">
      <c r="A506" s="44"/>
      <c r="B506" s="44"/>
      <c r="C506" s="44"/>
      <c r="D506" s="44"/>
      <c r="E506" s="154"/>
      <c r="F506" s="105"/>
      <c r="G506" s="105"/>
      <c r="H506" s="44"/>
      <c r="I506" s="44"/>
      <c r="J506" s="44"/>
      <c r="K506" s="44"/>
      <c r="L506" s="44"/>
    </row>
    <row r="507" spans="1:12" ht="19.5" customHeight="1">
      <c r="A507" s="155" t="s">
        <v>1701</v>
      </c>
      <c r="B507" s="126"/>
      <c r="C507" s="126"/>
      <c r="D507" s="126"/>
      <c r="E507" s="126"/>
      <c r="F507" s="126"/>
      <c r="G507" s="126"/>
      <c r="H507" s="126"/>
      <c r="I507" s="126"/>
      <c r="J507" s="126"/>
      <c r="K507" s="126"/>
      <c r="L507" s="127"/>
    </row>
    <row r="508" spans="1:12" ht="19.5" customHeight="1">
      <c r="A508" s="156" t="s">
        <v>1702</v>
      </c>
      <c r="B508" s="126"/>
      <c r="C508" s="126"/>
      <c r="D508" s="126"/>
      <c r="E508" s="126"/>
      <c r="F508" s="127"/>
      <c r="G508" s="75" t="s">
        <v>1703</v>
      </c>
      <c r="H508" s="157" t="s">
        <v>1704</v>
      </c>
      <c r="I508" s="127"/>
      <c r="J508" s="157" t="s">
        <v>1705</v>
      </c>
      <c r="K508" s="127"/>
      <c r="L508" s="75" t="s">
        <v>1706</v>
      </c>
    </row>
    <row r="509" spans="1:12" ht="15" customHeight="1">
      <c r="A509" s="79" t="s">
        <v>1707</v>
      </c>
      <c r="B509" s="153" t="s">
        <v>1708</v>
      </c>
      <c r="C509" s="126"/>
      <c r="D509" s="126"/>
      <c r="E509" s="126"/>
      <c r="F509" s="127"/>
      <c r="G509" s="79" t="s">
        <v>1709</v>
      </c>
      <c r="H509" s="169">
        <v>17</v>
      </c>
      <c r="I509" s="127"/>
      <c r="J509" s="152">
        <v>8.41</v>
      </c>
      <c r="K509" s="127"/>
      <c r="L509" s="80">
        <v>142.97</v>
      </c>
    </row>
    <row r="510" spans="1:12" ht="15.75" customHeight="1">
      <c r="A510" s="79" t="s">
        <v>1710</v>
      </c>
      <c r="B510" s="153" t="s">
        <v>1711</v>
      </c>
      <c r="C510" s="126"/>
      <c r="D510" s="126"/>
      <c r="E510" s="126"/>
      <c r="F510" s="127"/>
      <c r="G510" s="79" t="s">
        <v>1712</v>
      </c>
      <c r="H510" s="169">
        <v>1.67</v>
      </c>
      <c r="I510" s="127"/>
      <c r="J510" s="152">
        <v>278.57</v>
      </c>
      <c r="K510" s="127"/>
      <c r="L510" s="80">
        <v>465.21</v>
      </c>
    </row>
    <row r="511" spans="1:12" ht="15.75" customHeight="1">
      <c r="A511" s="79" t="s">
        <v>1713</v>
      </c>
      <c r="B511" s="153" t="s">
        <v>1714</v>
      </c>
      <c r="C511" s="126"/>
      <c r="D511" s="126"/>
      <c r="E511" s="126"/>
      <c r="F511" s="127"/>
      <c r="G511" s="79" t="s">
        <v>1715</v>
      </c>
      <c r="H511" s="169">
        <v>15.05</v>
      </c>
      <c r="I511" s="127"/>
      <c r="J511" s="152">
        <v>46.62</v>
      </c>
      <c r="K511" s="127"/>
      <c r="L511" s="80">
        <v>701.63</v>
      </c>
    </row>
    <row r="512" spans="1:12" ht="15" customHeight="1">
      <c r="A512" s="44"/>
      <c r="B512" s="44"/>
      <c r="C512" s="44"/>
      <c r="D512" s="44"/>
      <c r="E512" s="44"/>
      <c r="F512" s="44"/>
      <c r="G512" s="44"/>
      <c r="H512" s="150" t="s">
        <v>1716</v>
      </c>
      <c r="I512" s="126"/>
      <c r="J512" s="126"/>
      <c r="K512" s="127"/>
      <c r="L512" s="77">
        <v>1309.8128999999999</v>
      </c>
    </row>
    <row r="513" spans="1:12" ht="15" customHeight="1">
      <c r="A513" s="44"/>
      <c r="B513" s="44"/>
      <c r="C513" s="44"/>
      <c r="D513" s="44"/>
      <c r="E513" s="44"/>
      <c r="F513" s="44"/>
      <c r="G513" s="44"/>
      <c r="H513" s="158" t="s">
        <v>1717</v>
      </c>
      <c r="I513" s="126"/>
      <c r="J513" s="126"/>
      <c r="K513" s="127"/>
      <c r="L513" s="82">
        <v>1309.8128999999999</v>
      </c>
    </row>
    <row r="514" spans="1:12" ht="15" customHeight="1">
      <c r="A514" s="44"/>
      <c r="B514" s="44"/>
      <c r="C514" s="44"/>
      <c r="D514" s="44"/>
      <c r="E514" s="44"/>
      <c r="F514" s="44"/>
      <c r="G514" s="44"/>
      <c r="H514" s="158" t="s">
        <v>1718</v>
      </c>
      <c r="I514" s="126"/>
      <c r="J514" s="126"/>
      <c r="K514" s="127"/>
      <c r="L514" s="77">
        <v>1309.81</v>
      </c>
    </row>
    <row r="515" spans="1:12" ht="15" customHeight="1">
      <c r="A515" s="44"/>
      <c r="B515" s="44"/>
      <c r="C515" s="44"/>
      <c r="D515" s="44"/>
      <c r="E515" s="44"/>
      <c r="F515" s="44"/>
      <c r="G515" s="44"/>
      <c r="H515" s="158" t="s">
        <v>1719</v>
      </c>
      <c r="I515" s="126"/>
      <c r="J515" s="126"/>
      <c r="K515" s="127"/>
      <c r="L515" s="77">
        <v>367.00880000000001</v>
      </c>
    </row>
    <row r="516" spans="1:12" ht="15" customHeight="1">
      <c r="A516" s="44"/>
      <c r="B516" s="44"/>
      <c r="C516" s="44"/>
      <c r="D516" s="44"/>
      <c r="E516" s="44"/>
      <c r="F516" s="44"/>
      <c r="G516" s="44"/>
      <c r="H516" s="158" t="s">
        <v>1720</v>
      </c>
      <c r="I516" s="126"/>
      <c r="J516" s="126"/>
      <c r="K516" s="127"/>
      <c r="L516" s="77">
        <v>1676.82</v>
      </c>
    </row>
    <row r="517" spans="1:12" ht="9.75" customHeight="1">
      <c r="A517" s="44"/>
      <c r="B517" s="44"/>
      <c r="C517" s="44"/>
      <c r="D517" s="44"/>
      <c r="E517" s="154"/>
      <c r="F517" s="105"/>
      <c r="G517" s="105"/>
      <c r="H517" s="44"/>
      <c r="I517" s="44"/>
      <c r="J517" s="44"/>
      <c r="K517" s="44"/>
      <c r="L517" s="44"/>
    </row>
    <row r="518" spans="1:12" ht="19.5" customHeight="1">
      <c r="A518" s="155" t="s">
        <v>1721</v>
      </c>
      <c r="B518" s="126"/>
      <c r="C518" s="126"/>
      <c r="D518" s="126"/>
      <c r="E518" s="126"/>
      <c r="F518" s="126"/>
      <c r="G518" s="126"/>
      <c r="H518" s="126"/>
      <c r="I518" s="126"/>
      <c r="J518" s="126"/>
      <c r="K518" s="126"/>
      <c r="L518" s="127"/>
    </row>
    <row r="519" spans="1:12" ht="12.75" customHeight="1">
      <c r="A519" s="160" t="s">
        <v>1722</v>
      </c>
      <c r="B519" s="123"/>
      <c r="C519" s="161"/>
      <c r="D519" s="167" t="s">
        <v>1723</v>
      </c>
      <c r="E519" s="124"/>
      <c r="F519" s="157" t="s">
        <v>1724</v>
      </c>
      <c r="G519" s="127"/>
      <c r="H519" s="157" t="s">
        <v>1725</v>
      </c>
      <c r="I519" s="126"/>
      <c r="J519" s="126"/>
      <c r="K519" s="127"/>
      <c r="L519" s="165" t="s">
        <v>1726</v>
      </c>
    </row>
    <row r="520" spans="1:12" ht="12" customHeight="1">
      <c r="A520" s="162"/>
      <c r="B520" s="163"/>
      <c r="C520" s="164"/>
      <c r="D520" s="162"/>
      <c r="E520" s="168"/>
      <c r="F520" s="83" t="s">
        <v>1727</v>
      </c>
      <c r="G520" s="83" t="s">
        <v>1728</v>
      </c>
      <c r="H520" s="166" t="s">
        <v>1729</v>
      </c>
      <c r="I520" s="127"/>
      <c r="J520" s="166" t="s">
        <v>1730</v>
      </c>
      <c r="K520" s="127"/>
      <c r="L520" s="134"/>
    </row>
    <row r="521" spans="1:12" ht="15.75" customHeight="1">
      <c r="A521" s="79" t="s">
        <v>1731</v>
      </c>
      <c r="B521" s="153" t="s">
        <v>1732</v>
      </c>
      <c r="C521" s="127"/>
      <c r="D521" s="151">
        <v>1</v>
      </c>
      <c r="E521" s="127"/>
      <c r="F521" s="84">
        <v>1</v>
      </c>
      <c r="G521" s="84">
        <v>0</v>
      </c>
      <c r="H521" s="159">
        <v>178.09719999999999</v>
      </c>
      <c r="I521" s="127"/>
      <c r="J521" s="159">
        <v>72.227099999999993</v>
      </c>
      <c r="K521" s="127"/>
      <c r="L521" s="81">
        <v>178.09719999999999</v>
      </c>
    </row>
    <row r="522" spans="1:12" ht="15" customHeight="1">
      <c r="A522" s="44"/>
      <c r="B522" s="44"/>
      <c r="C522" s="44"/>
      <c r="D522" s="44"/>
      <c r="E522" s="44"/>
      <c r="F522" s="44"/>
      <c r="G522" s="44"/>
      <c r="H522" s="150" t="s">
        <v>1733</v>
      </c>
      <c r="I522" s="126"/>
      <c r="J522" s="126"/>
      <c r="K522" s="127"/>
      <c r="L522" s="85">
        <v>178.09719999999999</v>
      </c>
    </row>
    <row r="523" spans="1:12" ht="19.5" customHeight="1">
      <c r="A523" s="156" t="s">
        <v>1734</v>
      </c>
      <c r="B523" s="126"/>
      <c r="C523" s="126"/>
      <c r="D523" s="126"/>
      <c r="E523" s="126"/>
      <c r="F523" s="127"/>
      <c r="G523" s="75" t="s">
        <v>1735</v>
      </c>
      <c r="H523" s="157" t="s">
        <v>1736</v>
      </c>
      <c r="I523" s="127"/>
      <c r="J523" s="157" t="s">
        <v>1737</v>
      </c>
      <c r="K523" s="127"/>
      <c r="L523" s="75" t="s">
        <v>1738</v>
      </c>
    </row>
    <row r="524" spans="1:12" ht="15" customHeight="1">
      <c r="A524" s="79" t="s">
        <v>1739</v>
      </c>
      <c r="B524" s="153" t="s">
        <v>1740</v>
      </c>
      <c r="C524" s="126"/>
      <c r="D524" s="126"/>
      <c r="E524" s="126"/>
      <c r="F524" s="126"/>
      <c r="G524" s="79" t="s">
        <v>1741</v>
      </c>
      <c r="H524" s="151">
        <v>1</v>
      </c>
      <c r="I524" s="127"/>
      <c r="J524" s="152">
        <v>17.693200000000001</v>
      </c>
      <c r="K524" s="127"/>
      <c r="L524" s="80">
        <v>17.690000000000001</v>
      </c>
    </row>
    <row r="525" spans="1:12" ht="15" customHeight="1">
      <c r="A525" s="79" t="s">
        <v>1742</v>
      </c>
      <c r="B525" s="153" t="s">
        <v>1743</v>
      </c>
      <c r="C525" s="126"/>
      <c r="D525" s="126"/>
      <c r="E525" s="126"/>
      <c r="F525" s="126"/>
      <c r="G525" s="79" t="s">
        <v>1744</v>
      </c>
      <c r="H525" s="151">
        <v>3</v>
      </c>
      <c r="I525" s="127"/>
      <c r="J525" s="152">
        <v>12.1578</v>
      </c>
      <c r="K525" s="127"/>
      <c r="L525" s="80">
        <v>36.479999999999997</v>
      </c>
    </row>
    <row r="526" spans="1:12" ht="15" customHeight="1">
      <c r="A526" s="44"/>
      <c r="B526" s="44"/>
      <c r="C526" s="44"/>
      <c r="D526" s="44"/>
      <c r="E526" s="44"/>
      <c r="F526" s="44"/>
      <c r="G526" s="44"/>
      <c r="H526" s="150" t="s">
        <v>1745</v>
      </c>
      <c r="I526" s="126"/>
      <c r="J526" s="126"/>
      <c r="K526" s="127"/>
      <c r="L526" s="77">
        <v>54.166600000000003</v>
      </c>
    </row>
    <row r="527" spans="1:12" ht="15" customHeight="1">
      <c r="A527" s="44"/>
      <c r="B527" s="44"/>
      <c r="C527" s="44"/>
      <c r="D527" s="44"/>
      <c r="E527" s="44"/>
      <c r="F527" s="44"/>
      <c r="G527" s="44"/>
      <c r="H527" s="158" t="s">
        <v>1746</v>
      </c>
      <c r="I527" s="126"/>
      <c r="J527" s="126"/>
      <c r="K527" s="127"/>
      <c r="L527" s="81">
        <v>232.2638</v>
      </c>
    </row>
    <row r="528" spans="1:12" ht="15" customHeight="1">
      <c r="A528" s="44"/>
      <c r="B528" s="44"/>
      <c r="C528" s="44"/>
      <c r="D528" s="44"/>
      <c r="E528" s="44"/>
      <c r="F528" s="44"/>
      <c r="G528" s="44"/>
      <c r="H528" s="158" t="s">
        <v>1747</v>
      </c>
      <c r="I528" s="126"/>
      <c r="J528" s="126"/>
      <c r="K528" s="127"/>
      <c r="L528" s="81">
        <v>6.2249999999999996</v>
      </c>
    </row>
    <row r="529" spans="1:12" ht="15" customHeight="1">
      <c r="A529" s="44"/>
      <c r="B529" s="44"/>
      <c r="C529" s="44"/>
      <c r="D529" s="44"/>
      <c r="E529" s="44"/>
      <c r="F529" s="44"/>
      <c r="G529" s="44"/>
      <c r="H529" s="158" t="s">
        <v>1748</v>
      </c>
      <c r="I529" s="126"/>
      <c r="J529" s="126"/>
      <c r="K529" s="127"/>
      <c r="L529" s="81">
        <v>37.311500000000002</v>
      </c>
    </row>
    <row r="530" spans="1:12" ht="19.5" customHeight="1">
      <c r="A530" s="156" t="s">
        <v>1749</v>
      </c>
      <c r="B530" s="126"/>
      <c r="C530" s="126"/>
      <c r="D530" s="126"/>
      <c r="E530" s="126"/>
      <c r="F530" s="127"/>
      <c r="G530" s="75" t="s">
        <v>1750</v>
      </c>
      <c r="H530" s="157" t="s">
        <v>1751</v>
      </c>
      <c r="I530" s="127"/>
      <c r="J530" s="157" t="s">
        <v>1752</v>
      </c>
      <c r="K530" s="127"/>
      <c r="L530" s="75" t="s">
        <v>1753</v>
      </c>
    </row>
    <row r="531" spans="1:12" ht="15" customHeight="1">
      <c r="A531" s="79" t="s">
        <v>1754</v>
      </c>
      <c r="B531" s="153" t="s">
        <v>1755</v>
      </c>
      <c r="C531" s="126"/>
      <c r="D531" s="126"/>
      <c r="E531" s="126"/>
      <c r="F531" s="127"/>
      <c r="G531" s="79" t="s">
        <v>1756</v>
      </c>
      <c r="H531" s="151">
        <v>1</v>
      </c>
      <c r="I531" s="127"/>
      <c r="J531" s="152">
        <v>109.2718</v>
      </c>
      <c r="K531" s="127"/>
      <c r="L531" s="80">
        <v>109.27</v>
      </c>
    </row>
    <row r="532" spans="1:12" ht="15" customHeight="1">
      <c r="A532" s="44"/>
      <c r="B532" s="44"/>
      <c r="C532" s="44"/>
      <c r="D532" s="44"/>
      <c r="E532" s="44"/>
      <c r="F532" s="44"/>
      <c r="G532" s="44"/>
      <c r="H532" s="150" t="s">
        <v>1757</v>
      </c>
      <c r="I532" s="126"/>
      <c r="J532" s="126"/>
      <c r="K532" s="127"/>
      <c r="L532" s="77">
        <v>109.2718</v>
      </c>
    </row>
    <row r="533" spans="1:12" ht="19.5" customHeight="1">
      <c r="A533" s="156" t="s">
        <v>1758</v>
      </c>
      <c r="B533" s="126"/>
      <c r="C533" s="126"/>
      <c r="D533" s="126"/>
      <c r="E533" s="126"/>
      <c r="F533" s="127"/>
      <c r="G533" s="75" t="s">
        <v>1759</v>
      </c>
      <c r="H533" s="157" t="s">
        <v>1760</v>
      </c>
      <c r="I533" s="127"/>
      <c r="J533" s="157" t="s">
        <v>1761</v>
      </c>
      <c r="K533" s="127"/>
      <c r="L533" s="75" t="s">
        <v>1762</v>
      </c>
    </row>
    <row r="534" spans="1:12" ht="15" customHeight="1">
      <c r="A534" s="79" t="s">
        <v>1763</v>
      </c>
      <c r="B534" s="153" t="s">
        <v>1764</v>
      </c>
      <c r="C534" s="126"/>
      <c r="D534" s="126"/>
      <c r="E534" s="126"/>
      <c r="F534" s="127"/>
      <c r="G534" s="79" t="s">
        <v>1765</v>
      </c>
      <c r="H534" s="169">
        <v>3.49E-3</v>
      </c>
      <c r="I534" s="127"/>
      <c r="J534" s="152">
        <v>178.49</v>
      </c>
      <c r="K534" s="127"/>
      <c r="L534" s="80">
        <v>0.62</v>
      </c>
    </row>
    <row r="535" spans="1:12" ht="15.75" customHeight="1">
      <c r="A535" s="79" t="s">
        <v>1766</v>
      </c>
      <c r="B535" s="153" t="s">
        <v>1767</v>
      </c>
      <c r="C535" s="126"/>
      <c r="D535" s="126"/>
      <c r="E535" s="126"/>
      <c r="F535" s="127"/>
      <c r="G535" s="79" t="s">
        <v>1768</v>
      </c>
      <c r="H535" s="169">
        <v>0.22500000000000001</v>
      </c>
      <c r="I535" s="127"/>
      <c r="J535" s="152">
        <v>173.02</v>
      </c>
      <c r="K535" s="127"/>
      <c r="L535" s="80">
        <v>38.93</v>
      </c>
    </row>
    <row r="536" spans="1:12" ht="15.75" customHeight="1">
      <c r="A536" s="79" t="s">
        <v>1769</v>
      </c>
      <c r="B536" s="153" t="s">
        <v>1770</v>
      </c>
      <c r="C536" s="126"/>
      <c r="D536" s="126"/>
      <c r="E536" s="126"/>
      <c r="F536" s="127"/>
      <c r="G536" s="79" t="s">
        <v>1771</v>
      </c>
      <c r="H536" s="169">
        <v>0.6</v>
      </c>
      <c r="I536" s="127"/>
      <c r="J536" s="152">
        <v>46.62</v>
      </c>
      <c r="K536" s="127"/>
      <c r="L536" s="80">
        <v>27.97</v>
      </c>
    </row>
    <row r="537" spans="1:12" ht="15" customHeight="1">
      <c r="A537" s="44"/>
      <c r="B537" s="44"/>
      <c r="C537" s="44"/>
      <c r="D537" s="44"/>
      <c r="E537" s="44"/>
      <c r="F537" s="44"/>
      <c r="G537" s="44"/>
      <c r="H537" s="150" t="s">
        <v>1772</v>
      </c>
      <c r="I537" s="126"/>
      <c r="J537" s="126"/>
      <c r="K537" s="127"/>
      <c r="L537" s="77">
        <v>67.5244</v>
      </c>
    </row>
    <row r="538" spans="1:12" ht="15" customHeight="1">
      <c r="A538" s="44"/>
      <c r="B538" s="44"/>
      <c r="C538" s="44"/>
      <c r="D538" s="44"/>
      <c r="E538" s="44"/>
      <c r="F538" s="44"/>
      <c r="G538" s="44"/>
      <c r="H538" s="158" t="s">
        <v>1773</v>
      </c>
      <c r="I538" s="126"/>
      <c r="J538" s="126"/>
      <c r="K538" s="127"/>
      <c r="L538" s="82">
        <v>214.10769999999999</v>
      </c>
    </row>
    <row r="539" spans="1:12" ht="15" customHeight="1">
      <c r="A539" s="44"/>
      <c r="B539" s="44"/>
      <c r="C539" s="44"/>
      <c r="D539" s="44"/>
      <c r="E539" s="44"/>
      <c r="F539" s="44"/>
      <c r="G539" s="44"/>
      <c r="H539" s="158" t="s">
        <v>1774</v>
      </c>
      <c r="I539" s="126"/>
      <c r="J539" s="126"/>
      <c r="K539" s="127"/>
      <c r="L539" s="77">
        <v>214.11</v>
      </c>
    </row>
    <row r="540" spans="1:12" ht="15" customHeight="1">
      <c r="A540" s="44"/>
      <c r="B540" s="44"/>
      <c r="C540" s="44"/>
      <c r="D540" s="44"/>
      <c r="E540" s="44"/>
      <c r="F540" s="44"/>
      <c r="G540" s="44"/>
      <c r="H540" s="158" t="s">
        <v>1775</v>
      </c>
      <c r="I540" s="126"/>
      <c r="J540" s="126"/>
      <c r="K540" s="127"/>
      <c r="L540" s="77">
        <v>59.993600000000001</v>
      </c>
    </row>
    <row r="541" spans="1:12" ht="15" customHeight="1">
      <c r="A541" s="44"/>
      <c r="B541" s="44"/>
      <c r="C541" s="44"/>
      <c r="D541" s="44"/>
      <c r="E541" s="44"/>
      <c r="F541" s="44"/>
      <c r="G541" s="44"/>
      <c r="H541" s="158" t="s">
        <v>1776</v>
      </c>
      <c r="I541" s="126"/>
      <c r="J541" s="126"/>
      <c r="K541" s="127"/>
      <c r="L541" s="77">
        <v>274.10000000000002</v>
      </c>
    </row>
    <row r="542" spans="1:12" ht="9.75" customHeight="1">
      <c r="A542" s="44"/>
      <c r="B542" s="44"/>
      <c r="C542" s="44"/>
      <c r="D542" s="44"/>
      <c r="E542" s="154"/>
      <c r="F542" s="105"/>
      <c r="G542" s="105"/>
      <c r="H542" s="44"/>
      <c r="I542" s="44"/>
      <c r="J542" s="44"/>
      <c r="K542" s="44"/>
      <c r="L542" s="44"/>
    </row>
    <row r="543" spans="1:12" ht="19.5" customHeight="1">
      <c r="A543" s="155" t="s">
        <v>1777</v>
      </c>
      <c r="B543" s="126"/>
      <c r="C543" s="126"/>
      <c r="D543" s="126"/>
      <c r="E543" s="126"/>
      <c r="F543" s="126"/>
      <c r="G543" s="126"/>
      <c r="H543" s="126"/>
      <c r="I543" s="126"/>
      <c r="J543" s="126"/>
      <c r="K543" s="126"/>
      <c r="L543" s="127"/>
    </row>
    <row r="544" spans="1:12" ht="12.75" customHeight="1">
      <c r="A544" s="160" t="s">
        <v>1778</v>
      </c>
      <c r="B544" s="123"/>
      <c r="C544" s="161"/>
      <c r="D544" s="167" t="s">
        <v>1779</v>
      </c>
      <c r="E544" s="124"/>
      <c r="F544" s="157" t="s">
        <v>1780</v>
      </c>
      <c r="G544" s="127"/>
      <c r="H544" s="157" t="s">
        <v>1781</v>
      </c>
      <c r="I544" s="126"/>
      <c r="J544" s="126"/>
      <c r="K544" s="127"/>
      <c r="L544" s="165" t="s">
        <v>1782</v>
      </c>
    </row>
    <row r="545" spans="1:12" ht="12" customHeight="1">
      <c r="A545" s="162"/>
      <c r="B545" s="163"/>
      <c r="C545" s="164"/>
      <c r="D545" s="162"/>
      <c r="E545" s="168"/>
      <c r="F545" s="83" t="s">
        <v>1783</v>
      </c>
      <c r="G545" s="83" t="s">
        <v>1784</v>
      </c>
      <c r="H545" s="166" t="s">
        <v>1785</v>
      </c>
      <c r="I545" s="127"/>
      <c r="J545" s="166" t="s">
        <v>1786</v>
      </c>
      <c r="K545" s="127"/>
      <c r="L545" s="134"/>
    </row>
    <row r="546" spans="1:12" ht="15" customHeight="1">
      <c r="A546" s="79" t="s">
        <v>1787</v>
      </c>
      <c r="B546" s="153" t="s">
        <v>1788</v>
      </c>
      <c r="C546" s="127"/>
      <c r="D546" s="151">
        <v>1</v>
      </c>
      <c r="E546" s="127"/>
      <c r="F546" s="84">
        <v>0.05</v>
      </c>
      <c r="G546" s="84">
        <v>0.95</v>
      </c>
      <c r="H546" s="159">
        <v>0.30549999999999999</v>
      </c>
      <c r="I546" s="127"/>
      <c r="J546" s="159">
        <v>0.20580000000000001</v>
      </c>
      <c r="K546" s="127"/>
      <c r="L546" s="81">
        <v>0.21079999999999999</v>
      </c>
    </row>
    <row r="547" spans="1:12" ht="15" customHeight="1">
      <c r="A547" s="44"/>
      <c r="B547" s="44"/>
      <c r="C547" s="44"/>
      <c r="D547" s="44"/>
      <c r="E547" s="44"/>
      <c r="F547" s="44"/>
      <c r="G547" s="44"/>
      <c r="H547" s="150" t="s">
        <v>1789</v>
      </c>
      <c r="I547" s="126"/>
      <c r="J547" s="126"/>
      <c r="K547" s="127"/>
      <c r="L547" s="85">
        <v>0.21079999999999999</v>
      </c>
    </row>
    <row r="548" spans="1:12" ht="19.5" customHeight="1">
      <c r="A548" s="156" t="s">
        <v>1790</v>
      </c>
      <c r="B548" s="126"/>
      <c r="C548" s="126"/>
      <c r="D548" s="126"/>
      <c r="E548" s="126"/>
      <c r="F548" s="127"/>
      <c r="G548" s="75" t="s">
        <v>1791</v>
      </c>
      <c r="H548" s="157" t="s">
        <v>1792</v>
      </c>
      <c r="I548" s="127"/>
      <c r="J548" s="157" t="s">
        <v>1793</v>
      </c>
      <c r="K548" s="127"/>
      <c r="L548" s="75" t="s">
        <v>1794</v>
      </c>
    </row>
    <row r="549" spans="1:12" ht="15" customHeight="1">
      <c r="A549" s="79" t="s">
        <v>1795</v>
      </c>
      <c r="B549" s="153" t="s">
        <v>1796</v>
      </c>
      <c r="C549" s="126"/>
      <c r="D549" s="126"/>
      <c r="E549" s="126"/>
      <c r="F549" s="126"/>
      <c r="G549" s="79" t="s">
        <v>1797</v>
      </c>
      <c r="H549" s="151">
        <v>0.1</v>
      </c>
      <c r="I549" s="127"/>
      <c r="J549" s="152">
        <v>17.693200000000001</v>
      </c>
      <c r="K549" s="127"/>
      <c r="L549" s="80">
        <v>1.77</v>
      </c>
    </row>
    <row r="550" spans="1:12" ht="15" customHeight="1">
      <c r="A550" s="79" t="s">
        <v>1798</v>
      </c>
      <c r="B550" s="153" t="s">
        <v>1799</v>
      </c>
      <c r="C550" s="126"/>
      <c r="D550" s="126"/>
      <c r="E550" s="126"/>
      <c r="F550" s="126"/>
      <c r="G550" s="79" t="s">
        <v>1800</v>
      </c>
      <c r="H550" s="151">
        <v>1</v>
      </c>
      <c r="I550" s="127"/>
      <c r="J550" s="152">
        <v>12.1578</v>
      </c>
      <c r="K550" s="127"/>
      <c r="L550" s="80">
        <v>12.16</v>
      </c>
    </row>
    <row r="551" spans="1:12" ht="15" customHeight="1">
      <c r="A551" s="44"/>
      <c r="B551" s="44"/>
      <c r="C551" s="44"/>
      <c r="D551" s="44"/>
      <c r="E551" s="44"/>
      <c r="F551" s="44"/>
      <c r="G551" s="44"/>
      <c r="H551" s="150" t="s">
        <v>1801</v>
      </c>
      <c r="I551" s="126"/>
      <c r="J551" s="126"/>
      <c r="K551" s="127"/>
      <c r="L551" s="77">
        <v>13.927099999999999</v>
      </c>
    </row>
    <row r="552" spans="1:12" ht="15" customHeight="1">
      <c r="A552" s="44"/>
      <c r="B552" s="44"/>
      <c r="C552" s="44"/>
      <c r="D552" s="44"/>
      <c r="E552" s="44"/>
      <c r="F552" s="44"/>
      <c r="G552" s="44"/>
      <c r="H552" s="158" t="s">
        <v>1802</v>
      </c>
      <c r="I552" s="126"/>
      <c r="J552" s="126"/>
      <c r="K552" s="127"/>
      <c r="L552" s="81">
        <v>14.1379</v>
      </c>
    </row>
    <row r="553" spans="1:12" ht="15" customHeight="1">
      <c r="A553" s="44"/>
      <c r="B553" s="44"/>
      <c r="C553" s="44"/>
      <c r="D553" s="44"/>
      <c r="E553" s="44"/>
      <c r="F553" s="44"/>
      <c r="G553" s="44"/>
      <c r="H553" s="158" t="s">
        <v>1803</v>
      </c>
      <c r="I553" s="126"/>
      <c r="J553" s="126"/>
      <c r="K553" s="127"/>
      <c r="L553" s="81">
        <v>0.08</v>
      </c>
    </row>
    <row r="554" spans="1:12" ht="15" customHeight="1">
      <c r="A554" s="44"/>
      <c r="B554" s="44"/>
      <c r="C554" s="44"/>
      <c r="D554" s="44"/>
      <c r="E554" s="44"/>
      <c r="F554" s="44"/>
      <c r="G554" s="44"/>
      <c r="H554" s="158" t="s">
        <v>1804</v>
      </c>
      <c r="I554" s="126"/>
      <c r="J554" s="126"/>
      <c r="K554" s="127"/>
      <c r="L554" s="81">
        <v>176.72380000000001</v>
      </c>
    </row>
    <row r="555" spans="1:12" ht="15" customHeight="1">
      <c r="A555" s="156" t="s">
        <v>1805</v>
      </c>
      <c r="B555" s="126"/>
      <c r="C555" s="127"/>
      <c r="D555" s="166" t="s">
        <v>1806</v>
      </c>
      <c r="E555" s="127"/>
      <c r="F555" s="166" t="s">
        <v>1807</v>
      </c>
      <c r="G555" s="127"/>
      <c r="H555" s="166" t="s">
        <v>1808</v>
      </c>
      <c r="I555" s="127"/>
      <c r="J555" s="166" t="s">
        <v>1809</v>
      </c>
      <c r="K555" s="127"/>
      <c r="L555" s="83" t="s">
        <v>1810</v>
      </c>
    </row>
    <row r="556" spans="1:12" ht="19.5" customHeight="1">
      <c r="A556" s="88" t="s">
        <v>1811</v>
      </c>
      <c r="B556" s="170" t="s">
        <v>1812</v>
      </c>
      <c r="C556" s="127"/>
      <c r="D556" s="171" t="s">
        <v>1813</v>
      </c>
      <c r="E556" s="127"/>
      <c r="F556" s="171" t="s">
        <v>1814</v>
      </c>
      <c r="G556" s="127"/>
      <c r="H556" s="172">
        <v>2.4</v>
      </c>
      <c r="I556" s="127"/>
      <c r="J556" s="173">
        <v>41.99</v>
      </c>
      <c r="K556" s="127"/>
      <c r="L556" s="89">
        <v>100.78</v>
      </c>
    </row>
    <row r="557" spans="1:12" ht="15" customHeight="1">
      <c r="A557" s="44"/>
      <c r="B557" s="44"/>
      <c r="C557" s="44"/>
      <c r="D557" s="44"/>
      <c r="E557" s="44"/>
      <c r="F557" s="44"/>
      <c r="G557" s="44"/>
      <c r="H557" s="150" t="s">
        <v>1815</v>
      </c>
      <c r="I557" s="126"/>
      <c r="J557" s="126"/>
      <c r="K557" s="127"/>
      <c r="L557" s="80">
        <v>100.776</v>
      </c>
    </row>
    <row r="558" spans="1:12" ht="15" customHeight="1">
      <c r="A558" s="44"/>
      <c r="B558" s="44"/>
      <c r="C558" s="44"/>
      <c r="D558" s="44"/>
      <c r="E558" s="44"/>
      <c r="F558" s="44"/>
      <c r="G558" s="44"/>
      <c r="H558" s="158" t="s">
        <v>1816</v>
      </c>
      <c r="I558" s="126"/>
      <c r="J558" s="126"/>
      <c r="K558" s="127"/>
      <c r="L558" s="82">
        <v>277.49979999999999</v>
      </c>
    </row>
    <row r="559" spans="1:12" ht="15" customHeight="1">
      <c r="A559" s="44"/>
      <c r="B559" s="44"/>
      <c r="C559" s="44"/>
      <c r="D559" s="44"/>
      <c r="E559" s="44"/>
      <c r="F559" s="44"/>
      <c r="G559" s="44"/>
      <c r="H559" s="158" t="s">
        <v>1817</v>
      </c>
      <c r="I559" s="126"/>
      <c r="J559" s="126"/>
      <c r="K559" s="127"/>
      <c r="L559" s="77">
        <v>277.5</v>
      </c>
    </row>
    <row r="560" spans="1:12" ht="15" customHeight="1">
      <c r="A560" s="44"/>
      <c r="B560" s="44"/>
      <c r="C560" s="44"/>
      <c r="D560" s="44"/>
      <c r="E560" s="44"/>
      <c r="F560" s="44"/>
      <c r="G560" s="44"/>
      <c r="H560" s="158" t="s">
        <v>1818</v>
      </c>
      <c r="I560" s="126"/>
      <c r="J560" s="126"/>
      <c r="K560" s="127"/>
      <c r="L560" s="77">
        <v>77.755499999999998</v>
      </c>
    </row>
    <row r="561" spans="1:12" ht="15" customHeight="1">
      <c r="A561" s="44"/>
      <c r="B561" s="44"/>
      <c r="C561" s="44"/>
      <c r="D561" s="44"/>
      <c r="E561" s="44"/>
      <c r="F561" s="44"/>
      <c r="G561" s="44"/>
      <c r="H561" s="158" t="s">
        <v>1819</v>
      </c>
      <c r="I561" s="126"/>
      <c r="J561" s="126"/>
      <c r="K561" s="127"/>
      <c r="L561" s="77">
        <v>355.26</v>
      </c>
    </row>
    <row r="562" spans="1:12" ht="9.75" customHeight="1">
      <c r="A562" s="44"/>
      <c r="B562" s="44"/>
      <c r="C562" s="44"/>
      <c r="D562" s="44"/>
      <c r="E562" s="154"/>
      <c r="F562" s="105"/>
      <c r="G562" s="105"/>
      <c r="H562" s="44"/>
      <c r="I562" s="44"/>
      <c r="J562" s="44"/>
      <c r="K562" s="44"/>
      <c r="L562" s="44"/>
    </row>
    <row r="563" spans="1:12" ht="19.5" customHeight="1">
      <c r="A563" s="155" t="s">
        <v>1820</v>
      </c>
      <c r="B563" s="126"/>
      <c r="C563" s="126"/>
      <c r="D563" s="126"/>
      <c r="E563" s="126"/>
      <c r="F563" s="126"/>
      <c r="G563" s="126"/>
      <c r="H563" s="126"/>
      <c r="I563" s="126"/>
      <c r="J563" s="126"/>
      <c r="K563" s="126"/>
      <c r="L563" s="127"/>
    </row>
    <row r="564" spans="1:12" ht="12.75" customHeight="1">
      <c r="A564" s="160" t="s">
        <v>1821</v>
      </c>
      <c r="B564" s="123"/>
      <c r="C564" s="161"/>
      <c r="D564" s="167" t="s">
        <v>1822</v>
      </c>
      <c r="E564" s="124"/>
      <c r="F564" s="157" t="s">
        <v>1823</v>
      </c>
      <c r="G564" s="127"/>
      <c r="H564" s="157" t="s">
        <v>1824</v>
      </c>
      <c r="I564" s="126"/>
      <c r="J564" s="126"/>
      <c r="K564" s="127"/>
      <c r="L564" s="165" t="s">
        <v>1825</v>
      </c>
    </row>
    <row r="565" spans="1:12" ht="12" customHeight="1">
      <c r="A565" s="162"/>
      <c r="B565" s="163"/>
      <c r="C565" s="164"/>
      <c r="D565" s="162"/>
      <c r="E565" s="168"/>
      <c r="F565" s="83" t="s">
        <v>1826</v>
      </c>
      <c r="G565" s="83" t="s">
        <v>1827</v>
      </c>
      <c r="H565" s="166" t="s">
        <v>1828</v>
      </c>
      <c r="I565" s="127"/>
      <c r="J565" s="166" t="s">
        <v>1829</v>
      </c>
      <c r="K565" s="127"/>
      <c r="L565" s="134"/>
    </row>
    <row r="566" spans="1:12" ht="15" customHeight="1">
      <c r="A566" s="79" t="s">
        <v>1830</v>
      </c>
      <c r="B566" s="153" t="s">
        <v>1831</v>
      </c>
      <c r="C566" s="127"/>
      <c r="D566" s="151">
        <v>1</v>
      </c>
      <c r="E566" s="127"/>
      <c r="F566" s="84">
        <v>0.1</v>
      </c>
      <c r="G566" s="84">
        <v>0.9</v>
      </c>
      <c r="H566" s="159">
        <v>175.45</v>
      </c>
      <c r="I566" s="127"/>
      <c r="J566" s="159">
        <v>59</v>
      </c>
      <c r="K566" s="127"/>
      <c r="L566" s="81">
        <v>70.644999999999996</v>
      </c>
    </row>
    <row r="567" spans="1:12" ht="15" customHeight="1">
      <c r="A567" s="44"/>
      <c r="B567" s="44"/>
      <c r="C567" s="44"/>
      <c r="D567" s="44"/>
      <c r="E567" s="44"/>
      <c r="F567" s="44"/>
      <c r="G567" s="44"/>
      <c r="H567" s="150" t="s">
        <v>1832</v>
      </c>
      <c r="I567" s="126"/>
      <c r="J567" s="126"/>
      <c r="K567" s="127"/>
      <c r="L567" s="85">
        <v>70.644999999999996</v>
      </c>
    </row>
    <row r="568" spans="1:12" ht="19.5" customHeight="1">
      <c r="A568" s="156" t="s">
        <v>1833</v>
      </c>
      <c r="B568" s="126"/>
      <c r="C568" s="126"/>
      <c r="D568" s="126"/>
      <c r="E568" s="126"/>
      <c r="F568" s="127"/>
      <c r="G568" s="75" t="s">
        <v>1834</v>
      </c>
      <c r="H568" s="157" t="s">
        <v>1835</v>
      </c>
      <c r="I568" s="127"/>
      <c r="J568" s="157" t="s">
        <v>1836</v>
      </c>
      <c r="K568" s="127"/>
      <c r="L568" s="75" t="s">
        <v>1837</v>
      </c>
    </row>
    <row r="569" spans="1:12" ht="15" customHeight="1">
      <c r="A569" s="79" t="s">
        <v>1838</v>
      </c>
      <c r="B569" s="153" t="s">
        <v>1839</v>
      </c>
      <c r="C569" s="126"/>
      <c r="D569" s="126"/>
      <c r="E569" s="126"/>
      <c r="F569" s="126"/>
      <c r="G569" s="79" t="s">
        <v>1840</v>
      </c>
      <c r="H569" s="151">
        <v>1</v>
      </c>
      <c r="I569" s="127"/>
      <c r="J569" s="152">
        <v>12.008900000000001</v>
      </c>
      <c r="K569" s="127"/>
      <c r="L569" s="80">
        <v>12.01</v>
      </c>
    </row>
    <row r="570" spans="1:12" ht="15" customHeight="1">
      <c r="A570" s="79" t="s">
        <v>1841</v>
      </c>
      <c r="B570" s="153" t="s">
        <v>1842</v>
      </c>
      <c r="C570" s="126"/>
      <c r="D570" s="126"/>
      <c r="E570" s="126"/>
      <c r="F570" s="126"/>
      <c r="G570" s="79" t="s">
        <v>1843</v>
      </c>
      <c r="H570" s="151">
        <v>0.5</v>
      </c>
      <c r="I570" s="127"/>
      <c r="J570" s="152">
        <v>21.892700000000001</v>
      </c>
      <c r="K570" s="127"/>
      <c r="L570" s="80">
        <v>10.95</v>
      </c>
    </row>
    <row r="571" spans="1:12" ht="15" customHeight="1">
      <c r="A571" s="79" t="s">
        <v>1844</v>
      </c>
      <c r="B571" s="153" t="s">
        <v>1845</v>
      </c>
      <c r="C571" s="126"/>
      <c r="D571" s="126"/>
      <c r="E571" s="126"/>
      <c r="F571" s="126"/>
      <c r="G571" s="79" t="s">
        <v>1846</v>
      </c>
      <c r="H571" s="151">
        <v>3</v>
      </c>
      <c r="I571" s="127"/>
      <c r="J571" s="152">
        <v>9.6844000000000001</v>
      </c>
      <c r="K571" s="127"/>
      <c r="L571" s="80">
        <v>29.04</v>
      </c>
    </row>
    <row r="572" spans="1:12" ht="15" customHeight="1">
      <c r="A572" s="44"/>
      <c r="B572" s="44"/>
      <c r="C572" s="44"/>
      <c r="D572" s="44"/>
      <c r="E572" s="44"/>
      <c r="F572" s="44"/>
      <c r="G572" s="44"/>
      <c r="H572" s="150" t="s">
        <v>1847</v>
      </c>
      <c r="I572" s="126"/>
      <c r="J572" s="126"/>
      <c r="K572" s="127"/>
      <c r="L572" s="77">
        <v>52.008499999999998</v>
      </c>
    </row>
    <row r="573" spans="1:12" ht="19.5" customHeight="1">
      <c r="A573" s="156" t="s">
        <v>1848</v>
      </c>
      <c r="B573" s="126"/>
      <c r="C573" s="126"/>
      <c r="D573" s="127"/>
      <c r="E573" s="75" t="s">
        <v>1849</v>
      </c>
      <c r="F573" s="157" t="s">
        <v>1850</v>
      </c>
      <c r="G573" s="127"/>
      <c r="H573" s="157" t="s">
        <v>1851</v>
      </c>
      <c r="I573" s="127"/>
      <c r="J573" s="157" t="s">
        <v>1852</v>
      </c>
      <c r="K573" s="127"/>
      <c r="L573" s="75" t="s">
        <v>1853</v>
      </c>
    </row>
    <row r="574" spans="1:12" ht="15" customHeight="1">
      <c r="A574" s="79" t="s">
        <v>1854</v>
      </c>
      <c r="B574" s="153" t="s">
        <v>1855</v>
      </c>
      <c r="C574" s="126"/>
      <c r="D574" s="127"/>
      <c r="E574" s="94">
        <v>5</v>
      </c>
      <c r="F574" s="188" t="s">
        <v>1856</v>
      </c>
      <c r="G574" s="126"/>
      <c r="H574" s="126"/>
      <c r="I574" s="126"/>
      <c r="J574" s="126"/>
      <c r="K574" s="127"/>
      <c r="L574" s="80">
        <v>2.6004</v>
      </c>
    </row>
    <row r="575" spans="1:12" ht="15" customHeight="1">
      <c r="A575" s="44"/>
      <c r="B575" s="44"/>
      <c r="C575" s="44"/>
      <c r="D575" s="44"/>
      <c r="E575" s="44"/>
      <c r="F575" s="44"/>
      <c r="G575" s="44"/>
      <c r="H575" s="150" t="s">
        <v>1857</v>
      </c>
      <c r="I575" s="126"/>
      <c r="J575" s="126"/>
      <c r="K575" s="127"/>
      <c r="L575" s="77">
        <v>2.6004</v>
      </c>
    </row>
    <row r="576" spans="1:12" ht="15" customHeight="1">
      <c r="A576" s="44"/>
      <c r="B576" s="44"/>
      <c r="C576" s="44"/>
      <c r="D576" s="44"/>
      <c r="E576" s="44"/>
      <c r="F576" s="44"/>
      <c r="G576" s="44"/>
      <c r="H576" s="158" t="s">
        <v>1858</v>
      </c>
      <c r="I576" s="126"/>
      <c r="J576" s="126"/>
      <c r="K576" s="127"/>
      <c r="L576" s="81">
        <v>125.2539</v>
      </c>
    </row>
    <row r="577" spans="1:12" ht="15" customHeight="1">
      <c r="A577" s="44"/>
      <c r="B577" s="44"/>
      <c r="C577" s="44"/>
      <c r="D577" s="44"/>
      <c r="E577" s="44"/>
      <c r="F577" s="44"/>
      <c r="G577" s="44"/>
      <c r="H577" s="158" t="s">
        <v>1859</v>
      </c>
      <c r="I577" s="126"/>
      <c r="J577" s="126"/>
      <c r="K577" s="127"/>
      <c r="L577" s="81">
        <v>4.1500000000000004</v>
      </c>
    </row>
    <row r="578" spans="1:12" ht="15" customHeight="1">
      <c r="A578" s="44"/>
      <c r="B578" s="44"/>
      <c r="C578" s="44"/>
      <c r="D578" s="44"/>
      <c r="E578" s="44"/>
      <c r="F578" s="44"/>
      <c r="G578" s="44"/>
      <c r="H578" s="158" t="s">
        <v>1860</v>
      </c>
      <c r="I578" s="126"/>
      <c r="J578" s="126"/>
      <c r="K578" s="127"/>
      <c r="L578" s="81">
        <v>30.181699999999999</v>
      </c>
    </row>
    <row r="579" spans="1:12" ht="19.5" customHeight="1">
      <c r="A579" s="156" t="s">
        <v>1861</v>
      </c>
      <c r="B579" s="126"/>
      <c r="C579" s="126"/>
      <c r="D579" s="126"/>
      <c r="E579" s="126"/>
      <c r="F579" s="127"/>
      <c r="G579" s="75" t="s">
        <v>1862</v>
      </c>
      <c r="H579" s="157" t="s">
        <v>1863</v>
      </c>
      <c r="I579" s="127"/>
      <c r="J579" s="157" t="s">
        <v>1864</v>
      </c>
      <c r="K579" s="127"/>
      <c r="L579" s="75" t="s">
        <v>1865</v>
      </c>
    </row>
    <row r="580" spans="1:12" ht="15" customHeight="1">
      <c r="A580" s="79" t="s">
        <v>1866</v>
      </c>
      <c r="B580" s="153" t="s">
        <v>1867</v>
      </c>
      <c r="C580" s="126"/>
      <c r="D580" s="126"/>
      <c r="E580" s="126"/>
      <c r="F580" s="127"/>
      <c r="G580" s="79" t="s">
        <v>1868</v>
      </c>
      <c r="H580" s="151">
        <v>0.05</v>
      </c>
      <c r="I580" s="127"/>
      <c r="J580" s="152">
        <v>64.22</v>
      </c>
      <c r="K580" s="127"/>
      <c r="L580" s="80">
        <v>3.21</v>
      </c>
    </row>
    <row r="581" spans="1:12" ht="15" customHeight="1">
      <c r="A581" s="79" t="s">
        <v>1869</v>
      </c>
      <c r="B581" s="153" t="s">
        <v>1870</v>
      </c>
      <c r="C581" s="126"/>
      <c r="D581" s="126"/>
      <c r="E581" s="126"/>
      <c r="F581" s="127"/>
      <c r="G581" s="79" t="s">
        <v>1871</v>
      </c>
      <c r="H581" s="151">
        <v>4.4999999999999997E-3</v>
      </c>
      <c r="I581" s="127"/>
      <c r="J581" s="152">
        <v>1225.71</v>
      </c>
      <c r="K581" s="127"/>
      <c r="L581" s="80">
        <v>5.52</v>
      </c>
    </row>
    <row r="582" spans="1:12" ht="15" customHeight="1">
      <c r="A582" s="44"/>
      <c r="B582" s="44"/>
      <c r="C582" s="44"/>
      <c r="D582" s="44"/>
      <c r="E582" s="44"/>
      <c r="F582" s="44"/>
      <c r="G582" s="44"/>
      <c r="H582" s="150" t="s">
        <v>1872</v>
      </c>
      <c r="I582" s="126"/>
      <c r="J582" s="126"/>
      <c r="K582" s="127"/>
      <c r="L582" s="77">
        <v>8.7266999999999992</v>
      </c>
    </row>
    <row r="583" spans="1:12" ht="12.75" customHeight="1">
      <c r="A583" s="189" t="s">
        <v>1873</v>
      </c>
      <c r="B583" s="124"/>
      <c r="C583" s="167" t="s">
        <v>1874</v>
      </c>
      <c r="D583" s="124"/>
      <c r="E583" s="167" t="s">
        <v>1875</v>
      </c>
      <c r="F583" s="123"/>
      <c r="G583" s="124"/>
      <c r="H583" s="166" t="s">
        <v>1876</v>
      </c>
      <c r="I583" s="126"/>
      <c r="J583" s="126"/>
      <c r="K583" s="127"/>
      <c r="L583" s="190" t="s">
        <v>1877</v>
      </c>
    </row>
    <row r="584" spans="1:12" ht="12" customHeight="1">
      <c r="A584" s="109"/>
      <c r="B584" s="111"/>
      <c r="C584" s="109"/>
      <c r="D584" s="111"/>
      <c r="E584" s="109"/>
      <c r="F584" s="110"/>
      <c r="G584" s="111"/>
      <c r="H584" s="83" t="s">
        <v>1878</v>
      </c>
      <c r="I584" s="83" t="s">
        <v>1879</v>
      </c>
      <c r="J584" s="83" t="s">
        <v>1880</v>
      </c>
      <c r="K584" s="95" t="s">
        <v>1881</v>
      </c>
      <c r="L584" s="134"/>
    </row>
    <row r="585" spans="1:12" ht="15" customHeight="1">
      <c r="A585" s="88" t="s">
        <v>1882</v>
      </c>
      <c r="B585" s="90" t="s">
        <v>1883</v>
      </c>
      <c r="C585" s="172">
        <v>7.4999999999999997E-2</v>
      </c>
      <c r="D585" s="127"/>
      <c r="E585" s="191" t="s">
        <v>1884</v>
      </c>
      <c r="F585" s="126"/>
      <c r="G585" s="127"/>
      <c r="H585" s="96">
        <v>0</v>
      </c>
      <c r="I585" s="96">
        <v>0</v>
      </c>
      <c r="J585" s="97"/>
      <c r="K585" s="96">
        <v>2.8410000000000002</v>
      </c>
      <c r="L585" s="89">
        <v>0.21</v>
      </c>
    </row>
    <row r="586" spans="1:12" ht="15" customHeight="1">
      <c r="A586" s="88" t="s">
        <v>1885</v>
      </c>
      <c r="B586" s="90" t="s">
        <v>1886</v>
      </c>
      <c r="C586" s="172">
        <v>2.81E-2</v>
      </c>
      <c r="D586" s="127"/>
      <c r="E586" s="191" t="s">
        <v>1887</v>
      </c>
      <c r="F586" s="126"/>
      <c r="G586" s="127"/>
      <c r="H586" s="96">
        <v>0</v>
      </c>
      <c r="I586" s="96">
        <v>0</v>
      </c>
      <c r="J586" s="97"/>
      <c r="K586" s="96">
        <v>2.8410000000000002</v>
      </c>
      <c r="L586" s="89">
        <v>0.08</v>
      </c>
    </row>
    <row r="587" spans="1:12" ht="15" customHeight="1">
      <c r="A587" s="44"/>
      <c r="B587" s="44"/>
      <c r="C587" s="44"/>
      <c r="D587" s="44"/>
      <c r="E587" s="44"/>
      <c r="F587" s="44"/>
      <c r="G587" s="44"/>
      <c r="H587" s="158" t="s">
        <v>1888</v>
      </c>
      <c r="I587" s="126"/>
      <c r="J587" s="126"/>
      <c r="K587" s="127"/>
      <c r="L587" s="80">
        <v>0.29289999999999999</v>
      </c>
    </row>
    <row r="588" spans="1:12" ht="15" customHeight="1">
      <c r="A588" s="44"/>
      <c r="B588" s="44"/>
      <c r="C588" s="44"/>
      <c r="D588" s="44"/>
      <c r="E588" s="44"/>
      <c r="F588" s="44"/>
      <c r="G588" s="44"/>
      <c r="H588" s="158" t="s">
        <v>1889</v>
      </c>
      <c r="I588" s="126"/>
      <c r="J588" s="126"/>
      <c r="K588" s="127"/>
      <c r="L588" s="82">
        <v>39.201300000000003</v>
      </c>
    </row>
    <row r="589" spans="1:12" ht="15" customHeight="1">
      <c r="A589" s="44"/>
      <c r="B589" s="44"/>
      <c r="C589" s="44"/>
      <c r="D589" s="44"/>
      <c r="E589" s="44"/>
      <c r="F589" s="44"/>
      <c r="G589" s="44"/>
      <c r="H589" s="158" t="s">
        <v>1890</v>
      </c>
      <c r="I589" s="126"/>
      <c r="J589" s="126"/>
      <c r="K589" s="127"/>
      <c r="L589" s="77">
        <v>38.28</v>
      </c>
    </row>
    <row r="590" spans="1:12" ht="15" customHeight="1">
      <c r="A590" s="44"/>
      <c r="B590" s="44"/>
      <c r="C590" s="44"/>
      <c r="D590" s="44"/>
      <c r="E590" s="44"/>
      <c r="F590" s="44"/>
      <c r="G590" s="44"/>
      <c r="H590" s="158" t="s">
        <v>1891</v>
      </c>
      <c r="I590" s="126"/>
      <c r="J590" s="126"/>
      <c r="K590" s="127"/>
      <c r="L590" s="77">
        <v>10.726100000000001</v>
      </c>
    </row>
    <row r="591" spans="1:12" ht="15" customHeight="1">
      <c r="A591" s="44"/>
      <c r="B591" s="44"/>
      <c r="C591" s="44"/>
      <c r="D591" s="44"/>
      <c r="E591" s="44"/>
      <c r="F591" s="44"/>
      <c r="G591" s="44"/>
      <c r="H591" s="158" t="s">
        <v>1892</v>
      </c>
      <c r="I591" s="126"/>
      <c r="J591" s="126"/>
      <c r="K591" s="127"/>
      <c r="L591" s="77">
        <v>49.01</v>
      </c>
    </row>
    <row r="592" spans="1:12" ht="9.75" customHeight="1">
      <c r="A592" s="44"/>
      <c r="B592" s="44"/>
      <c r="C592" s="44"/>
      <c r="D592" s="44"/>
      <c r="E592" s="154"/>
      <c r="F592" s="105"/>
      <c r="G592" s="105"/>
      <c r="H592" s="44"/>
      <c r="I592" s="44"/>
      <c r="J592" s="44"/>
      <c r="K592" s="44"/>
      <c r="L592" s="44"/>
    </row>
    <row r="593" spans="1:12" ht="19.5" customHeight="1">
      <c r="A593" s="155" t="s">
        <v>1893</v>
      </c>
      <c r="B593" s="126"/>
      <c r="C593" s="126"/>
      <c r="D593" s="126"/>
      <c r="E593" s="126"/>
      <c r="F593" s="126"/>
      <c r="G593" s="126"/>
      <c r="H593" s="126"/>
      <c r="I593" s="126"/>
      <c r="J593" s="126"/>
      <c r="K593" s="126"/>
      <c r="L593" s="127"/>
    </row>
    <row r="594" spans="1:12" ht="12.75" customHeight="1">
      <c r="A594" s="160" t="s">
        <v>1894</v>
      </c>
      <c r="B594" s="123"/>
      <c r="C594" s="161"/>
      <c r="D594" s="167" t="s">
        <v>1895</v>
      </c>
      <c r="E594" s="124"/>
      <c r="F594" s="157" t="s">
        <v>1896</v>
      </c>
      <c r="G594" s="127"/>
      <c r="H594" s="157" t="s">
        <v>1897</v>
      </c>
      <c r="I594" s="126"/>
      <c r="J594" s="126"/>
      <c r="K594" s="127"/>
      <c r="L594" s="165" t="s">
        <v>1898</v>
      </c>
    </row>
    <row r="595" spans="1:12" ht="12" customHeight="1">
      <c r="A595" s="162"/>
      <c r="B595" s="163"/>
      <c r="C595" s="164"/>
      <c r="D595" s="162"/>
      <c r="E595" s="168"/>
      <c r="F595" s="83" t="s">
        <v>1899</v>
      </c>
      <c r="G595" s="83" t="s">
        <v>1900</v>
      </c>
      <c r="H595" s="166" t="s">
        <v>1901</v>
      </c>
      <c r="I595" s="127"/>
      <c r="J595" s="166" t="s">
        <v>1902</v>
      </c>
      <c r="K595" s="127"/>
      <c r="L595" s="134"/>
    </row>
    <row r="596" spans="1:12" ht="15" customHeight="1">
      <c r="A596" s="79" t="s">
        <v>1903</v>
      </c>
      <c r="B596" s="153" t="s">
        <v>1904</v>
      </c>
      <c r="C596" s="127"/>
      <c r="D596" s="151">
        <v>2</v>
      </c>
      <c r="E596" s="127"/>
      <c r="F596" s="84">
        <v>1</v>
      </c>
      <c r="G596" s="84">
        <v>0</v>
      </c>
      <c r="H596" s="159">
        <v>157.28</v>
      </c>
      <c r="I596" s="127"/>
      <c r="J596" s="159">
        <v>42.91</v>
      </c>
      <c r="K596" s="127"/>
      <c r="L596" s="81">
        <v>314.56</v>
      </c>
    </row>
    <row r="597" spans="1:12" ht="15.75" customHeight="1">
      <c r="A597" s="79" t="s">
        <v>1905</v>
      </c>
      <c r="B597" s="153" t="s">
        <v>1906</v>
      </c>
      <c r="C597" s="127"/>
      <c r="D597" s="151">
        <v>1</v>
      </c>
      <c r="E597" s="127"/>
      <c r="F597" s="84">
        <v>0.6</v>
      </c>
      <c r="G597" s="84">
        <v>0.4</v>
      </c>
      <c r="H597" s="159">
        <v>333.85</v>
      </c>
      <c r="I597" s="127"/>
      <c r="J597" s="159">
        <v>132.1</v>
      </c>
      <c r="K597" s="127"/>
      <c r="L597" s="81">
        <v>253.15</v>
      </c>
    </row>
    <row r="598" spans="1:12" ht="15.75" customHeight="1">
      <c r="A598" s="79" t="s">
        <v>1907</v>
      </c>
      <c r="B598" s="153" t="s">
        <v>1908</v>
      </c>
      <c r="C598" s="127"/>
      <c r="D598" s="151">
        <v>1</v>
      </c>
      <c r="E598" s="127"/>
      <c r="F598" s="84">
        <v>1</v>
      </c>
      <c r="G598" s="84">
        <v>0</v>
      </c>
      <c r="H598" s="159">
        <v>302.73</v>
      </c>
      <c r="I598" s="127"/>
      <c r="J598" s="159">
        <v>115.82</v>
      </c>
      <c r="K598" s="127"/>
      <c r="L598" s="81">
        <v>302.73</v>
      </c>
    </row>
    <row r="599" spans="1:12" ht="15" customHeight="1">
      <c r="A599" s="44"/>
      <c r="B599" s="44"/>
      <c r="C599" s="44"/>
      <c r="D599" s="44"/>
      <c r="E599" s="44"/>
      <c r="F599" s="44"/>
      <c r="G599" s="44"/>
      <c r="H599" s="150" t="s">
        <v>1909</v>
      </c>
      <c r="I599" s="126"/>
      <c r="J599" s="126"/>
      <c r="K599" s="127"/>
      <c r="L599" s="85">
        <v>870.44</v>
      </c>
    </row>
    <row r="600" spans="1:12" ht="15" customHeight="1">
      <c r="A600" s="44"/>
      <c r="B600" s="44"/>
      <c r="C600" s="44"/>
      <c r="D600" s="44"/>
      <c r="E600" s="44"/>
      <c r="F600" s="44"/>
      <c r="G600" s="44"/>
      <c r="H600" s="158" t="s">
        <v>1910</v>
      </c>
      <c r="I600" s="126"/>
      <c r="J600" s="126"/>
      <c r="K600" s="127"/>
      <c r="L600" s="81">
        <v>870.44</v>
      </c>
    </row>
    <row r="601" spans="1:12" ht="15" customHeight="1">
      <c r="A601" s="44"/>
      <c r="B601" s="44"/>
      <c r="C601" s="44"/>
      <c r="D601" s="44"/>
      <c r="E601" s="44"/>
      <c r="F601" s="44"/>
      <c r="G601" s="44"/>
      <c r="H601" s="158" t="s">
        <v>1911</v>
      </c>
      <c r="I601" s="126"/>
      <c r="J601" s="126"/>
      <c r="K601" s="127"/>
      <c r="L601" s="81">
        <v>400</v>
      </c>
    </row>
    <row r="602" spans="1:12" ht="15" customHeight="1">
      <c r="A602" s="44"/>
      <c r="B602" s="44"/>
      <c r="C602" s="44"/>
      <c r="D602" s="44"/>
      <c r="E602" s="44"/>
      <c r="F602" s="44"/>
      <c r="G602" s="44"/>
      <c r="H602" s="158" t="s">
        <v>1912</v>
      </c>
      <c r="I602" s="126"/>
      <c r="J602" s="126"/>
      <c r="K602" s="127"/>
      <c r="L602" s="81">
        <v>2.1760999999999999</v>
      </c>
    </row>
    <row r="603" spans="1:12" ht="15" customHeight="1">
      <c r="A603" s="44"/>
      <c r="B603" s="44"/>
      <c r="C603" s="44"/>
      <c r="D603" s="44"/>
      <c r="E603" s="44"/>
      <c r="F603" s="44"/>
      <c r="G603" s="44"/>
      <c r="H603" s="158" t="s">
        <v>1913</v>
      </c>
      <c r="I603" s="126"/>
      <c r="J603" s="126"/>
      <c r="K603" s="127"/>
      <c r="L603" s="82">
        <v>2.1760999999999999</v>
      </c>
    </row>
    <row r="604" spans="1:12" ht="15" customHeight="1">
      <c r="A604" s="44"/>
      <c r="B604" s="44"/>
      <c r="C604" s="44"/>
      <c r="D604" s="44"/>
      <c r="E604" s="44"/>
      <c r="F604" s="44"/>
      <c r="G604" s="44"/>
      <c r="H604" s="158" t="s">
        <v>1914</v>
      </c>
      <c r="I604" s="126"/>
      <c r="J604" s="126"/>
      <c r="K604" s="127"/>
      <c r="L604" s="77">
        <v>2.17</v>
      </c>
    </row>
    <row r="605" spans="1:12" ht="15" customHeight="1">
      <c r="A605" s="44"/>
      <c r="B605" s="44"/>
      <c r="C605" s="44"/>
      <c r="D605" s="44"/>
      <c r="E605" s="44"/>
      <c r="F605" s="44"/>
      <c r="G605" s="44"/>
      <c r="H605" s="158" t="s">
        <v>1915</v>
      </c>
      <c r="I605" s="126"/>
      <c r="J605" s="126"/>
      <c r="K605" s="127"/>
      <c r="L605" s="77">
        <v>0.60799999999999998</v>
      </c>
    </row>
    <row r="606" spans="1:12" ht="15" customHeight="1">
      <c r="A606" s="44"/>
      <c r="B606" s="44"/>
      <c r="C606" s="44"/>
      <c r="D606" s="44"/>
      <c r="E606" s="44"/>
      <c r="F606" s="44"/>
      <c r="G606" s="44"/>
      <c r="H606" s="158" t="s">
        <v>1916</v>
      </c>
      <c r="I606" s="126"/>
      <c r="J606" s="126"/>
      <c r="K606" s="127"/>
      <c r="L606" s="77">
        <v>2.78</v>
      </c>
    </row>
    <row r="607" spans="1:12" ht="9.75" customHeight="1">
      <c r="A607" s="44"/>
      <c r="B607" s="44"/>
      <c r="C607" s="44"/>
      <c r="D607" s="44"/>
      <c r="E607" s="154"/>
      <c r="F607" s="105"/>
      <c r="G607" s="105"/>
      <c r="H607" s="44"/>
      <c r="I607" s="44"/>
      <c r="J607" s="44"/>
      <c r="K607" s="44"/>
      <c r="L607" s="44"/>
    </row>
    <row r="608" spans="1:12" ht="19.5" customHeight="1">
      <c r="A608" s="155" t="s">
        <v>1917</v>
      </c>
      <c r="B608" s="126"/>
      <c r="C608" s="126"/>
      <c r="D608" s="126"/>
      <c r="E608" s="126"/>
      <c r="F608" s="126"/>
      <c r="G608" s="126"/>
      <c r="H608" s="126"/>
      <c r="I608" s="126"/>
      <c r="J608" s="126"/>
      <c r="K608" s="126"/>
      <c r="L608" s="127"/>
    </row>
    <row r="609" spans="1:12" ht="15" customHeight="1">
      <c r="A609" s="182" t="s">
        <v>1918</v>
      </c>
      <c r="B609" s="126"/>
      <c r="C609" s="126"/>
      <c r="D609" s="127"/>
      <c r="E609" s="166" t="s">
        <v>1919</v>
      </c>
      <c r="F609" s="127"/>
      <c r="G609" s="83" t="s">
        <v>1920</v>
      </c>
      <c r="H609" s="166" t="s">
        <v>1921</v>
      </c>
      <c r="I609" s="127"/>
      <c r="J609" s="166" t="s">
        <v>1922</v>
      </c>
      <c r="K609" s="127"/>
      <c r="L609" s="83" t="s">
        <v>1923</v>
      </c>
    </row>
    <row r="610" spans="1:12" ht="15" customHeight="1">
      <c r="A610" s="91" t="s">
        <v>1924</v>
      </c>
      <c r="B610" s="181" t="s">
        <v>1925</v>
      </c>
      <c r="C610" s="126"/>
      <c r="D610" s="127"/>
      <c r="E610" s="177" t="s">
        <v>1926</v>
      </c>
      <c r="F610" s="127"/>
      <c r="G610" s="91" t="s">
        <v>1927</v>
      </c>
      <c r="H610" s="178">
        <v>0.18090000000000001</v>
      </c>
      <c r="I610" s="127"/>
      <c r="J610" s="179">
        <v>25.11</v>
      </c>
      <c r="K610" s="127"/>
      <c r="L610" s="92">
        <v>4.5423989999999996</v>
      </c>
    </row>
    <row r="611" spans="1:12" ht="15" customHeight="1">
      <c r="A611" s="91" t="s">
        <v>1928</v>
      </c>
      <c r="B611" s="181" t="s">
        <v>1929</v>
      </c>
      <c r="C611" s="126"/>
      <c r="D611" s="127"/>
      <c r="E611" s="177" t="s">
        <v>1930</v>
      </c>
      <c r="F611" s="127"/>
      <c r="G611" s="91" t="s">
        <v>1931</v>
      </c>
      <c r="H611" s="178">
        <v>0.18090000000000001</v>
      </c>
      <c r="I611" s="127"/>
      <c r="J611" s="179">
        <v>15.73</v>
      </c>
      <c r="K611" s="127"/>
      <c r="L611" s="92">
        <v>2.8455569999999999</v>
      </c>
    </row>
    <row r="612" spans="1:12" ht="15" customHeight="1">
      <c r="A612" s="44"/>
      <c r="B612" s="44"/>
      <c r="C612" s="44"/>
      <c r="D612" s="44"/>
      <c r="E612" s="44"/>
      <c r="F612" s="44"/>
      <c r="G612" s="44"/>
      <c r="H612" s="180" t="s">
        <v>1932</v>
      </c>
      <c r="I612" s="126"/>
      <c r="J612" s="126"/>
      <c r="K612" s="127"/>
      <c r="L612" s="93">
        <v>7.39</v>
      </c>
    </row>
    <row r="613" spans="1:12" ht="15" customHeight="1">
      <c r="A613" s="44"/>
      <c r="B613" s="44"/>
      <c r="C613" s="44"/>
      <c r="D613" s="44"/>
      <c r="E613" s="44"/>
      <c r="F613" s="44"/>
      <c r="G613" s="44"/>
      <c r="H613" s="158" t="s">
        <v>1933</v>
      </c>
      <c r="I613" s="126"/>
      <c r="J613" s="126"/>
      <c r="K613" s="127"/>
      <c r="L613" s="77">
        <v>7.38</v>
      </c>
    </row>
    <row r="614" spans="1:12" ht="15" customHeight="1">
      <c r="A614" s="44"/>
      <c r="B614" s="44"/>
      <c r="C614" s="44"/>
      <c r="D614" s="44"/>
      <c r="E614" s="44"/>
      <c r="F614" s="44"/>
      <c r="G614" s="44"/>
      <c r="H614" s="158" t="s">
        <v>1934</v>
      </c>
      <c r="I614" s="126"/>
      <c r="J614" s="126"/>
      <c r="K614" s="127"/>
      <c r="L614" s="77">
        <v>2.0678999999999998</v>
      </c>
    </row>
    <row r="615" spans="1:12" ht="15" customHeight="1">
      <c r="A615" s="44"/>
      <c r="B615" s="44"/>
      <c r="C615" s="44"/>
      <c r="D615" s="44"/>
      <c r="E615" s="44"/>
      <c r="F615" s="44"/>
      <c r="G615" s="44"/>
      <c r="H615" s="158" t="s">
        <v>1935</v>
      </c>
      <c r="I615" s="126"/>
      <c r="J615" s="126"/>
      <c r="K615" s="127"/>
      <c r="L615" s="77">
        <v>9.4499999999999993</v>
      </c>
    </row>
    <row r="616" spans="1:12" ht="9.75" customHeight="1">
      <c r="A616" s="44"/>
      <c r="B616" s="44"/>
      <c r="C616" s="44"/>
      <c r="D616" s="44"/>
      <c r="E616" s="154"/>
      <c r="F616" s="105"/>
      <c r="G616" s="105"/>
      <c r="H616" s="44"/>
      <c r="I616" s="44"/>
      <c r="J616" s="44"/>
      <c r="K616" s="44"/>
      <c r="L616" s="44"/>
    </row>
    <row r="617" spans="1:12" ht="19.5" customHeight="1">
      <c r="A617" s="155" t="s">
        <v>1936</v>
      </c>
      <c r="B617" s="126"/>
      <c r="C617" s="126"/>
      <c r="D617" s="126"/>
      <c r="E617" s="126"/>
      <c r="F617" s="126"/>
      <c r="G617" s="126"/>
      <c r="H617" s="126"/>
      <c r="I617" s="126"/>
      <c r="J617" s="126"/>
      <c r="K617" s="126"/>
      <c r="L617" s="127"/>
    </row>
    <row r="618" spans="1:12" ht="9.75" customHeight="1">
      <c r="A618" s="187"/>
      <c r="B618" s="105"/>
      <c r="C618" s="105"/>
      <c r="D618" s="105"/>
      <c r="E618" s="105"/>
      <c r="F618" s="105"/>
      <c r="G618" s="105"/>
      <c r="H618" s="105"/>
      <c r="I618" s="105"/>
      <c r="J618" s="105"/>
      <c r="K618" s="105"/>
      <c r="L618" s="105"/>
    </row>
    <row r="619" spans="1:12" ht="15" customHeight="1">
      <c r="A619" s="44"/>
      <c r="B619" s="44"/>
      <c r="C619" s="44"/>
      <c r="D619" s="44"/>
      <c r="E619" s="44"/>
      <c r="F619" s="44"/>
      <c r="G619" s="44"/>
      <c r="H619" s="158" t="s">
        <v>1937</v>
      </c>
      <c r="I619" s="126"/>
      <c r="J619" s="126"/>
      <c r="K619" s="127"/>
      <c r="L619" s="77">
        <v>42.2</v>
      </c>
    </row>
    <row r="620" spans="1:12" ht="15" customHeight="1">
      <c r="A620" s="44"/>
      <c r="B620" s="44"/>
      <c r="C620" s="44"/>
      <c r="D620" s="44"/>
      <c r="E620" s="44"/>
      <c r="F620" s="44"/>
      <c r="G620" s="44"/>
      <c r="H620" s="158" t="s">
        <v>1938</v>
      </c>
      <c r="I620" s="126"/>
      <c r="J620" s="126"/>
      <c r="K620" s="127"/>
      <c r="L620" s="77">
        <v>11.824400000000001</v>
      </c>
    </row>
    <row r="621" spans="1:12" ht="15" customHeight="1">
      <c r="A621" s="44"/>
      <c r="B621" s="44"/>
      <c r="C621" s="44"/>
      <c r="D621" s="44"/>
      <c r="E621" s="44"/>
      <c r="F621" s="44"/>
      <c r="G621" s="44"/>
      <c r="H621" s="158" t="s">
        <v>1939</v>
      </c>
      <c r="I621" s="126"/>
      <c r="J621" s="126"/>
      <c r="K621" s="127"/>
      <c r="L621" s="77">
        <v>54.02</v>
      </c>
    </row>
    <row r="622" spans="1:12" ht="9.75" customHeight="1">
      <c r="A622" s="44"/>
      <c r="B622" s="44"/>
      <c r="C622" s="44"/>
      <c r="D622" s="44"/>
      <c r="E622" s="154"/>
      <c r="F622" s="105"/>
      <c r="G622" s="105"/>
      <c r="H622" s="44"/>
      <c r="I622" s="44"/>
      <c r="J622" s="44"/>
      <c r="K622" s="44"/>
      <c r="L622" s="44"/>
    </row>
    <row r="623" spans="1:12" ht="19.5" customHeight="1">
      <c r="A623" s="155" t="s">
        <v>1940</v>
      </c>
      <c r="B623" s="126"/>
      <c r="C623" s="126"/>
      <c r="D623" s="126"/>
      <c r="E623" s="126"/>
      <c r="F623" s="126"/>
      <c r="G623" s="126"/>
      <c r="H623" s="126"/>
      <c r="I623" s="126"/>
      <c r="J623" s="126"/>
      <c r="K623" s="126"/>
      <c r="L623" s="127"/>
    </row>
    <row r="624" spans="1:12" ht="19.5" customHeight="1">
      <c r="A624" s="156" t="s">
        <v>1941</v>
      </c>
      <c r="B624" s="126"/>
      <c r="C624" s="126"/>
      <c r="D624" s="126"/>
      <c r="E624" s="126"/>
      <c r="F624" s="127"/>
      <c r="G624" s="75" t="s">
        <v>1942</v>
      </c>
      <c r="H624" s="157" t="s">
        <v>1943</v>
      </c>
      <c r="I624" s="127"/>
      <c r="J624" s="157" t="s">
        <v>1944</v>
      </c>
      <c r="K624" s="127"/>
      <c r="L624" s="75" t="s">
        <v>1945</v>
      </c>
    </row>
    <row r="625" spans="1:12" ht="15" customHeight="1">
      <c r="A625" s="79" t="s">
        <v>1946</v>
      </c>
      <c r="B625" s="153" t="s">
        <v>1947</v>
      </c>
      <c r="C625" s="126"/>
      <c r="D625" s="126"/>
      <c r="E625" s="126"/>
      <c r="F625" s="126"/>
      <c r="G625" s="79" t="s">
        <v>1948</v>
      </c>
      <c r="H625" s="151">
        <v>0.63</v>
      </c>
      <c r="I625" s="127"/>
      <c r="J625" s="152">
        <v>10.58</v>
      </c>
      <c r="K625" s="127"/>
      <c r="L625" s="80">
        <v>6.67</v>
      </c>
    </row>
    <row r="626" spans="1:12" ht="15" customHeight="1">
      <c r="A626" s="44"/>
      <c r="B626" s="44"/>
      <c r="C626" s="44"/>
      <c r="D626" s="44"/>
      <c r="E626" s="44"/>
      <c r="F626" s="44"/>
      <c r="G626" s="44"/>
      <c r="H626" s="150" t="s">
        <v>1949</v>
      </c>
      <c r="I626" s="126"/>
      <c r="J626" s="126"/>
      <c r="K626" s="127"/>
      <c r="L626" s="77">
        <v>6.6654</v>
      </c>
    </row>
    <row r="627" spans="1:12" ht="15" customHeight="1">
      <c r="A627" s="44"/>
      <c r="B627" s="44"/>
      <c r="C627" s="44"/>
      <c r="D627" s="44"/>
      <c r="E627" s="44"/>
      <c r="F627" s="44"/>
      <c r="G627" s="44"/>
      <c r="H627" s="158" t="s">
        <v>1950</v>
      </c>
      <c r="I627" s="126"/>
      <c r="J627" s="126"/>
      <c r="K627" s="127"/>
      <c r="L627" s="81">
        <v>6.6654</v>
      </c>
    </row>
    <row r="628" spans="1:12" ht="15" customHeight="1">
      <c r="A628" s="44"/>
      <c r="B628" s="44"/>
      <c r="C628" s="44"/>
      <c r="D628" s="44"/>
      <c r="E628" s="44"/>
      <c r="F628" s="44"/>
      <c r="G628" s="44"/>
      <c r="H628" s="158" t="s">
        <v>1951</v>
      </c>
      <c r="I628" s="126"/>
      <c r="J628" s="126"/>
      <c r="K628" s="127"/>
      <c r="L628" s="81">
        <v>1</v>
      </c>
    </row>
    <row r="629" spans="1:12" ht="15" customHeight="1">
      <c r="A629" s="44"/>
      <c r="B629" s="44"/>
      <c r="C629" s="44"/>
      <c r="D629" s="44"/>
      <c r="E629" s="44"/>
      <c r="F629" s="44"/>
      <c r="G629" s="44"/>
      <c r="H629" s="158" t="s">
        <v>1952</v>
      </c>
      <c r="I629" s="126"/>
      <c r="J629" s="126"/>
      <c r="K629" s="127"/>
      <c r="L629" s="81">
        <v>6.6654</v>
      </c>
    </row>
    <row r="630" spans="1:12" ht="19.5" customHeight="1">
      <c r="A630" s="156" t="s">
        <v>1953</v>
      </c>
      <c r="B630" s="126"/>
      <c r="C630" s="126"/>
      <c r="D630" s="126"/>
      <c r="E630" s="126"/>
      <c r="F630" s="127"/>
      <c r="G630" s="75" t="s">
        <v>1954</v>
      </c>
      <c r="H630" s="157" t="s">
        <v>1955</v>
      </c>
      <c r="I630" s="127"/>
      <c r="J630" s="157" t="s">
        <v>1956</v>
      </c>
      <c r="K630" s="127"/>
      <c r="L630" s="75" t="s">
        <v>1957</v>
      </c>
    </row>
    <row r="631" spans="1:12" ht="15.75" customHeight="1">
      <c r="A631" s="79" t="s">
        <v>1958</v>
      </c>
      <c r="B631" s="153" t="s">
        <v>1959</v>
      </c>
      <c r="C631" s="126"/>
      <c r="D631" s="126"/>
      <c r="E631" s="126"/>
      <c r="F631" s="127"/>
      <c r="G631" s="79" t="s">
        <v>1960</v>
      </c>
      <c r="H631" s="151">
        <v>1</v>
      </c>
      <c r="I631" s="127"/>
      <c r="J631" s="152">
        <v>40</v>
      </c>
      <c r="K631" s="127"/>
      <c r="L631" s="80">
        <v>40</v>
      </c>
    </row>
    <row r="632" spans="1:12" ht="15" customHeight="1">
      <c r="A632" s="44"/>
      <c r="B632" s="44"/>
      <c r="C632" s="44"/>
      <c r="D632" s="44"/>
      <c r="E632" s="44"/>
      <c r="F632" s="44"/>
      <c r="G632" s="44"/>
      <c r="H632" s="150" t="s">
        <v>1961</v>
      </c>
      <c r="I632" s="126"/>
      <c r="J632" s="126"/>
      <c r="K632" s="127"/>
      <c r="L632" s="77">
        <v>40</v>
      </c>
    </row>
    <row r="633" spans="1:12" ht="15" customHeight="1">
      <c r="A633" s="44"/>
      <c r="B633" s="44"/>
      <c r="C633" s="44"/>
      <c r="D633" s="44"/>
      <c r="E633" s="44"/>
      <c r="F633" s="44"/>
      <c r="G633" s="44"/>
      <c r="H633" s="158" t="s">
        <v>1962</v>
      </c>
      <c r="I633" s="126"/>
      <c r="J633" s="126"/>
      <c r="K633" s="127"/>
      <c r="L633" s="82">
        <v>46.665399999999998</v>
      </c>
    </row>
    <row r="634" spans="1:12" ht="15" customHeight="1">
      <c r="A634" s="44"/>
      <c r="B634" s="44"/>
      <c r="C634" s="44"/>
      <c r="D634" s="44"/>
      <c r="E634" s="44"/>
      <c r="F634" s="44"/>
      <c r="G634" s="44"/>
      <c r="H634" s="158" t="s">
        <v>1963</v>
      </c>
      <c r="I634" s="126"/>
      <c r="J634" s="126"/>
      <c r="K634" s="127"/>
      <c r="L634" s="77">
        <v>46.67</v>
      </c>
    </row>
    <row r="635" spans="1:12" ht="15" customHeight="1">
      <c r="A635" s="44"/>
      <c r="B635" s="44"/>
      <c r="C635" s="44"/>
      <c r="D635" s="44"/>
      <c r="E635" s="44"/>
      <c r="F635" s="44"/>
      <c r="G635" s="44"/>
      <c r="H635" s="158" t="s">
        <v>1964</v>
      </c>
      <c r="I635" s="126"/>
      <c r="J635" s="126"/>
      <c r="K635" s="127"/>
      <c r="L635" s="77">
        <v>6.5385</v>
      </c>
    </row>
    <row r="636" spans="1:12" ht="15" customHeight="1">
      <c r="A636" s="44"/>
      <c r="B636" s="44"/>
      <c r="C636" s="44"/>
      <c r="D636" s="44"/>
      <c r="E636" s="44"/>
      <c r="F636" s="44"/>
      <c r="G636" s="44"/>
      <c r="H636" s="158" t="s">
        <v>1965</v>
      </c>
      <c r="I636" s="126"/>
      <c r="J636" s="126"/>
      <c r="K636" s="127"/>
      <c r="L636" s="77">
        <v>53.21</v>
      </c>
    </row>
    <row r="637" spans="1:12" ht="9.75" customHeight="1">
      <c r="A637" s="44"/>
      <c r="B637" s="44"/>
      <c r="C637" s="44"/>
      <c r="D637" s="44"/>
      <c r="E637" s="154"/>
      <c r="F637" s="105"/>
      <c r="G637" s="105"/>
      <c r="H637" s="44"/>
      <c r="I637" s="44"/>
      <c r="J637" s="44"/>
      <c r="K637" s="44"/>
      <c r="L637" s="44"/>
    </row>
    <row r="638" spans="1:12" ht="19.5" customHeight="1">
      <c r="A638" s="155" t="s">
        <v>1966</v>
      </c>
      <c r="B638" s="126"/>
      <c r="C638" s="126"/>
      <c r="D638" s="126"/>
      <c r="E638" s="126"/>
      <c r="F638" s="126"/>
      <c r="G638" s="126"/>
      <c r="H638" s="126"/>
      <c r="I638" s="126"/>
      <c r="J638" s="126"/>
      <c r="K638" s="126"/>
      <c r="L638" s="127"/>
    </row>
    <row r="639" spans="1:12" ht="12.75" customHeight="1">
      <c r="A639" s="160" t="s">
        <v>1967</v>
      </c>
      <c r="B639" s="123"/>
      <c r="C639" s="161"/>
      <c r="D639" s="167" t="s">
        <v>1968</v>
      </c>
      <c r="E639" s="124"/>
      <c r="F639" s="157" t="s">
        <v>1969</v>
      </c>
      <c r="G639" s="127"/>
      <c r="H639" s="157" t="s">
        <v>1970</v>
      </c>
      <c r="I639" s="126"/>
      <c r="J639" s="126"/>
      <c r="K639" s="127"/>
      <c r="L639" s="165" t="s">
        <v>1971</v>
      </c>
    </row>
    <row r="640" spans="1:12" ht="12" customHeight="1">
      <c r="A640" s="162"/>
      <c r="B640" s="163"/>
      <c r="C640" s="164"/>
      <c r="D640" s="162"/>
      <c r="E640" s="168"/>
      <c r="F640" s="83" t="s">
        <v>1972</v>
      </c>
      <c r="G640" s="83" t="s">
        <v>1973</v>
      </c>
      <c r="H640" s="166" t="s">
        <v>1974</v>
      </c>
      <c r="I640" s="127"/>
      <c r="J640" s="166" t="s">
        <v>1975</v>
      </c>
      <c r="K640" s="127"/>
      <c r="L640" s="134"/>
    </row>
    <row r="641" spans="1:12" ht="15" customHeight="1">
      <c r="A641" s="79" t="s">
        <v>1976</v>
      </c>
      <c r="B641" s="153" t="s">
        <v>1977</v>
      </c>
      <c r="C641" s="127"/>
      <c r="D641" s="151">
        <v>0.35089999999999999</v>
      </c>
      <c r="E641" s="127"/>
      <c r="F641" s="84">
        <v>1</v>
      </c>
      <c r="G641" s="84">
        <v>0</v>
      </c>
      <c r="H641" s="159">
        <v>294.68939999999998</v>
      </c>
      <c r="I641" s="127"/>
      <c r="J641" s="159">
        <v>142.33709999999999</v>
      </c>
      <c r="K641" s="127"/>
      <c r="L641" s="81">
        <v>103.40651046000001</v>
      </c>
    </row>
    <row r="642" spans="1:12" ht="15" customHeight="1">
      <c r="A642" s="44"/>
      <c r="B642" s="44"/>
      <c r="C642" s="44"/>
      <c r="D642" s="44"/>
      <c r="E642" s="44"/>
      <c r="F642" s="44"/>
      <c r="G642" s="44"/>
      <c r="H642" s="150" t="s">
        <v>1978</v>
      </c>
      <c r="I642" s="126"/>
      <c r="J642" s="126"/>
      <c r="K642" s="127"/>
      <c r="L642" s="85">
        <v>103.40649999999999</v>
      </c>
    </row>
    <row r="643" spans="1:12" ht="19.5" customHeight="1">
      <c r="A643" s="156" t="s">
        <v>1979</v>
      </c>
      <c r="B643" s="126"/>
      <c r="C643" s="126"/>
      <c r="D643" s="126"/>
      <c r="E643" s="126"/>
      <c r="F643" s="127"/>
      <c r="G643" s="75" t="s">
        <v>1980</v>
      </c>
      <c r="H643" s="157" t="s">
        <v>1981</v>
      </c>
      <c r="I643" s="127"/>
      <c r="J643" s="157" t="s">
        <v>1982</v>
      </c>
      <c r="K643" s="127"/>
      <c r="L643" s="75" t="s">
        <v>1983</v>
      </c>
    </row>
    <row r="644" spans="1:12" ht="15" customHeight="1">
      <c r="A644" s="79" t="s">
        <v>1984</v>
      </c>
      <c r="B644" s="153" t="s">
        <v>1985</v>
      </c>
      <c r="C644" s="126"/>
      <c r="D644" s="126"/>
      <c r="E644" s="126"/>
      <c r="F644" s="126"/>
      <c r="G644" s="79" t="s">
        <v>1986</v>
      </c>
      <c r="H644" s="151">
        <v>1.05263</v>
      </c>
      <c r="I644" s="127"/>
      <c r="J644" s="152">
        <v>12.1578</v>
      </c>
      <c r="K644" s="127"/>
      <c r="L644" s="80">
        <v>12.8</v>
      </c>
    </row>
    <row r="645" spans="1:12" ht="15" customHeight="1">
      <c r="A645" s="44"/>
      <c r="B645" s="44"/>
      <c r="C645" s="44"/>
      <c r="D645" s="44"/>
      <c r="E645" s="44"/>
      <c r="F645" s="44"/>
      <c r="G645" s="44"/>
      <c r="H645" s="150" t="s">
        <v>1987</v>
      </c>
      <c r="I645" s="126"/>
      <c r="J645" s="126"/>
      <c r="K645" s="127"/>
      <c r="L645" s="77">
        <v>12.797700000000001</v>
      </c>
    </row>
    <row r="646" spans="1:12" ht="15" customHeight="1">
      <c r="A646" s="44"/>
      <c r="B646" s="44"/>
      <c r="C646" s="44"/>
      <c r="D646" s="44"/>
      <c r="E646" s="44"/>
      <c r="F646" s="44"/>
      <c r="G646" s="44"/>
      <c r="H646" s="183" t="s">
        <v>1988</v>
      </c>
      <c r="I646" s="184"/>
      <c r="J646" s="184"/>
      <c r="K646" s="185"/>
      <c r="L646" s="98">
        <v>0</v>
      </c>
    </row>
    <row r="647" spans="1:12" ht="15" customHeight="1">
      <c r="A647" s="44"/>
      <c r="B647" s="44"/>
      <c r="C647" s="44"/>
      <c r="D647" s="44"/>
      <c r="E647" s="44"/>
      <c r="F647" s="44"/>
      <c r="G647" s="44"/>
      <c r="H647" s="158" t="s">
        <v>1989</v>
      </c>
      <c r="I647" s="126"/>
      <c r="J647" s="126"/>
      <c r="K647" s="127"/>
      <c r="L647" s="81">
        <v>116.2042</v>
      </c>
    </row>
    <row r="648" spans="1:12" ht="15" customHeight="1">
      <c r="A648" s="44"/>
      <c r="B648" s="44"/>
      <c r="C648" s="44"/>
      <c r="D648" s="44"/>
      <c r="E648" s="44"/>
      <c r="F648" s="44"/>
      <c r="G648" s="44"/>
      <c r="H648" s="158" t="s">
        <v>1990</v>
      </c>
      <c r="I648" s="126"/>
      <c r="J648" s="126"/>
      <c r="K648" s="127"/>
      <c r="L648" s="81">
        <v>1</v>
      </c>
    </row>
    <row r="649" spans="1:12" ht="15" customHeight="1">
      <c r="A649" s="44"/>
      <c r="B649" s="44"/>
      <c r="C649" s="44"/>
      <c r="D649" s="44"/>
      <c r="E649" s="44"/>
      <c r="F649" s="44"/>
      <c r="G649" s="44"/>
      <c r="H649" s="158" t="s">
        <v>1991</v>
      </c>
      <c r="I649" s="126"/>
      <c r="J649" s="126"/>
      <c r="K649" s="127"/>
      <c r="L649" s="81">
        <v>116.2042</v>
      </c>
    </row>
    <row r="650" spans="1:12" ht="19.5" customHeight="1">
      <c r="A650" s="156" t="s">
        <v>1992</v>
      </c>
      <c r="B650" s="126"/>
      <c r="C650" s="126"/>
      <c r="D650" s="126"/>
      <c r="E650" s="126"/>
      <c r="F650" s="127"/>
      <c r="G650" s="75" t="s">
        <v>1993</v>
      </c>
      <c r="H650" s="157" t="s">
        <v>1994</v>
      </c>
      <c r="I650" s="127"/>
      <c r="J650" s="157" t="s">
        <v>1995</v>
      </c>
      <c r="K650" s="127"/>
      <c r="L650" s="75" t="s">
        <v>1996</v>
      </c>
    </row>
    <row r="651" spans="1:12" ht="15.75" customHeight="1">
      <c r="A651" s="79" t="s">
        <v>1997</v>
      </c>
      <c r="B651" s="153" t="s">
        <v>1998</v>
      </c>
      <c r="C651" s="126"/>
      <c r="D651" s="126"/>
      <c r="E651" s="126"/>
      <c r="F651" s="127"/>
      <c r="G651" s="79" t="s">
        <v>1999</v>
      </c>
      <c r="H651" s="151">
        <v>0.6</v>
      </c>
      <c r="I651" s="127"/>
      <c r="J651" s="152">
        <v>5.37</v>
      </c>
      <c r="K651" s="127"/>
      <c r="L651" s="80">
        <v>3.22</v>
      </c>
    </row>
    <row r="652" spans="1:12" ht="15" customHeight="1">
      <c r="A652" s="44"/>
      <c r="B652" s="44"/>
      <c r="C652" s="44"/>
      <c r="D652" s="44"/>
      <c r="E652" s="44"/>
      <c r="F652" s="44"/>
      <c r="G652" s="44"/>
      <c r="H652" s="150" t="s">
        <v>2000</v>
      </c>
      <c r="I652" s="126"/>
      <c r="J652" s="126"/>
      <c r="K652" s="127"/>
      <c r="L652" s="77">
        <v>3.222</v>
      </c>
    </row>
    <row r="653" spans="1:12" ht="19.5" customHeight="1">
      <c r="A653" s="156" t="s">
        <v>2001</v>
      </c>
      <c r="B653" s="126"/>
      <c r="C653" s="126"/>
      <c r="D653" s="126"/>
      <c r="E653" s="126"/>
      <c r="F653" s="127"/>
      <c r="G653" s="75" t="s">
        <v>2002</v>
      </c>
      <c r="H653" s="157" t="s">
        <v>2003</v>
      </c>
      <c r="I653" s="127"/>
      <c r="J653" s="157" t="s">
        <v>2004</v>
      </c>
      <c r="K653" s="127"/>
      <c r="L653" s="75" t="s">
        <v>2005</v>
      </c>
    </row>
    <row r="654" spans="1:12" ht="15" customHeight="1">
      <c r="A654" s="79" t="s">
        <v>2006</v>
      </c>
      <c r="B654" s="153" t="s">
        <v>2007</v>
      </c>
      <c r="C654" s="126"/>
      <c r="D654" s="126"/>
      <c r="E654" s="126"/>
      <c r="F654" s="127"/>
      <c r="G654" s="79" t="s">
        <v>2008</v>
      </c>
      <c r="H654" s="169">
        <v>5.5</v>
      </c>
      <c r="I654" s="127"/>
      <c r="J654" s="152">
        <v>9.61</v>
      </c>
      <c r="K654" s="127"/>
      <c r="L654" s="80">
        <v>52.86</v>
      </c>
    </row>
    <row r="655" spans="1:12" ht="15.75" customHeight="1">
      <c r="A655" s="79" t="s">
        <v>2009</v>
      </c>
      <c r="B655" s="153" t="s">
        <v>2010</v>
      </c>
      <c r="C655" s="126"/>
      <c r="D655" s="126"/>
      <c r="E655" s="126"/>
      <c r="F655" s="127"/>
      <c r="G655" s="79" t="s">
        <v>2011</v>
      </c>
      <c r="H655" s="169">
        <v>4.5999999999999996</v>
      </c>
      <c r="I655" s="127"/>
      <c r="J655" s="152">
        <v>12.97</v>
      </c>
      <c r="K655" s="127"/>
      <c r="L655" s="80">
        <v>59.66</v>
      </c>
    </row>
    <row r="656" spans="1:12" ht="15.75" customHeight="1">
      <c r="A656" s="79" t="s">
        <v>2012</v>
      </c>
      <c r="B656" s="153" t="s">
        <v>2013</v>
      </c>
      <c r="C656" s="126"/>
      <c r="D656" s="126"/>
      <c r="E656" s="126"/>
      <c r="F656" s="127"/>
      <c r="G656" s="79" t="s">
        <v>2014</v>
      </c>
      <c r="H656" s="169">
        <v>1</v>
      </c>
      <c r="I656" s="127"/>
      <c r="J656" s="152">
        <v>2153.5700000000002</v>
      </c>
      <c r="K656" s="127"/>
      <c r="L656" s="80">
        <v>2153.5700000000002</v>
      </c>
    </row>
    <row r="657" spans="1:12" ht="15" customHeight="1">
      <c r="A657" s="44"/>
      <c r="B657" s="44"/>
      <c r="C657" s="44"/>
      <c r="D657" s="44"/>
      <c r="E657" s="44"/>
      <c r="F657" s="44"/>
      <c r="G657" s="44"/>
      <c r="H657" s="150" t="s">
        <v>2015</v>
      </c>
      <c r="I657" s="126"/>
      <c r="J657" s="126"/>
      <c r="K657" s="127"/>
      <c r="L657" s="77">
        <v>2266.087</v>
      </c>
    </row>
    <row r="658" spans="1:12" ht="15" customHeight="1">
      <c r="A658" s="44"/>
      <c r="B658" s="44"/>
      <c r="C658" s="44"/>
      <c r="D658" s="44"/>
      <c r="E658" s="44"/>
      <c r="F658" s="44"/>
      <c r="G658" s="44"/>
      <c r="H658" s="158" t="s">
        <v>2016</v>
      </c>
      <c r="I658" s="126"/>
      <c r="J658" s="126"/>
      <c r="K658" s="127"/>
      <c r="L658" s="82">
        <v>2385.5131999999999</v>
      </c>
    </row>
    <row r="659" spans="1:12" ht="15" customHeight="1">
      <c r="A659" s="186" t="s">
        <v>2017</v>
      </c>
      <c r="B659" s="105"/>
      <c r="C659" s="105"/>
      <c r="D659" s="105"/>
      <c r="E659" s="44"/>
      <c r="F659" s="44"/>
      <c r="G659" s="44"/>
      <c r="H659" s="158" t="s">
        <v>2018</v>
      </c>
      <c r="I659" s="126"/>
      <c r="J659" s="126"/>
      <c r="K659" s="127"/>
      <c r="L659" s="77">
        <v>2385.5100000000002</v>
      </c>
    </row>
    <row r="660" spans="1:12" ht="15" customHeight="1">
      <c r="A660" s="105"/>
      <c r="B660" s="105"/>
      <c r="C660" s="105"/>
      <c r="D660" s="105"/>
      <c r="E660" s="44"/>
      <c r="F660" s="44"/>
      <c r="G660" s="44"/>
      <c r="H660" s="158" t="s">
        <v>2019</v>
      </c>
      <c r="I660" s="126"/>
      <c r="J660" s="126"/>
      <c r="K660" s="127"/>
      <c r="L660" s="77">
        <v>668.41989999999998</v>
      </c>
    </row>
    <row r="661" spans="1:12" ht="15" customHeight="1">
      <c r="A661" s="105"/>
      <c r="B661" s="105"/>
      <c r="C661" s="105"/>
      <c r="D661" s="105"/>
      <c r="E661" s="44"/>
      <c r="F661" s="44"/>
      <c r="G661" s="44"/>
      <c r="H661" s="158" t="s">
        <v>2020</v>
      </c>
      <c r="I661" s="126"/>
      <c r="J661" s="126"/>
      <c r="K661" s="127"/>
      <c r="L661" s="77">
        <v>3053.93</v>
      </c>
    </row>
    <row r="662" spans="1:12" ht="9.75" customHeight="1">
      <c r="A662" s="44"/>
      <c r="B662" s="44"/>
      <c r="C662" s="44"/>
      <c r="D662" s="44"/>
      <c r="E662" s="154"/>
      <c r="F662" s="105"/>
      <c r="G662" s="105"/>
      <c r="H662" s="44"/>
      <c r="I662" s="44"/>
      <c r="J662" s="44"/>
      <c r="K662" s="44"/>
      <c r="L662" s="44"/>
    </row>
    <row r="663" spans="1:12" ht="19.5" customHeight="1">
      <c r="A663" s="155" t="s">
        <v>2021</v>
      </c>
      <c r="B663" s="126"/>
      <c r="C663" s="126"/>
      <c r="D663" s="126"/>
      <c r="E663" s="126"/>
      <c r="F663" s="126"/>
      <c r="G663" s="126"/>
      <c r="H663" s="126"/>
      <c r="I663" s="126"/>
      <c r="J663" s="126"/>
      <c r="K663" s="126"/>
      <c r="L663" s="127"/>
    </row>
    <row r="664" spans="1:12" ht="10.5" customHeight="1">
      <c r="A664" s="187"/>
      <c r="B664" s="105"/>
      <c r="C664" s="105"/>
      <c r="D664" s="105"/>
      <c r="E664" s="105"/>
      <c r="F664" s="105"/>
      <c r="G664" s="105"/>
      <c r="H664" s="105"/>
      <c r="I664" s="105"/>
      <c r="J664" s="105"/>
      <c r="K664" s="105"/>
      <c r="L664" s="105"/>
    </row>
    <row r="665" spans="1:12" ht="12.75" customHeight="1">
      <c r="A665" s="160" t="s">
        <v>2022</v>
      </c>
      <c r="B665" s="123"/>
      <c r="C665" s="161"/>
      <c r="D665" s="167" t="s">
        <v>2023</v>
      </c>
      <c r="E665" s="124"/>
      <c r="F665" s="157" t="s">
        <v>2024</v>
      </c>
      <c r="G665" s="127"/>
      <c r="H665" s="157" t="s">
        <v>2025</v>
      </c>
      <c r="I665" s="126"/>
      <c r="J665" s="126"/>
      <c r="K665" s="127"/>
      <c r="L665" s="165" t="s">
        <v>2026</v>
      </c>
    </row>
    <row r="666" spans="1:12" ht="12" customHeight="1">
      <c r="A666" s="162"/>
      <c r="B666" s="163"/>
      <c r="C666" s="164"/>
      <c r="D666" s="162"/>
      <c r="E666" s="168"/>
      <c r="F666" s="83" t="s">
        <v>2027</v>
      </c>
      <c r="G666" s="83" t="s">
        <v>2028</v>
      </c>
      <c r="H666" s="166" t="s">
        <v>2029</v>
      </c>
      <c r="I666" s="127"/>
      <c r="J666" s="166" t="s">
        <v>2030</v>
      </c>
      <c r="K666" s="127"/>
      <c r="L666" s="134"/>
    </row>
    <row r="667" spans="1:12" ht="15" customHeight="1">
      <c r="A667" s="79" t="s">
        <v>2031</v>
      </c>
      <c r="B667" s="153" t="s">
        <v>2032</v>
      </c>
      <c r="C667" s="127"/>
      <c r="D667" s="151">
        <v>0.35089999999999999</v>
      </c>
      <c r="E667" s="127"/>
      <c r="F667" s="84">
        <v>1</v>
      </c>
      <c r="G667" s="84">
        <v>0</v>
      </c>
      <c r="H667" s="159">
        <v>294.68939999999998</v>
      </c>
      <c r="I667" s="127"/>
      <c r="J667" s="159">
        <v>142.33709999999999</v>
      </c>
      <c r="K667" s="127"/>
      <c r="L667" s="81">
        <v>103.40651046000001</v>
      </c>
    </row>
    <row r="668" spans="1:12" ht="15" customHeight="1">
      <c r="A668" s="44"/>
      <c r="B668" s="44"/>
      <c r="C668" s="44"/>
      <c r="D668" s="44"/>
      <c r="E668" s="44"/>
      <c r="F668" s="44"/>
      <c r="G668" s="44"/>
      <c r="H668" s="150" t="s">
        <v>2033</v>
      </c>
      <c r="I668" s="126"/>
      <c r="J668" s="126"/>
      <c r="K668" s="127"/>
      <c r="L668" s="85">
        <v>103.40649999999999</v>
      </c>
    </row>
    <row r="669" spans="1:12" ht="19.5" customHeight="1">
      <c r="A669" s="156" t="s">
        <v>2034</v>
      </c>
      <c r="B669" s="126"/>
      <c r="C669" s="126"/>
      <c r="D669" s="126"/>
      <c r="E669" s="126"/>
      <c r="F669" s="127"/>
      <c r="G669" s="75" t="s">
        <v>2035</v>
      </c>
      <c r="H669" s="157" t="s">
        <v>2036</v>
      </c>
      <c r="I669" s="127"/>
      <c r="J669" s="157" t="s">
        <v>2037</v>
      </c>
      <c r="K669" s="127"/>
      <c r="L669" s="75" t="s">
        <v>2038</v>
      </c>
    </row>
    <row r="670" spans="1:12" ht="15" customHeight="1">
      <c r="A670" s="79" t="s">
        <v>2039</v>
      </c>
      <c r="B670" s="153" t="s">
        <v>2040</v>
      </c>
      <c r="C670" s="126"/>
      <c r="D670" s="126"/>
      <c r="E670" s="126"/>
      <c r="F670" s="126"/>
      <c r="G670" s="79" t="s">
        <v>2041</v>
      </c>
      <c r="H670" s="151">
        <v>1.05263</v>
      </c>
      <c r="I670" s="127"/>
      <c r="J670" s="152">
        <v>12.1578</v>
      </c>
      <c r="K670" s="127"/>
      <c r="L670" s="80">
        <v>12.8</v>
      </c>
    </row>
    <row r="671" spans="1:12" ht="15" customHeight="1">
      <c r="A671" s="44"/>
      <c r="B671" s="44"/>
      <c r="C671" s="44"/>
      <c r="D671" s="44"/>
      <c r="E671" s="44"/>
      <c r="F671" s="44"/>
      <c r="G671" s="44"/>
      <c r="H671" s="150" t="s">
        <v>2042</v>
      </c>
      <c r="I671" s="126"/>
      <c r="J671" s="126"/>
      <c r="K671" s="127"/>
      <c r="L671" s="77">
        <v>12.797700000000001</v>
      </c>
    </row>
    <row r="672" spans="1:12" ht="15" customHeight="1">
      <c r="A672" s="44"/>
      <c r="B672" s="44"/>
      <c r="C672" s="44"/>
      <c r="D672" s="44"/>
      <c r="E672" s="44"/>
      <c r="F672" s="44"/>
      <c r="G672" s="44"/>
      <c r="H672" s="183" t="s">
        <v>2043</v>
      </c>
      <c r="I672" s="184"/>
      <c r="J672" s="184"/>
      <c r="K672" s="185"/>
      <c r="L672" s="98">
        <v>0</v>
      </c>
    </row>
    <row r="673" spans="1:12" ht="15" customHeight="1">
      <c r="A673" s="44"/>
      <c r="B673" s="44"/>
      <c r="C673" s="44"/>
      <c r="D673" s="44"/>
      <c r="E673" s="44"/>
      <c r="F673" s="44"/>
      <c r="G673" s="44"/>
      <c r="H673" s="158" t="s">
        <v>2044</v>
      </c>
      <c r="I673" s="126"/>
      <c r="J673" s="126"/>
      <c r="K673" s="127"/>
      <c r="L673" s="81">
        <v>116.2042</v>
      </c>
    </row>
    <row r="674" spans="1:12" ht="15" customHeight="1">
      <c r="A674" s="44"/>
      <c r="B674" s="44"/>
      <c r="C674" s="44"/>
      <c r="D674" s="44"/>
      <c r="E674" s="44"/>
      <c r="F674" s="44"/>
      <c r="G674" s="44"/>
      <c r="H674" s="158" t="s">
        <v>2045</v>
      </c>
      <c r="I674" s="126"/>
      <c r="J674" s="126"/>
      <c r="K674" s="127"/>
      <c r="L674" s="81">
        <v>1</v>
      </c>
    </row>
    <row r="675" spans="1:12" ht="15" customHeight="1">
      <c r="A675" s="44"/>
      <c r="B675" s="44"/>
      <c r="C675" s="44"/>
      <c r="D675" s="44"/>
      <c r="E675" s="44"/>
      <c r="F675" s="44"/>
      <c r="G675" s="44"/>
      <c r="H675" s="158" t="s">
        <v>2046</v>
      </c>
      <c r="I675" s="126"/>
      <c r="J675" s="126"/>
      <c r="K675" s="127"/>
      <c r="L675" s="81">
        <v>116.2042</v>
      </c>
    </row>
    <row r="676" spans="1:12" ht="19.5" customHeight="1">
      <c r="A676" s="156" t="s">
        <v>2047</v>
      </c>
      <c r="B676" s="126"/>
      <c r="C676" s="126"/>
      <c r="D676" s="126"/>
      <c r="E676" s="126"/>
      <c r="F676" s="127"/>
      <c r="G676" s="75" t="s">
        <v>2048</v>
      </c>
      <c r="H676" s="157" t="s">
        <v>2049</v>
      </c>
      <c r="I676" s="127"/>
      <c r="J676" s="157" t="s">
        <v>2050</v>
      </c>
      <c r="K676" s="127"/>
      <c r="L676" s="75" t="s">
        <v>2051</v>
      </c>
    </row>
    <row r="677" spans="1:12" ht="15.75" customHeight="1">
      <c r="A677" s="79" t="s">
        <v>2052</v>
      </c>
      <c r="B677" s="153" t="s">
        <v>2053</v>
      </c>
      <c r="C677" s="126"/>
      <c r="D677" s="126"/>
      <c r="E677" s="126"/>
      <c r="F677" s="127"/>
      <c r="G677" s="79" t="s">
        <v>2054</v>
      </c>
      <c r="H677" s="151">
        <v>0.6</v>
      </c>
      <c r="I677" s="127"/>
      <c r="J677" s="152">
        <v>5.37</v>
      </c>
      <c r="K677" s="127"/>
      <c r="L677" s="80">
        <v>3.22</v>
      </c>
    </row>
    <row r="678" spans="1:12" ht="15" customHeight="1">
      <c r="A678" s="44"/>
      <c r="B678" s="44"/>
      <c r="C678" s="44"/>
      <c r="D678" s="44"/>
      <c r="E678" s="44"/>
      <c r="F678" s="44"/>
      <c r="G678" s="44"/>
      <c r="H678" s="150" t="s">
        <v>2055</v>
      </c>
      <c r="I678" s="126"/>
      <c r="J678" s="126"/>
      <c r="K678" s="127"/>
      <c r="L678" s="77">
        <v>3.222</v>
      </c>
    </row>
    <row r="679" spans="1:12" ht="19.5" customHeight="1">
      <c r="A679" s="156" t="s">
        <v>2056</v>
      </c>
      <c r="B679" s="126"/>
      <c r="C679" s="126"/>
      <c r="D679" s="126"/>
      <c r="E679" s="126"/>
      <c r="F679" s="127"/>
      <c r="G679" s="75" t="s">
        <v>2057</v>
      </c>
      <c r="H679" s="157" t="s">
        <v>2058</v>
      </c>
      <c r="I679" s="127"/>
      <c r="J679" s="157" t="s">
        <v>2059</v>
      </c>
      <c r="K679" s="127"/>
      <c r="L679" s="75" t="s">
        <v>2060</v>
      </c>
    </row>
    <row r="680" spans="1:12" ht="15" customHeight="1">
      <c r="A680" s="79" t="s">
        <v>2061</v>
      </c>
      <c r="B680" s="153" t="s">
        <v>2062</v>
      </c>
      <c r="C680" s="126"/>
      <c r="D680" s="126"/>
      <c r="E680" s="126"/>
      <c r="F680" s="127"/>
      <c r="G680" s="79" t="s">
        <v>2063</v>
      </c>
      <c r="H680" s="169">
        <v>3</v>
      </c>
      <c r="I680" s="127"/>
      <c r="J680" s="152">
        <v>9.61</v>
      </c>
      <c r="K680" s="127"/>
      <c r="L680" s="80">
        <v>28.83</v>
      </c>
    </row>
    <row r="681" spans="1:12" ht="15.75" customHeight="1">
      <c r="A681" s="79" t="s">
        <v>2064</v>
      </c>
      <c r="B681" s="153" t="s">
        <v>2065</v>
      </c>
      <c r="C681" s="126"/>
      <c r="D681" s="126"/>
      <c r="E681" s="126"/>
      <c r="F681" s="127"/>
      <c r="G681" s="79" t="s">
        <v>2066</v>
      </c>
      <c r="H681" s="169">
        <v>4.5999999999999996</v>
      </c>
      <c r="I681" s="127"/>
      <c r="J681" s="152">
        <v>12.97</v>
      </c>
      <c r="K681" s="127"/>
      <c r="L681" s="80">
        <v>59.66</v>
      </c>
    </row>
    <row r="682" spans="1:12" ht="15.75" customHeight="1">
      <c r="A682" s="79" t="s">
        <v>2067</v>
      </c>
      <c r="B682" s="153" t="s">
        <v>2068</v>
      </c>
      <c r="C682" s="126"/>
      <c r="D682" s="126"/>
      <c r="E682" s="126"/>
      <c r="F682" s="127"/>
      <c r="G682" s="79" t="s">
        <v>2069</v>
      </c>
      <c r="H682" s="169">
        <v>1</v>
      </c>
      <c r="I682" s="127"/>
      <c r="J682" s="152">
        <v>2652.74</v>
      </c>
      <c r="K682" s="127"/>
      <c r="L682" s="80">
        <v>2652.74</v>
      </c>
    </row>
    <row r="683" spans="1:12" ht="15" customHeight="1">
      <c r="A683" s="44"/>
      <c r="B683" s="44"/>
      <c r="C683" s="44"/>
      <c r="D683" s="44"/>
      <c r="E683" s="44"/>
      <c r="F683" s="44"/>
      <c r="G683" s="44"/>
      <c r="H683" s="150" t="s">
        <v>2070</v>
      </c>
      <c r="I683" s="126"/>
      <c r="J683" s="126"/>
      <c r="K683" s="127"/>
      <c r="L683" s="77">
        <v>2741.232</v>
      </c>
    </row>
    <row r="684" spans="1:12" ht="15" customHeight="1">
      <c r="A684" s="44"/>
      <c r="B684" s="44"/>
      <c r="C684" s="44"/>
      <c r="D684" s="44"/>
      <c r="E684" s="44"/>
      <c r="F684" s="44"/>
      <c r="G684" s="44"/>
      <c r="H684" s="158" t="s">
        <v>2071</v>
      </c>
      <c r="I684" s="126"/>
      <c r="J684" s="126"/>
      <c r="K684" s="127"/>
      <c r="L684" s="82">
        <v>2860.6581999999999</v>
      </c>
    </row>
    <row r="685" spans="1:12" ht="15" customHeight="1">
      <c r="A685" s="186" t="s">
        <v>2072</v>
      </c>
      <c r="B685" s="105"/>
      <c r="C685" s="105"/>
      <c r="D685" s="105"/>
      <c r="E685" s="44"/>
      <c r="F685" s="44"/>
      <c r="G685" s="44"/>
      <c r="H685" s="158" t="s">
        <v>2073</v>
      </c>
      <c r="I685" s="126"/>
      <c r="J685" s="126"/>
      <c r="K685" s="127"/>
      <c r="L685" s="77">
        <v>2860.66</v>
      </c>
    </row>
    <row r="686" spans="1:12" ht="15" customHeight="1">
      <c r="A686" s="105"/>
      <c r="B686" s="105"/>
      <c r="C686" s="105"/>
      <c r="D686" s="105"/>
      <c r="E686" s="44"/>
      <c r="F686" s="44"/>
      <c r="G686" s="44"/>
      <c r="H686" s="158" t="s">
        <v>2074</v>
      </c>
      <c r="I686" s="126"/>
      <c r="J686" s="126"/>
      <c r="K686" s="127"/>
      <c r="L686" s="77">
        <v>801.55690000000004</v>
      </c>
    </row>
    <row r="687" spans="1:12" ht="15" customHeight="1">
      <c r="A687" s="105"/>
      <c r="B687" s="105"/>
      <c r="C687" s="105"/>
      <c r="D687" s="105"/>
      <c r="E687" s="44"/>
      <c r="F687" s="44"/>
      <c r="G687" s="44"/>
      <c r="H687" s="158" t="s">
        <v>2075</v>
      </c>
      <c r="I687" s="126"/>
      <c r="J687" s="126"/>
      <c r="K687" s="127"/>
      <c r="L687" s="77">
        <v>3662.22</v>
      </c>
    </row>
    <row r="688" spans="1:12" ht="9.75" customHeight="1">
      <c r="A688" s="44"/>
      <c r="B688" s="44"/>
      <c r="C688" s="44"/>
      <c r="D688" s="44"/>
      <c r="E688" s="154"/>
      <c r="F688" s="105"/>
      <c r="G688" s="105"/>
      <c r="H688" s="44"/>
      <c r="I688" s="44"/>
      <c r="J688" s="44"/>
      <c r="K688" s="44"/>
      <c r="L688" s="44"/>
    </row>
    <row r="689" spans="1:12" ht="19.5" customHeight="1">
      <c r="A689" s="155" t="s">
        <v>2076</v>
      </c>
      <c r="B689" s="126"/>
      <c r="C689" s="126"/>
      <c r="D689" s="126"/>
      <c r="E689" s="126"/>
      <c r="F689" s="126"/>
      <c r="G689" s="126"/>
      <c r="H689" s="126"/>
      <c r="I689" s="126"/>
      <c r="J689" s="126"/>
      <c r="K689" s="126"/>
      <c r="L689" s="127"/>
    </row>
    <row r="690" spans="1:12" ht="12.75" customHeight="1">
      <c r="A690" s="160" t="s">
        <v>2077</v>
      </c>
      <c r="B690" s="123"/>
      <c r="C690" s="161"/>
      <c r="D690" s="167" t="s">
        <v>2078</v>
      </c>
      <c r="E690" s="124"/>
      <c r="F690" s="157" t="s">
        <v>2079</v>
      </c>
      <c r="G690" s="127"/>
      <c r="H690" s="157" t="s">
        <v>2080</v>
      </c>
      <c r="I690" s="126"/>
      <c r="J690" s="126"/>
      <c r="K690" s="127"/>
      <c r="L690" s="165" t="s">
        <v>2081</v>
      </c>
    </row>
    <row r="691" spans="1:12" ht="12" customHeight="1">
      <c r="A691" s="162"/>
      <c r="B691" s="163"/>
      <c r="C691" s="164"/>
      <c r="D691" s="162"/>
      <c r="E691" s="168"/>
      <c r="F691" s="83" t="s">
        <v>2082</v>
      </c>
      <c r="G691" s="83" t="s">
        <v>2083</v>
      </c>
      <c r="H691" s="166" t="s">
        <v>2084</v>
      </c>
      <c r="I691" s="127"/>
      <c r="J691" s="166" t="s">
        <v>2085</v>
      </c>
      <c r="K691" s="127"/>
      <c r="L691" s="134"/>
    </row>
    <row r="692" spans="1:12" ht="15" customHeight="1">
      <c r="A692" s="79" t="s">
        <v>2086</v>
      </c>
      <c r="B692" s="153" t="s">
        <v>2087</v>
      </c>
      <c r="C692" s="127"/>
      <c r="D692" s="151">
        <v>1</v>
      </c>
      <c r="E692" s="127"/>
      <c r="F692" s="84">
        <v>1</v>
      </c>
      <c r="G692" s="84">
        <v>0</v>
      </c>
      <c r="H692" s="159">
        <v>35.8752</v>
      </c>
      <c r="I692" s="127"/>
      <c r="J692" s="159">
        <v>21.0793</v>
      </c>
      <c r="K692" s="127"/>
      <c r="L692" s="81">
        <v>35.8752</v>
      </c>
    </row>
    <row r="693" spans="1:12" ht="15" customHeight="1">
      <c r="A693" s="79" t="s">
        <v>2088</v>
      </c>
      <c r="B693" s="153" t="s">
        <v>2089</v>
      </c>
      <c r="C693" s="127"/>
      <c r="D693" s="151">
        <v>5</v>
      </c>
      <c r="E693" s="127"/>
      <c r="F693" s="84">
        <v>0.92</v>
      </c>
      <c r="G693" s="84">
        <v>0.08</v>
      </c>
      <c r="H693" s="159">
        <v>0.30549999999999999</v>
      </c>
      <c r="I693" s="127"/>
      <c r="J693" s="159">
        <v>0.20580000000000001</v>
      </c>
      <c r="K693" s="127"/>
      <c r="L693" s="81">
        <v>1.488</v>
      </c>
    </row>
    <row r="694" spans="1:12" ht="15" customHeight="1">
      <c r="A694" s="79" t="s">
        <v>2090</v>
      </c>
      <c r="B694" s="153" t="s">
        <v>2091</v>
      </c>
      <c r="C694" s="127"/>
      <c r="D694" s="151">
        <v>3</v>
      </c>
      <c r="E694" s="127"/>
      <c r="F694" s="84">
        <v>0.37</v>
      </c>
      <c r="G694" s="84">
        <v>0.63</v>
      </c>
      <c r="H694" s="159">
        <v>0.71650000000000003</v>
      </c>
      <c r="I694" s="127"/>
      <c r="J694" s="159">
        <v>0.48259999999999997</v>
      </c>
      <c r="K694" s="127"/>
      <c r="L694" s="81">
        <v>1.7073</v>
      </c>
    </row>
    <row r="695" spans="1:12" ht="15" customHeight="1">
      <c r="A695" s="44"/>
      <c r="B695" s="44"/>
      <c r="C695" s="44"/>
      <c r="D695" s="44"/>
      <c r="E695" s="44"/>
      <c r="F695" s="44"/>
      <c r="G695" s="44"/>
      <c r="H695" s="150" t="s">
        <v>2092</v>
      </c>
      <c r="I695" s="126"/>
      <c r="J695" s="126"/>
      <c r="K695" s="127"/>
      <c r="L695" s="85">
        <v>39.0702</v>
      </c>
    </row>
    <row r="696" spans="1:12" ht="19.5" customHeight="1">
      <c r="A696" s="156" t="s">
        <v>2093</v>
      </c>
      <c r="B696" s="126"/>
      <c r="C696" s="126"/>
      <c r="D696" s="126"/>
      <c r="E696" s="126"/>
      <c r="F696" s="127"/>
      <c r="G696" s="75" t="s">
        <v>2094</v>
      </c>
      <c r="H696" s="157" t="s">
        <v>2095</v>
      </c>
      <c r="I696" s="127"/>
      <c r="J696" s="157" t="s">
        <v>2096</v>
      </c>
      <c r="K696" s="127"/>
      <c r="L696" s="75" t="s">
        <v>2097</v>
      </c>
    </row>
    <row r="697" spans="1:12" ht="15" customHeight="1">
      <c r="A697" s="79" t="s">
        <v>2098</v>
      </c>
      <c r="B697" s="153" t="s">
        <v>2099</v>
      </c>
      <c r="C697" s="126"/>
      <c r="D697" s="126"/>
      <c r="E697" s="126"/>
      <c r="F697" s="126"/>
      <c r="G697" s="79" t="s">
        <v>2100</v>
      </c>
      <c r="H697" s="151">
        <v>1</v>
      </c>
      <c r="I697" s="127"/>
      <c r="J697" s="152">
        <v>17.693200000000001</v>
      </c>
      <c r="K697" s="127"/>
      <c r="L697" s="80">
        <v>17.690000000000001</v>
      </c>
    </row>
    <row r="698" spans="1:12" ht="15" customHeight="1">
      <c r="A698" s="79" t="s">
        <v>2101</v>
      </c>
      <c r="B698" s="153" t="s">
        <v>2102</v>
      </c>
      <c r="C698" s="126"/>
      <c r="D698" s="126"/>
      <c r="E698" s="126"/>
      <c r="F698" s="126"/>
      <c r="G698" s="79" t="s">
        <v>2103</v>
      </c>
      <c r="H698" s="151">
        <v>11</v>
      </c>
      <c r="I698" s="127"/>
      <c r="J698" s="152">
        <v>12.1578</v>
      </c>
      <c r="K698" s="127"/>
      <c r="L698" s="80">
        <v>133.76</v>
      </c>
    </row>
    <row r="699" spans="1:12" ht="15" customHeight="1">
      <c r="A699" s="44"/>
      <c r="B699" s="44"/>
      <c r="C699" s="44"/>
      <c r="D699" s="44"/>
      <c r="E699" s="44"/>
      <c r="F699" s="44"/>
      <c r="G699" s="44"/>
      <c r="H699" s="150" t="s">
        <v>2104</v>
      </c>
      <c r="I699" s="126"/>
      <c r="J699" s="126"/>
      <c r="K699" s="127"/>
      <c r="L699" s="77">
        <v>151.429</v>
      </c>
    </row>
    <row r="700" spans="1:12" ht="15" customHeight="1">
      <c r="A700" s="44"/>
      <c r="B700" s="44"/>
      <c r="C700" s="44"/>
      <c r="D700" s="44"/>
      <c r="E700" s="44"/>
      <c r="F700" s="44"/>
      <c r="G700" s="44"/>
      <c r="H700" s="158" t="s">
        <v>2105</v>
      </c>
      <c r="I700" s="126"/>
      <c r="J700" s="126"/>
      <c r="K700" s="127"/>
      <c r="L700" s="81">
        <v>190.4992</v>
      </c>
    </row>
    <row r="701" spans="1:12" ht="15" customHeight="1">
      <c r="A701" s="44"/>
      <c r="B701" s="44"/>
      <c r="C701" s="44"/>
      <c r="D701" s="44"/>
      <c r="E701" s="44"/>
      <c r="F701" s="44"/>
      <c r="G701" s="44"/>
      <c r="H701" s="158" t="s">
        <v>2106</v>
      </c>
      <c r="I701" s="126"/>
      <c r="J701" s="126"/>
      <c r="K701" s="127"/>
      <c r="L701" s="81">
        <v>3.62</v>
      </c>
    </row>
    <row r="702" spans="1:12" ht="15" customHeight="1">
      <c r="A702" s="44"/>
      <c r="B702" s="44"/>
      <c r="C702" s="44"/>
      <c r="D702" s="44"/>
      <c r="E702" s="44"/>
      <c r="F702" s="44"/>
      <c r="G702" s="44"/>
      <c r="H702" s="158" t="s">
        <v>2107</v>
      </c>
      <c r="I702" s="126"/>
      <c r="J702" s="126"/>
      <c r="K702" s="127"/>
      <c r="L702" s="81">
        <v>52.624099999999999</v>
      </c>
    </row>
    <row r="703" spans="1:12" ht="19.5" customHeight="1">
      <c r="A703" s="156" t="s">
        <v>2108</v>
      </c>
      <c r="B703" s="126"/>
      <c r="C703" s="126"/>
      <c r="D703" s="126"/>
      <c r="E703" s="126"/>
      <c r="F703" s="127"/>
      <c r="G703" s="75" t="s">
        <v>2109</v>
      </c>
      <c r="H703" s="157" t="s">
        <v>2110</v>
      </c>
      <c r="I703" s="127"/>
      <c r="J703" s="157" t="s">
        <v>2111</v>
      </c>
      <c r="K703" s="127"/>
      <c r="L703" s="75" t="s">
        <v>2112</v>
      </c>
    </row>
    <row r="704" spans="1:12" ht="15" customHeight="1">
      <c r="A704" s="79" t="s">
        <v>2113</v>
      </c>
      <c r="B704" s="153" t="s">
        <v>2114</v>
      </c>
      <c r="C704" s="126"/>
      <c r="D704" s="126"/>
      <c r="E704" s="126"/>
      <c r="F704" s="127"/>
      <c r="G704" s="79" t="s">
        <v>2115</v>
      </c>
      <c r="H704" s="151">
        <v>0.71</v>
      </c>
      <c r="I704" s="127"/>
      <c r="J704" s="152">
        <v>100.038</v>
      </c>
      <c r="K704" s="127"/>
      <c r="L704" s="80">
        <v>71.03</v>
      </c>
    </row>
    <row r="705" spans="1:12" ht="15" customHeight="1">
      <c r="A705" s="79" t="s">
        <v>2116</v>
      </c>
      <c r="B705" s="153" t="s">
        <v>2117</v>
      </c>
      <c r="C705" s="126"/>
      <c r="D705" s="126"/>
      <c r="E705" s="126"/>
      <c r="F705" s="127"/>
      <c r="G705" s="79" t="s">
        <v>2118</v>
      </c>
      <c r="H705" s="151">
        <v>0.74</v>
      </c>
      <c r="I705" s="127"/>
      <c r="J705" s="152">
        <v>71.519000000000005</v>
      </c>
      <c r="K705" s="127"/>
      <c r="L705" s="80">
        <v>52.92</v>
      </c>
    </row>
    <row r="706" spans="1:12" ht="15" customHeight="1">
      <c r="A706" s="79" t="s">
        <v>2119</v>
      </c>
      <c r="B706" s="153" t="s">
        <v>2120</v>
      </c>
      <c r="C706" s="126"/>
      <c r="D706" s="126"/>
      <c r="E706" s="126"/>
      <c r="F706" s="127"/>
      <c r="G706" s="79" t="s">
        <v>2121</v>
      </c>
      <c r="H706" s="151">
        <v>200</v>
      </c>
      <c r="I706" s="127"/>
      <c r="J706" s="152">
        <v>0.34250000000000003</v>
      </c>
      <c r="K706" s="127"/>
      <c r="L706" s="80">
        <v>68</v>
      </c>
    </row>
    <row r="707" spans="1:12" ht="15" customHeight="1">
      <c r="A707" s="44"/>
      <c r="B707" s="44"/>
      <c r="C707" s="44"/>
      <c r="D707" s="44"/>
      <c r="E707" s="44"/>
      <c r="F707" s="44"/>
      <c r="G707" s="44"/>
      <c r="H707" s="150" t="s">
        <v>2122</v>
      </c>
      <c r="I707" s="126"/>
      <c r="J707" s="126"/>
      <c r="K707" s="127"/>
      <c r="L707" s="77">
        <v>192.4511</v>
      </c>
    </row>
    <row r="708" spans="1:12" ht="15" customHeight="1">
      <c r="A708" s="156" t="s">
        <v>2123</v>
      </c>
      <c r="B708" s="126"/>
      <c r="C708" s="127"/>
      <c r="D708" s="166" t="s">
        <v>2124</v>
      </c>
      <c r="E708" s="127"/>
      <c r="F708" s="166" t="s">
        <v>2125</v>
      </c>
      <c r="G708" s="127"/>
      <c r="H708" s="166" t="s">
        <v>2126</v>
      </c>
      <c r="I708" s="127"/>
      <c r="J708" s="166" t="s">
        <v>2127</v>
      </c>
      <c r="K708" s="127"/>
      <c r="L708" s="83" t="s">
        <v>2128</v>
      </c>
    </row>
    <row r="709" spans="1:12" ht="19.5" customHeight="1">
      <c r="A709" s="88" t="s">
        <v>2129</v>
      </c>
      <c r="B709" s="170" t="s">
        <v>2130</v>
      </c>
      <c r="C709" s="127"/>
      <c r="D709" s="171" t="s">
        <v>2131</v>
      </c>
      <c r="E709" s="127"/>
      <c r="F709" s="171" t="s">
        <v>2132</v>
      </c>
      <c r="G709" s="127"/>
      <c r="H709" s="172">
        <v>1.0649999999999999</v>
      </c>
      <c r="I709" s="127"/>
      <c r="J709" s="173">
        <v>0.89</v>
      </c>
      <c r="K709" s="127"/>
      <c r="L709" s="89">
        <v>0.95</v>
      </c>
    </row>
    <row r="710" spans="1:12" ht="15" customHeight="1">
      <c r="A710" s="88" t="s">
        <v>2133</v>
      </c>
      <c r="B710" s="170" t="s">
        <v>2134</v>
      </c>
      <c r="C710" s="127"/>
      <c r="D710" s="171" t="s">
        <v>2135</v>
      </c>
      <c r="E710" s="127"/>
      <c r="F710" s="171" t="s">
        <v>2136</v>
      </c>
      <c r="G710" s="127"/>
      <c r="H710" s="172">
        <v>1.1100000000000001</v>
      </c>
      <c r="I710" s="127"/>
      <c r="J710" s="173">
        <v>0.89</v>
      </c>
      <c r="K710" s="127"/>
      <c r="L710" s="89">
        <v>0.99</v>
      </c>
    </row>
    <row r="711" spans="1:12" ht="19.5" customHeight="1">
      <c r="A711" s="88" t="s">
        <v>2137</v>
      </c>
      <c r="B711" s="170" t="s">
        <v>2138</v>
      </c>
      <c r="C711" s="127"/>
      <c r="D711" s="171" t="s">
        <v>2139</v>
      </c>
      <c r="E711" s="127"/>
      <c r="F711" s="171" t="s">
        <v>2140</v>
      </c>
      <c r="G711" s="127"/>
      <c r="H711" s="172">
        <v>0.2</v>
      </c>
      <c r="I711" s="127"/>
      <c r="J711" s="173">
        <v>18.309999999999999</v>
      </c>
      <c r="K711" s="127"/>
      <c r="L711" s="89">
        <v>3.66</v>
      </c>
    </row>
    <row r="712" spans="1:12" ht="15" customHeight="1">
      <c r="A712" s="44"/>
      <c r="B712" s="44"/>
      <c r="C712" s="44"/>
      <c r="D712" s="44"/>
      <c r="E712" s="44"/>
      <c r="F712" s="44"/>
      <c r="G712" s="44"/>
      <c r="H712" s="150" t="s">
        <v>2141</v>
      </c>
      <c r="I712" s="126"/>
      <c r="J712" s="126"/>
      <c r="K712" s="127"/>
      <c r="L712" s="80">
        <v>5.5978000000000003</v>
      </c>
    </row>
    <row r="713" spans="1:12" ht="15" customHeight="1">
      <c r="A713" s="44"/>
      <c r="B713" s="44"/>
      <c r="C713" s="44"/>
      <c r="D713" s="44"/>
      <c r="E713" s="44"/>
      <c r="F713" s="44"/>
      <c r="G713" s="44"/>
      <c r="H713" s="158" t="s">
        <v>2142</v>
      </c>
      <c r="I713" s="126"/>
      <c r="J713" s="126"/>
      <c r="K713" s="127"/>
      <c r="L713" s="82">
        <v>250.673</v>
      </c>
    </row>
    <row r="714" spans="1:12" ht="15" customHeight="1">
      <c r="A714" s="44"/>
      <c r="B714" s="44"/>
      <c r="C714" s="44"/>
      <c r="D714" s="44"/>
      <c r="E714" s="44"/>
      <c r="F714" s="44"/>
      <c r="G714" s="44"/>
      <c r="H714" s="158" t="s">
        <v>2143</v>
      </c>
      <c r="I714" s="126"/>
      <c r="J714" s="126"/>
      <c r="K714" s="127"/>
      <c r="L714" s="77">
        <v>250.67</v>
      </c>
    </row>
    <row r="715" spans="1:12" ht="15" customHeight="1">
      <c r="A715" s="44"/>
      <c r="B715" s="44"/>
      <c r="C715" s="44"/>
      <c r="D715" s="44"/>
      <c r="E715" s="44"/>
      <c r="F715" s="44"/>
      <c r="G715" s="44"/>
      <c r="H715" s="158" t="s">
        <v>2144</v>
      </c>
      <c r="I715" s="126"/>
      <c r="J715" s="126"/>
      <c r="K715" s="127"/>
      <c r="L715" s="77">
        <v>70.237700000000004</v>
      </c>
    </row>
    <row r="716" spans="1:12" ht="15" customHeight="1">
      <c r="A716" s="44"/>
      <c r="B716" s="44"/>
      <c r="C716" s="44"/>
      <c r="D716" s="44"/>
      <c r="E716" s="44"/>
      <c r="F716" s="44"/>
      <c r="G716" s="44"/>
      <c r="H716" s="158" t="s">
        <v>2145</v>
      </c>
      <c r="I716" s="126"/>
      <c r="J716" s="126"/>
      <c r="K716" s="127"/>
      <c r="L716" s="77">
        <v>320.91000000000003</v>
      </c>
    </row>
    <row r="717" spans="1:12" ht="9.75" customHeight="1">
      <c r="A717" s="44"/>
      <c r="B717" s="44"/>
      <c r="C717" s="44"/>
      <c r="D717" s="44"/>
      <c r="E717" s="154"/>
      <c r="F717" s="105"/>
      <c r="G717" s="105"/>
      <c r="H717" s="44"/>
      <c r="I717" s="44"/>
      <c r="J717" s="44"/>
      <c r="K717" s="44"/>
      <c r="L717" s="44"/>
    </row>
    <row r="718" spans="1:12" ht="19.5" customHeight="1">
      <c r="A718" s="155" t="s">
        <v>2146</v>
      </c>
      <c r="B718" s="126"/>
      <c r="C718" s="126"/>
      <c r="D718" s="126"/>
      <c r="E718" s="126"/>
      <c r="F718" s="126"/>
      <c r="G718" s="126"/>
      <c r="H718" s="126"/>
      <c r="I718" s="126"/>
      <c r="J718" s="126"/>
      <c r="K718" s="126"/>
      <c r="L718" s="127"/>
    </row>
    <row r="719" spans="1:12" ht="15" customHeight="1">
      <c r="A719" s="182" t="s">
        <v>2147</v>
      </c>
      <c r="B719" s="126"/>
      <c r="C719" s="126"/>
      <c r="D719" s="127"/>
      <c r="E719" s="166" t="s">
        <v>2148</v>
      </c>
      <c r="F719" s="127"/>
      <c r="G719" s="83" t="s">
        <v>2149</v>
      </c>
      <c r="H719" s="166" t="s">
        <v>2150</v>
      </c>
      <c r="I719" s="127"/>
      <c r="J719" s="166" t="s">
        <v>2151</v>
      </c>
      <c r="K719" s="127"/>
      <c r="L719" s="83" t="s">
        <v>2152</v>
      </c>
    </row>
    <row r="720" spans="1:12" ht="19.5" customHeight="1">
      <c r="A720" s="91" t="s">
        <v>2153</v>
      </c>
      <c r="B720" s="181" t="s">
        <v>2154</v>
      </c>
      <c r="C720" s="126"/>
      <c r="D720" s="127"/>
      <c r="E720" s="177" t="s">
        <v>2155</v>
      </c>
      <c r="F720" s="127"/>
      <c r="G720" s="91" t="s">
        <v>2156</v>
      </c>
      <c r="H720" s="178">
        <v>0.42</v>
      </c>
      <c r="I720" s="127"/>
      <c r="J720" s="179">
        <v>24.07</v>
      </c>
      <c r="K720" s="127"/>
      <c r="L720" s="92">
        <v>10.109400000000001</v>
      </c>
    </row>
    <row r="721" spans="1:12" ht="19.5" customHeight="1">
      <c r="A721" s="91" t="s">
        <v>2157</v>
      </c>
      <c r="B721" s="181" t="s">
        <v>2158</v>
      </c>
      <c r="C721" s="126"/>
      <c r="D721" s="127"/>
      <c r="E721" s="177" t="s">
        <v>2159</v>
      </c>
      <c r="F721" s="127"/>
      <c r="G721" s="91" t="s">
        <v>2160</v>
      </c>
      <c r="H721" s="178">
        <v>0.01</v>
      </c>
      <c r="I721" s="127"/>
      <c r="J721" s="179">
        <v>4.47</v>
      </c>
      <c r="K721" s="127"/>
      <c r="L721" s="92">
        <v>4.4699999999999997E-2</v>
      </c>
    </row>
    <row r="722" spans="1:12" ht="19.5" customHeight="1">
      <c r="A722" s="91" t="s">
        <v>2161</v>
      </c>
      <c r="B722" s="181" t="s">
        <v>2162</v>
      </c>
      <c r="C722" s="126"/>
      <c r="D722" s="127"/>
      <c r="E722" s="177" t="s">
        <v>2163</v>
      </c>
      <c r="F722" s="127"/>
      <c r="G722" s="91" t="s">
        <v>2164</v>
      </c>
      <c r="H722" s="178">
        <v>0.91700000000000004</v>
      </c>
      <c r="I722" s="127"/>
      <c r="J722" s="179">
        <v>3.29</v>
      </c>
      <c r="K722" s="127"/>
      <c r="L722" s="92">
        <v>3.0169299999999999</v>
      </c>
    </row>
    <row r="723" spans="1:12" ht="19.5" customHeight="1">
      <c r="A723" s="91" t="s">
        <v>2165</v>
      </c>
      <c r="B723" s="181" t="s">
        <v>2166</v>
      </c>
      <c r="C723" s="126"/>
      <c r="D723" s="127"/>
      <c r="E723" s="177" t="s">
        <v>2167</v>
      </c>
      <c r="F723" s="127"/>
      <c r="G723" s="91" t="s">
        <v>2168</v>
      </c>
      <c r="H723" s="178">
        <v>7.6340000000000003</v>
      </c>
      <c r="I723" s="127"/>
      <c r="J723" s="179">
        <v>1.18</v>
      </c>
      <c r="K723" s="127"/>
      <c r="L723" s="92">
        <v>9.0081199999999999</v>
      </c>
    </row>
    <row r="724" spans="1:12" ht="15" customHeight="1">
      <c r="A724" s="91" t="s">
        <v>2169</v>
      </c>
      <c r="B724" s="181" t="s">
        <v>2170</v>
      </c>
      <c r="C724" s="126"/>
      <c r="D724" s="127"/>
      <c r="E724" s="177" t="s">
        <v>2171</v>
      </c>
      <c r="F724" s="127"/>
      <c r="G724" s="91" t="s">
        <v>2172</v>
      </c>
      <c r="H724" s="178">
        <v>6.9000000000000006E-2</v>
      </c>
      <c r="I724" s="127"/>
      <c r="J724" s="179">
        <v>12.23</v>
      </c>
      <c r="K724" s="127"/>
      <c r="L724" s="92">
        <v>0.84387000000000001</v>
      </c>
    </row>
    <row r="725" spans="1:12" ht="15" customHeight="1">
      <c r="A725" s="91" t="s">
        <v>2173</v>
      </c>
      <c r="B725" s="181" t="s">
        <v>2174</v>
      </c>
      <c r="C725" s="126"/>
      <c r="D725" s="127"/>
      <c r="E725" s="177" t="s">
        <v>2175</v>
      </c>
      <c r="F725" s="127"/>
      <c r="G725" s="91" t="s">
        <v>2176</v>
      </c>
      <c r="H725" s="178">
        <v>1.2999999999999999E-2</v>
      </c>
      <c r="I725" s="127"/>
      <c r="J725" s="179">
        <v>13.45</v>
      </c>
      <c r="K725" s="127"/>
      <c r="L725" s="92">
        <v>0.17485000000000001</v>
      </c>
    </row>
    <row r="726" spans="1:12" ht="15" customHeight="1">
      <c r="A726" s="91" t="s">
        <v>2177</v>
      </c>
      <c r="B726" s="181" t="s">
        <v>2178</v>
      </c>
      <c r="C726" s="126"/>
      <c r="D726" s="127"/>
      <c r="E726" s="177" t="s">
        <v>2179</v>
      </c>
      <c r="F726" s="127"/>
      <c r="G726" s="91" t="s">
        <v>2180</v>
      </c>
      <c r="H726" s="178">
        <v>1.6E-2</v>
      </c>
      <c r="I726" s="127"/>
      <c r="J726" s="179">
        <v>13.29</v>
      </c>
      <c r="K726" s="127"/>
      <c r="L726" s="92">
        <v>0.21264</v>
      </c>
    </row>
    <row r="727" spans="1:12" ht="15" customHeight="1">
      <c r="A727" s="91" t="s">
        <v>2181</v>
      </c>
      <c r="B727" s="181" t="s">
        <v>2182</v>
      </c>
      <c r="C727" s="126"/>
      <c r="D727" s="127"/>
      <c r="E727" s="177" t="s">
        <v>2183</v>
      </c>
      <c r="F727" s="127"/>
      <c r="G727" s="91" t="s">
        <v>2184</v>
      </c>
      <c r="H727" s="178">
        <v>2.4E-2</v>
      </c>
      <c r="I727" s="127"/>
      <c r="J727" s="179">
        <v>14.81</v>
      </c>
      <c r="K727" s="127"/>
      <c r="L727" s="92">
        <v>0.35543999999999998</v>
      </c>
    </row>
    <row r="728" spans="1:12" ht="15" customHeight="1">
      <c r="A728" s="44"/>
      <c r="B728" s="44"/>
      <c r="C728" s="44"/>
      <c r="D728" s="44"/>
      <c r="E728" s="44"/>
      <c r="F728" s="44"/>
      <c r="G728" s="44"/>
      <c r="H728" s="180" t="s">
        <v>2185</v>
      </c>
      <c r="I728" s="126"/>
      <c r="J728" s="126"/>
      <c r="K728" s="127"/>
      <c r="L728" s="93">
        <v>23.76</v>
      </c>
    </row>
    <row r="729" spans="1:12" ht="15" customHeight="1">
      <c r="A729" s="182" t="s">
        <v>2186</v>
      </c>
      <c r="B729" s="126"/>
      <c r="C729" s="126"/>
      <c r="D729" s="127"/>
      <c r="E729" s="166" t="s">
        <v>2187</v>
      </c>
      <c r="F729" s="127"/>
      <c r="G729" s="83" t="s">
        <v>2188</v>
      </c>
      <c r="H729" s="166" t="s">
        <v>2189</v>
      </c>
      <c r="I729" s="127"/>
      <c r="J729" s="166" t="s">
        <v>2190</v>
      </c>
      <c r="K729" s="127"/>
      <c r="L729" s="83" t="s">
        <v>2191</v>
      </c>
    </row>
    <row r="730" spans="1:12" ht="15" customHeight="1">
      <c r="A730" s="91" t="s">
        <v>2192</v>
      </c>
      <c r="B730" s="181" t="s">
        <v>2193</v>
      </c>
      <c r="C730" s="126"/>
      <c r="D730" s="127"/>
      <c r="E730" s="177" t="s">
        <v>2194</v>
      </c>
      <c r="F730" s="127"/>
      <c r="G730" s="91" t="s">
        <v>2195</v>
      </c>
      <c r="H730" s="178">
        <v>1.423</v>
      </c>
      <c r="I730" s="127"/>
      <c r="J730" s="179">
        <v>18.5</v>
      </c>
      <c r="K730" s="127"/>
      <c r="L730" s="92">
        <v>26.325500000000002</v>
      </c>
    </row>
    <row r="731" spans="1:12" ht="15" customHeight="1">
      <c r="A731" s="91" t="s">
        <v>2196</v>
      </c>
      <c r="B731" s="181" t="s">
        <v>2197</v>
      </c>
      <c r="C731" s="126"/>
      <c r="D731" s="127"/>
      <c r="E731" s="177" t="s">
        <v>2198</v>
      </c>
      <c r="F731" s="127"/>
      <c r="G731" s="91" t="s">
        <v>2199</v>
      </c>
      <c r="H731" s="178">
        <v>3.7869999999999999</v>
      </c>
      <c r="I731" s="127"/>
      <c r="J731" s="179">
        <v>22.12</v>
      </c>
      <c r="K731" s="127"/>
      <c r="L731" s="92">
        <v>83.768439999999998</v>
      </c>
    </row>
    <row r="732" spans="1:12" ht="27.75" customHeight="1">
      <c r="A732" s="91" t="s">
        <v>2200</v>
      </c>
      <c r="B732" s="181" t="s">
        <v>2201</v>
      </c>
      <c r="C732" s="126"/>
      <c r="D732" s="127"/>
      <c r="E732" s="177" t="s">
        <v>2202</v>
      </c>
      <c r="F732" s="127"/>
      <c r="G732" s="91" t="s">
        <v>2203</v>
      </c>
      <c r="H732" s="178">
        <v>7.1999999999999995E-2</v>
      </c>
      <c r="I732" s="127"/>
      <c r="J732" s="179">
        <v>27.58</v>
      </c>
      <c r="K732" s="127"/>
      <c r="L732" s="92">
        <v>1.98576</v>
      </c>
    </row>
    <row r="733" spans="1:12" ht="27.75" customHeight="1">
      <c r="A733" s="91" t="s">
        <v>2204</v>
      </c>
      <c r="B733" s="181" t="s">
        <v>2205</v>
      </c>
      <c r="C733" s="126"/>
      <c r="D733" s="127"/>
      <c r="E733" s="177" t="s">
        <v>2206</v>
      </c>
      <c r="F733" s="127"/>
      <c r="G733" s="91" t="s">
        <v>2207</v>
      </c>
      <c r="H733" s="178">
        <v>0.14099999999999999</v>
      </c>
      <c r="I733" s="127"/>
      <c r="J733" s="179">
        <v>25.19</v>
      </c>
      <c r="K733" s="127"/>
      <c r="L733" s="92">
        <v>3.55179</v>
      </c>
    </row>
    <row r="734" spans="1:12" ht="15" customHeight="1">
      <c r="A734" s="44"/>
      <c r="B734" s="44"/>
      <c r="C734" s="44"/>
      <c r="D734" s="44"/>
      <c r="E734" s="44"/>
      <c r="F734" s="44"/>
      <c r="G734" s="44"/>
      <c r="H734" s="180" t="s">
        <v>2208</v>
      </c>
      <c r="I734" s="126"/>
      <c r="J734" s="126"/>
      <c r="K734" s="127"/>
      <c r="L734" s="93">
        <v>115.64</v>
      </c>
    </row>
    <row r="735" spans="1:12" ht="15" customHeight="1">
      <c r="A735" s="44"/>
      <c r="B735" s="44"/>
      <c r="C735" s="44"/>
      <c r="D735" s="44"/>
      <c r="E735" s="44"/>
      <c r="F735" s="44"/>
      <c r="G735" s="44"/>
      <c r="H735" s="158" t="s">
        <v>2209</v>
      </c>
      <c r="I735" s="126"/>
      <c r="J735" s="126"/>
      <c r="K735" s="127"/>
      <c r="L735" s="77">
        <v>139.33000000000001</v>
      </c>
    </row>
    <row r="736" spans="1:12" ht="15" customHeight="1">
      <c r="A736" s="44"/>
      <c r="B736" s="44"/>
      <c r="C736" s="44"/>
      <c r="D736" s="44"/>
      <c r="E736" s="44"/>
      <c r="F736" s="44"/>
      <c r="G736" s="44"/>
      <c r="H736" s="158" t="s">
        <v>2210</v>
      </c>
      <c r="I736" s="126"/>
      <c r="J736" s="126"/>
      <c r="K736" s="127"/>
      <c r="L736" s="77">
        <v>39.040300000000002</v>
      </c>
    </row>
    <row r="737" spans="1:12" ht="15" customHeight="1">
      <c r="A737" s="44"/>
      <c r="B737" s="44"/>
      <c r="C737" s="44"/>
      <c r="D737" s="44"/>
      <c r="E737" s="44"/>
      <c r="F737" s="44"/>
      <c r="G737" s="44"/>
      <c r="H737" s="158" t="s">
        <v>2211</v>
      </c>
      <c r="I737" s="126"/>
      <c r="J737" s="126"/>
      <c r="K737" s="127"/>
      <c r="L737" s="77">
        <v>178.37</v>
      </c>
    </row>
    <row r="738" spans="1:12" ht="9.75" customHeight="1">
      <c r="A738" s="44"/>
      <c r="B738" s="44"/>
      <c r="C738" s="44"/>
      <c r="D738" s="44"/>
      <c r="E738" s="154"/>
      <c r="F738" s="105"/>
      <c r="G738" s="105"/>
      <c r="H738" s="44"/>
      <c r="I738" s="44"/>
      <c r="J738" s="44"/>
      <c r="K738" s="44"/>
      <c r="L738" s="44"/>
    </row>
    <row r="739" spans="1:12" ht="19.5" customHeight="1">
      <c r="A739" s="155" t="s">
        <v>2212</v>
      </c>
      <c r="B739" s="126"/>
      <c r="C739" s="126"/>
      <c r="D739" s="126"/>
      <c r="E739" s="126"/>
      <c r="F739" s="126"/>
      <c r="G739" s="126"/>
      <c r="H739" s="126"/>
      <c r="I739" s="126"/>
      <c r="J739" s="126"/>
      <c r="K739" s="126"/>
      <c r="L739" s="127"/>
    </row>
    <row r="740" spans="1:12" ht="12.75" customHeight="1">
      <c r="A740" s="160" t="s">
        <v>2213</v>
      </c>
      <c r="B740" s="123"/>
      <c r="C740" s="161"/>
      <c r="D740" s="167" t="s">
        <v>2214</v>
      </c>
      <c r="E740" s="124"/>
      <c r="F740" s="157" t="s">
        <v>2215</v>
      </c>
      <c r="G740" s="127"/>
      <c r="H740" s="157" t="s">
        <v>2216</v>
      </c>
      <c r="I740" s="126"/>
      <c r="J740" s="126"/>
      <c r="K740" s="127"/>
      <c r="L740" s="165" t="s">
        <v>2217</v>
      </c>
    </row>
    <row r="741" spans="1:12" ht="12" customHeight="1">
      <c r="A741" s="162"/>
      <c r="B741" s="163"/>
      <c r="C741" s="164"/>
      <c r="D741" s="162"/>
      <c r="E741" s="168"/>
      <c r="F741" s="83" t="s">
        <v>2218</v>
      </c>
      <c r="G741" s="83" t="s">
        <v>2219</v>
      </c>
      <c r="H741" s="166" t="s">
        <v>2220</v>
      </c>
      <c r="I741" s="127"/>
      <c r="J741" s="166" t="s">
        <v>2221</v>
      </c>
      <c r="K741" s="127"/>
      <c r="L741" s="134"/>
    </row>
    <row r="742" spans="1:12" ht="15" customHeight="1">
      <c r="A742" s="79" t="s">
        <v>2222</v>
      </c>
      <c r="B742" s="153" t="s">
        <v>2223</v>
      </c>
      <c r="C742" s="127"/>
      <c r="D742" s="151">
        <v>1</v>
      </c>
      <c r="E742" s="127"/>
      <c r="F742" s="84">
        <v>0.74</v>
      </c>
      <c r="G742" s="84">
        <v>0.26</v>
      </c>
      <c r="H742" s="159">
        <v>107.61960000000001</v>
      </c>
      <c r="I742" s="127"/>
      <c r="J742" s="159">
        <v>55.9754</v>
      </c>
      <c r="K742" s="127"/>
      <c r="L742" s="81">
        <v>94.192099999999996</v>
      </c>
    </row>
    <row r="743" spans="1:12" ht="15" customHeight="1">
      <c r="A743" s="79" t="s">
        <v>2224</v>
      </c>
      <c r="B743" s="153" t="s">
        <v>2225</v>
      </c>
      <c r="C743" s="127"/>
      <c r="D743" s="151">
        <v>1</v>
      </c>
      <c r="E743" s="127"/>
      <c r="F743" s="84">
        <v>1</v>
      </c>
      <c r="G743" s="84">
        <v>0</v>
      </c>
      <c r="H743" s="159">
        <v>48.3962</v>
      </c>
      <c r="I743" s="127"/>
      <c r="J743" s="159">
        <v>44.155200000000001</v>
      </c>
      <c r="K743" s="127"/>
      <c r="L743" s="81">
        <v>48.3962</v>
      </c>
    </row>
    <row r="744" spans="1:12" ht="15" customHeight="1">
      <c r="A744" s="79" t="s">
        <v>2226</v>
      </c>
      <c r="B744" s="153" t="s">
        <v>2227</v>
      </c>
      <c r="C744" s="127"/>
      <c r="D744" s="151">
        <v>1</v>
      </c>
      <c r="E744" s="127"/>
      <c r="F744" s="84">
        <v>1</v>
      </c>
      <c r="G744" s="84">
        <v>0</v>
      </c>
      <c r="H744" s="159">
        <v>21.837800000000001</v>
      </c>
      <c r="I744" s="127"/>
      <c r="J744" s="159">
        <v>2.7915000000000001</v>
      </c>
      <c r="K744" s="127"/>
      <c r="L744" s="81">
        <v>21.837800000000001</v>
      </c>
    </row>
    <row r="745" spans="1:12" ht="15" customHeight="1">
      <c r="A745" s="79" t="s">
        <v>2228</v>
      </c>
      <c r="B745" s="153" t="s">
        <v>2229</v>
      </c>
      <c r="C745" s="127"/>
      <c r="D745" s="151">
        <v>3</v>
      </c>
      <c r="E745" s="127"/>
      <c r="F745" s="84">
        <v>0.9</v>
      </c>
      <c r="G745" s="84">
        <v>0.1</v>
      </c>
      <c r="H745" s="159">
        <v>0.71650000000000003</v>
      </c>
      <c r="I745" s="127"/>
      <c r="J745" s="159">
        <v>0.48259999999999997</v>
      </c>
      <c r="K745" s="127"/>
      <c r="L745" s="81">
        <v>2.0796000000000001</v>
      </c>
    </row>
    <row r="746" spans="1:12" ht="15" customHeight="1">
      <c r="A746" s="44"/>
      <c r="B746" s="44"/>
      <c r="C746" s="44"/>
      <c r="D746" s="44"/>
      <c r="E746" s="44"/>
      <c r="F746" s="44"/>
      <c r="G746" s="44"/>
      <c r="H746" s="150" t="s">
        <v>2230</v>
      </c>
      <c r="I746" s="126"/>
      <c r="J746" s="126"/>
      <c r="K746" s="127"/>
      <c r="L746" s="85">
        <v>166.50540000000001</v>
      </c>
    </row>
    <row r="747" spans="1:12" ht="19.5" customHeight="1">
      <c r="A747" s="156" t="s">
        <v>2231</v>
      </c>
      <c r="B747" s="126"/>
      <c r="C747" s="126"/>
      <c r="D747" s="126"/>
      <c r="E747" s="126"/>
      <c r="F747" s="127"/>
      <c r="G747" s="75" t="s">
        <v>2232</v>
      </c>
      <c r="H747" s="157" t="s">
        <v>2233</v>
      </c>
      <c r="I747" s="127"/>
      <c r="J747" s="157" t="s">
        <v>2234</v>
      </c>
      <c r="K747" s="127"/>
      <c r="L747" s="75" t="s">
        <v>2235</v>
      </c>
    </row>
    <row r="748" spans="1:12" ht="15" customHeight="1">
      <c r="A748" s="79" t="s">
        <v>2236</v>
      </c>
      <c r="B748" s="153" t="s">
        <v>2237</v>
      </c>
      <c r="C748" s="126"/>
      <c r="D748" s="126"/>
      <c r="E748" s="126"/>
      <c r="F748" s="126"/>
      <c r="G748" s="79" t="s">
        <v>2238</v>
      </c>
      <c r="H748" s="151">
        <v>4</v>
      </c>
      <c r="I748" s="127"/>
      <c r="J748" s="152">
        <v>12.1578</v>
      </c>
      <c r="K748" s="127"/>
      <c r="L748" s="80">
        <v>48.64</v>
      </c>
    </row>
    <row r="749" spans="1:12" ht="15" customHeight="1">
      <c r="A749" s="44"/>
      <c r="B749" s="44"/>
      <c r="C749" s="44"/>
      <c r="D749" s="44"/>
      <c r="E749" s="44"/>
      <c r="F749" s="44"/>
      <c r="G749" s="44"/>
      <c r="H749" s="150" t="s">
        <v>2239</v>
      </c>
      <c r="I749" s="126"/>
      <c r="J749" s="126"/>
      <c r="K749" s="127"/>
      <c r="L749" s="77">
        <v>48.6312</v>
      </c>
    </row>
    <row r="750" spans="1:12" ht="15" customHeight="1">
      <c r="A750" s="44"/>
      <c r="B750" s="44"/>
      <c r="C750" s="44"/>
      <c r="D750" s="44"/>
      <c r="E750" s="44"/>
      <c r="F750" s="44"/>
      <c r="G750" s="44"/>
      <c r="H750" s="158" t="s">
        <v>2240</v>
      </c>
      <c r="I750" s="126"/>
      <c r="J750" s="126"/>
      <c r="K750" s="127"/>
      <c r="L750" s="81">
        <v>215.13659999999999</v>
      </c>
    </row>
    <row r="751" spans="1:12" ht="15" customHeight="1">
      <c r="A751" s="44"/>
      <c r="B751" s="44"/>
      <c r="C751" s="44"/>
      <c r="D751" s="44"/>
      <c r="E751" s="44"/>
      <c r="F751" s="44"/>
      <c r="G751" s="44"/>
      <c r="H751" s="158" t="s">
        <v>2241</v>
      </c>
      <c r="I751" s="126"/>
      <c r="J751" s="126"/>
      <c r="K751" s="127"/>
      <c r="L751" s="81">
        <v>24.9</v>
      </c>
    </row>
    <row r="752" spans="1:12" ht="15" customHeight="1">
      <c r="A752" s="44"/>
      <c r="B752" s="44"/>
      <c r="C752" s="44"/>
      <c r="D752" s="44"/>
      <c r="E752" s="44"/>
      <c r="F752" s="44"/>
      <c r="G752" s="44"/>
      <c r="H752" s="158" t="s">
        <v>2242</v>
      </c>
      <c r="I752" s="126"/>
      <c r="J752" s="126"/>
      <c r="K752" s="127"/>
      <c r="L752" s="81">
        <v>8.64</v>
      </c>
    </row>
    <row r="753" spans="1:12" ht="19.5" customHeight="1">
      <c r="A753" s="156" t="s">
        <v>2243</v>
      </c>
      <c r="B753" s="126"/>
      <c r="C753" s="126"/>
      <c r="D753" s="126"/>
      <c r="E753" s="126"/>
      <c r="F753" s="127"/>
      <c r="G753" s="75" t="s">
        <v>2244</v>
      </c>
      <c r="H753" s="157" t="s">
        <v>2245</v>
      </c>
      <c r="I753" s="127"/>
      <c r="J753" s="157" t="s">
        <v>2246</v>
      </c>
      <c r="K753" s="127"/>
      <c r="L753" s="75" t="s">
        <v>2247</v>
      </c>
    </row>
    <row r="754" spans="1:12" ht="15" customHeight="1">
      <c r="A754" s="79" t="s">
        <v>2248</v>
      </c>
      <c r="B754" s="153" t="s">
        <v>2249</v>
      </c>
      <c r="C754" s="126"/>
      <c r="D754" s="126"/>
      <c r="E754" s="126"/>
      <c r="F754" s="127"/>
      <c r="G754" s="79" t="s">
        <v>2250</v>
      </c>
      <c r="H754" s="151">
        <v>1.0914999999999999</v>
      </c>
      <c r="I754" s="127"/>
      <c r="J754" s="152">
        <v>4.5777000000000001</v>
      </c>
      <c r="K754" s="127"/>
      <c r="L754" s="80">
        <v>5</v>
      </c>
    </row>
    <row r="755" spans="1:12" ht="15" customHeight="1">
      <c r="A755" s="79" t="s">
        <v>2251</v>
      </c>
      <c r="B755" s="153" t="s">
        <v>2252</v>
      </c>
      <c r="C755" s="126"/>
      <c r="D755" s="126"/>
      <c r="E755" s="126"/>
      <c r="F755" s="127"/>
      <c r="G755" s="79" t="s">
        <v>2253</v>
      </c>
      <c r="H755" s="151">
        <v>0.58662999999999998</v>
      </c>
      <c r="I755" s="127"/>
      <c r="J755" s="152">
        <v>100.038</v>
      </c>
      <c r="K755" s="127"/>
      <c r="L755" s="80">
        <v>58.69</v>
      </c>
    </row>
    <row r="756" spans="1:12" ht="15" customHeight="1">
      <c r="A756" s="79" t="s">
        <v>2254</v>
      </c>
      <c r="B756" s="153" t="s">
        <v>2255</v>
      </c>
      <c r="C756" s="126"/>
      <c r="D756" s="126"/>
      <c r="E756" s="126"/>
      <c r="F756" s="127"/>
      <c r="G756" s="79" t="s">
        <v>2256</v>
      </c>
      <c r="H756" s="151">
        <v>0.36753999999999998</v>
      </c>
      <c r="I756" s="127"/>
      <c r="J756" s="152">
        <v>71.799599999999998</v>
      </c>
      <c r="K756" s="127"/>
      <c r="L756" s="80">
        <v>26.39</v>
      </c>
    </row>
    <row r="757" spans="1:12" ht="15" customHeight="1">
      <c r="A757" s="79" t="s">
        <v>2257</v>
      </c>
      <c r="B757" s="153" t="s">
        <v>2258</v>
      </c>
      <c r="C757" s="126"/>
      <c r="D757" s="126"/>
      <c r="E757" s="126"/>
      <c r="F757" s="127"/>
      <c r="G757" s="79" t="s">
        <v>2259</v>
      </c>
      <c r="H757" s="151">
        <v>0.36753999999999998</v>
      </c>
      <c r="I757" s="127"/>
      <c r="J757" s="152">
        <v>71.519000000000005</v>
      </c>
      <c r="K757" s="127"/>
      <c r="L757" s="80">
        <v>26.29</v>
      </c>
    </row>
    <row r="758" spans="1:12" ht="15" customHeight="1">
      <c r="A758" s="79" t="s">
        <v>2260</v>
      </c>
      <c r="B758" s="153" t="s">
        <v>2261</v>
      </c>
      <c r="C758" s="126"/>
      <c r="D758" s="126"/>
      <c r="E758" s="126"/>
      <c r="F758" s="127"/>
      <c r="G758" s="79" t="s">
        <v>2262</v>
      </c>
      <c r="H758" s="151">
        <v>363.83321999999998</v>
      </c>
      <c r="I758" s="127"/>
      <c r="J758" s="152">
        <v>0.34250000000000003</v>
      </c>
      <c r="K758" s="127"/>
      <c r="L758" s="80">
        <v>123.7</v>
      </c>
    </row>
    <row r="759" spans="1:12" ht="15" customHeight="1">
      <c r="A759" s="44"/>
      <c r="B759" s="44"/>
      <c r="C759" s="44"/>
      <c r="D759" s="44"/>
      <c r="E759" s="44"/>
      <c r="F759" s="44"/>
      <c r="G759" s="44"/>
      <c r="H759" s="150" t="s">
        <v>2263</v>
      </c>
      <c r="I759" s="126"/>
      <c r="J759" s="126"/>
      <c r="K759" s="127"/>
      <c r="L759" s="77">
        <v>240.9701</v>
      </c>
    </row>
    <row r="760" spans="1:12" ht="15" customHeight="1">
      <c r="A760" s="156" t="s">
        <v>2264</v>
      </c>
      <c r="B760" s="126"/>
      <c r="C760" s="127"/>
      <c r="D760" s="166" t="s">
        <v>2265</v>
      </c>
      <c r="E760" s="127"/>
      <c r="F760" s="166" t="s">
        <v>2266</v>
      </c>
      <c r="G760" s="127"/>
      <c r="H760" s="166" t="s">
        <v>2267</v>
      </c>
      <c r="I760" s="127"/>
      <c r="J760" s="166" t="s">
        <v>2268</v>
      </c>
      <c r="K760" s="127"/>
      <c r="L760" s="83" t="s">
        <v>2269</v>
      </c>
    </row>
    <row r="761" spans="1:12" ht="19.5" customHeight="1">
      <c r="A761" s="88" t="s">
        <v>2270</v>
      </c>
      <c r="B761" s="170" t="s">
        <v>2271</v>
      </c>
      <c r="C761" s="127"/>
      <c r="D761" s="171" t="s">
        <v>2272</v>
      </c>
      <c r="E761" s="127"/>
      <c r="F761" s="171" t="s">
        <v>2273</v>
      </c>
      <c r="G761" s="127"/>
      <c r="H761" s="172">
        <v>1.09E-3</v>
      </c>
      <c r="I761" s="127"/>
      <c r="J761" s="173">
        <v>18.309999999999999</v>
      </c>
      <c r="K761" s="127"/>
      <c r="L761" s="89">
        <v>0.02</v>
      </c>
    </row>
    <row r="762" spans="1:12" ht="19.5" customHeight="1">
      <c r="A762" s="88" t="s">
        <v>2274</v>
      </c>
      <c r="B762" s="170" t="s">
        <v>2275</v>
      </c>
      <c r="C762" s="127"/>
      <c r="D762" s="171" t="s">
        <v>2276</v>
      </c>
      <c r="E762" s="127"/>
      <c r="F762" s="171" t="s">
        <v>2277</v>
      </c>
      <c r="G762" s="127"/>
      <c r="H762" s="172">
        <v>0.87995000000000001</v>
      </c>
      <c r="I762" s="127"/>
      <c r="J762" s="173">
        <v>0.89</v>
      </c>
      <c r="K762" s="127"/>
      <c r="L762" s="89">
        <v>0.78</v>
      </c>
    </row>
    <row r="763" spans="1:12" ht="15" customHeight="1">
      <c r="A763" s="88" t="s">
        <v>2278</v>
      </c>
      <c r="B763" s="170" t="s">
        <v>2279</v>
      </c>
      <c r="C763" s="127"/>
      <c r="D763" s="171" t="s">
        <v>2280</v>
      </c>
      <c r="E763" s="127"/>
      <c r="F763" s="171" t="s">
        <v>2281</v>
      </c>
      <c r="G763" s="127"/>
      <c r="H763" s="172">
        <v>0.55130999999999997</v>
      </c>
      <c r="I763" s="127"/>
      <c r="J763" s="173">
        <v>0.89</v>
      </c>
      <c r="K763" s="127"/>
      <c r="L763" s="89">
        <v>0.49</v>
      </c>
    </row>
    <row r="764" spans="1:12" ht="15" customHeight="1">
      <c r="A764" s="88" t="s">
        <v>2282</v>
      </c>
      <c r="B764" s="170" t="s">
        <v>2283</v>
      </c>
      <c r="C764" s="127"/>
      <c r="D764" s="171" t="s">
        <v>2284</v>
      </c>
      <c r="E764" s="127"/>
      <c r="F764" s="171" t="s">
        <v>2285</v>
      </c>
      <c r="G764" s="127"/>
      <c r="H764" s="172">
        <v>0.55130999999999997</v>
      </c>
      <c r="I764" s="127"/>
      <c r="J764" s="173">
        <v>0.89</v>
      </c>
      <c r="K764" s="127"/>
      <c r="L764" s="89">
        <v>0.49</v>
      </c>
    </row>
    <row r="765" spans="1:12" ht="19.5" customHeight="1">
      <c r="A765" s="88" t="s">
        <v>2286</v>
      </c>
      <c r="B765" s="170" t="s">
        <v>2287</v>
      </c>
      <c r="C765" s="127"/>
      <c r="D765" s="171" t="s">
        <v>2288</v>
      </c>
      <c r="E765" s="127"/>
      <c r="F765" s="171" t="s">
        <v>2289</v>
      </c>
      <c r="G765" s="127"/>
      <c r="H765" s="172">
        <v>0.36382999999999999</v>
      </c>
      <c r="I765" s="127"/>
      <c r="J765" s="173">
        <v>18.309999999999999</v>
      </c>
      <c r="K765" s="127"/>
      <c r="L765" s="89">
        <v>6.66</v>
      </c>
    </row>
    <row r="766" spans="1:12" ht="15" customHeight="1">
      <c r="A766" s="44"/>
      <c r="B766" s="44"/>
      <c r="C766" s="44"/>
      <c r="D766" s="44"/>
      <c r="E766" s="44"/>
      <c r="F766" s="44"/>
      <c r="G766" s="44"/>
      <c r="H766" s="150" t="s">
        <v>2290</v>
      </c>
      <c r="I766" s="126"/>
      <c r="J766" s="126"/>
      <c r="K766" s="127"/>
      <c r="L766" s="80">
        <v>8.4463000000000008</v>
      </c>
    </row>
    <row r="767" spans="1:12" ht="15" customHeight="1">
      <c r="A767" s="44"/>
      <c r="B767" s="44"/>
      <c r="C767" s="44"/>
      <c r="D767" s="44"/>
      <c r="E767" s="44"/>
      <c r="F767" s="44"/>
      <c r="G767" s="44"/>
      <c r="H767" s="158" t="s">
        <v>2291</v>
      </c>
      <c r="I767" s="126"/>
      <c r="J767" s="126"/>
      <c r="K767" s="127"/>
      <c r="L767" s="82">
        <v>258.0564</v>
      </c>
    </row>
    <row r="768" spans="1:12" ht="15" customHeight="1">
      <c r="A768" s="44"/>
      <c r="B768" s="44"/>
      <c r="C768" s="44"/>
      <c r="D768" s="44"/>
      <c r="E768" s="44"/>
      <c r="F768" s="44"/>
      <c r="G768" s="44"/>
      <c r="H768" s="158" t="s">
        <v>2292</v>
      </c>
      <c r="I768" s="126"/>
      <c r="J768" s="126"/>
      <c r="K768" s="127"/>
      <c r="L768" s="77">
        <v>258.06</v>
      </c>
    </row>
    <row r="769" spans="1:12" ht="15" customHeight="1">
      <c r="A769" s="44"/>
      <c r="B769" s="44"/>
      <c r="C769" s="44"/>
      <c r="D769" s="44"/>
      <c r="E769" s="44"/>
      <c r="F769" s="44"/>
      <c r="G769" s="44"/>
      <c r="H769" s="158" t="s">
        <v>2293</v>
      </c>
      <c r="I769" s="126"/>
      <c r="J769" s="126"/>
      <c r="K769" s="127"/>
      <c r="L769" s="77">
        <v>72.308400000000006</v>
      </c>
    </row>
    <row r="770" spans="1:12" ht="15" customHeight="1">
      <c r="A770" s="44"/>
      <c r="B770" s="44"/>
      <c r="C770" s="44"/>
      <c r="D770" s="44"/>
      <c r="E770" s="44"/>
      <c r="F770" s="44"/>
      <c r="G770" s="44"/>
      <c r="H770" s="158" t="s">
        <v>2294</v>
      </c>
      <c r="I770" s="126"/>
      <c r="J770" s="126"/>
      <c r="K770" s="127"/>
      <c r="L770" s="77">
        <v>330.37</v>
      </c>
    </row>
    <row r="771" spans="1:12" ht="9.75" customHeight="1">
      <c r="A771" s="44"/>
      <c r="B771" s="44"/>
      <c r="C771" s="44"/>
      <c r="D771" s="44"/>
      <c r="E771" s="154"/>
      <c r="F771" s="105"/>
      <c r="G771" s="105"/>
      <c r="H771" s="44"/>
      <c r="I771" s="44"/>
      <c r="J771" s="44"/>
      <c r="K771" s="44"/>
      <c r="L771" s="44"/>
    </row>
    <row r="772" spans="1:12" ht="19.5" customHeight="1">
      <c r="A772" s="155" t="s">
        <v>2295</v>
      </c>
      <c r="B772" s="126"/>
      <c r="C772" s="126"/>
      <c r="D772" s="126"/>
      <c r="E772" s="126"/>
      <c r="F772" s="126"/>
      <c r="G772" s="126"/>
      <c r="H772" s="126"/>
      <c r="I772" s="126"/>
      <c r="J772" s="126"/>
      <c r="K772" s="126"/>
      <c r="L772" s="127"/>
    </row>
    <row r="773" spans="1:12" ht="9.75" customHeight="1">
      <c r="A773" s="187"/>
      <c r="B773" s="105"/>
      <c r="C773" s="105"/>
      <c r="D773" s="105"/>
      <c r="E773" s="105"/>
      <c r="F773" s="105"/>
      <c r="G773" s="105"/>
      <c r="H773" s="105"/>
      <c r="I773" s="105"/>
      <c r="J773" s="105"/>
      <c r="K773" s="105"/>
      <c r="L773" s="105"/>
    </row>
    <row r="774" spans="1:12" ht="15" customHeight="1">
      <c r="A774" s="44"/>
      <c r="B774" s="44"/>
      <c r="C774" s="44"/>
      <c r="D774" s="44"/>
      <c r="E774" s="44"/>
      <c r="F774" s="44"/>
      <c r="G774" s="44"/>
      <c r="H774" s="158" t="s">
        <v>2296</v>
      </c>
      <c r="I774" s="126"/>
      <c r="J774" s="126"/>
      <c r="K774" s="127"/>
      <c r="L774" s="77">
        <v>31.19</v>
      </c>
    </row>
    <row r="775" spans="1:12" ht="15" customHeight="1">
      <c r="A775" s="44"/>
      <c r="B775" s="44"/>
      <c r="C775" s="44"/>
      <c r="D775" s="44"/>
      <c r="E775" s="44"/>
      <c r="F775" s="44"/>
      <c r="G775" s="44"/>
      <c r="H775" s="158" t="s">
        <v>2297</v>
      </c>
      <c r="I775" s="126"/>
      <c r="J775" s="126"/>
      <c r="K775" s="127"/>
      <c r="L775" s="77">
        <v>8.7393999999999998</v>
      </c>
    </row>
    <row r="776" spans="1:12" ht="15" customHeight="1">
      <c r="A776" s="44"/>
      <c r="B776" s="44"/>
      <c r="C776" s="44"/>
      <c r="D776" s="44"/>
      <c r="E776" s="44"/>
      <c r="F776" s="44"/>
      <c r="G776" s="44"/>
      <c r="H776" s="158" t="s">
        <v>2298</v>
      </c>
      <c r="I776" s="126"/>
      <c r="J776" s="126"/>
      <c r="K776" s="127"/>
      <c r="L776" s="77">
        <v>39.93</v>
      </c>
    </row>
    <row r="777" spans="1:12" ht="9.75" customHeight="1">
      <c r="A777" s="44"/>
      <c r="B777" s="44"/>
      <c r="C777" s="44"/>
      <c r="D777" s="44"/>
      <c r="E777" s="154"/>
      <c r="F777" s="105"/>
      <c r="G777" s="105"/>
      <c r="H777" s="44"/>
      <c r="I777" s="44"/>
      <c r="J777" s="44"/>
      <c r="K777" s="44"/>
      <c r="L777" s="44"/>
    </row>
    <row r="778" spans="1:12" ht="19.5" customHeight="1">
      <c r="A778" s="155" t="s">
        <v>2299</v>
      </c>
      <c r="B778" s="126"/>
      <c r="C778" s="126"/>
      <c r="D778" s="126"/>
      <c r="E778" s="126"/>
      <c r="F778" s="126"/>
      <c r="G778" s="126"/>
      <c r="H778" s="126"/>
      <c r="I778" s="126"/>
      <c r="J778" s="126"/>
      <c r="K778" s="126"/>
      <c r="L778" s="127"/>
    </row>
    <row r="779" spans="1:12" ht="19.5" customHeight="1">
      <c r="A779" s="156" t="s">
        <v>2300</v>
      </c>
      <c r="B779" s="126"/>
      <c r="C779" s="126"/>
      <c r="D779" s="126"/>
      <c r="E779" s="126"/>
      <c r="F779" s="127"/>
      <c r="G779" s="75" t="s">
        <v>2301</v>
      </c>
      <c r="H779" s="157" t="s">
        <v>2302</v>
      </c>
      <c r="I779" s="127"/>
      <c r="J779" s="157" t="s">
        <v>2303</v>
      </c>
      <c r="K779" s="127"/>
      <c r="L779" s="75" t="s">
        <v>2304</v>
      </c>
    </row>
    <row r="780" spans="1:12" ht="15" customHeight="1">
      <c r="A780" s="79" t="s">
        <v>2305</v>
      </c>
      <c r="B780" s="153" t="s">
        <v>2306</v>
      </c>
      <c r="C780" s="126"/>
      <c r="D780" s="126"/>
      <c r="E780" s="126"/>
      <c r="F780" s="126"/>
      <c r="G780" s="79" t="s">
        <v>2307</v>
      </c>
      <c r="H780" s="151">
        <v>0.3</v>
      </c>
      <c r="I780" s="127"/>
      <c r="J780" s="152">
        <v>12.14</v>
      </c>
      <c r="K780" s="127"/>
      <c r="L780" s="80">
        <v>3.64</v>
      </c>
    </row>
    <row r="781" spans="1:12" ht="15" customHeight="1">
      <c r="A781" s="79" t="s">
        <v>2308</v>
      </c>
      <c r="B781" s="153" t="s">
        <v>2309</v>
      </c>
      <c r="C781" s="126"/>
      <c r="D781" s="126"/>
      <c r="E781" s="126"/>
      <c r="F781" s="126"/>
      <c r="G781" s="79" t="s">
        <v>2310</v>
      </c>
      <c r="H781" s="151">
        <v>0.3</v>
      </c>
      <c r="I781" s="127"/>
      <c r="J781" s="152">
        <v>18.8</v>
      </c>
      <c r="K781" s="127"/>
      <c r="L781" s="80">
        <v>5.64</v>
      </c>
    </row>
    <row r="782" spans="1:12" ht="15" customHeight="1">
      <c r="A782" s="44"/>
      <c r="B782" s="44"/>
      <c r="C782" s="44"/>
      <c r="D782" s="44"/>
      <c r="E782" s="44"/>
      <c r="F782" s="44"/>
      <c r="G782" s="44"/>
      <c r="H782" s="150" t="s">
        <v>2311</v>
      </c>
      <c r="I782" s="126"/>
      <c r="J782" s="126"/>
      <c r="K782" s="127"/>
      <c r="L782" s="77">
        <v>9.282</v>
      </c>
    </row>
    <row r="783" spans="1:12" ht="15" customHeight="1">
      <c r="A783" s="44"/>
      <c r="B783" s="44"/>
      <c r="C783" s="44"/>
      <c r="D783" s="44"/>
      <c r="E783" s="44"/>
      <c r="F783" s="44"/>
      <c r="G783" s="44"/>
      <c r="H783" s="183" t="s">
        <v>2312</v>
      </c>
      <c r="I783" s="184"/>
      <c r="J783" s="184"/>
      <c r="K783" s="185"/>
      <c r="L783" s="98">
        <v>0</v>
      </c>
    </row>
    <row r="784" spans="1:12" ht="15" customHeight="1">
      <c r="A784" s="44"/>
      <c r="B784" s="44"/>
      <c r="C784" s="44"/>
      <c r="D784" s="44"/>
      <c r="E784" s="44"/>
      <c r="F784" s="44"/>
      <c r="G784" s="44"/>
      <c r="H784" s="158" t="s">
        <v>2313</v>
      </c>
      <c r="I784" s="126"/>
      <c r="J784" s="126"/>
      <c r="K784" s="127"/>
      <c r="L784" s="81">
        <v>9.282</v>
      </c>
    </row>
    <row r="785" spans="1:12" ht="15" customHeight="1">
      <c r="A785" s="44"/>
      <c r="B785" s="44"/>
      <c r="C785" s="44"/>
      <c r="D785" s="44"/>
      <c r="E785" s="44"/>
      <c r="F785" s="44"/>
      <c r="G785" s="44"/>
      <c r="H785" s="158" t="s">
        <v>2314</v>
      </c>
      <c r="I785" s="126"/>
      <c r="J785" s="126"/>
      <c r="K785" s="127"/>
      <c r="L785" s="81">
        <v>1</v>
      </c>
    </row>
    <row r="786" spans="1:12" ht="15" customHeight="1">
      <c r="A786" s="44"/>
      <c r="B786" s="44"/>
      <c r="C786" s="44"/>
      <c r="D786" s="44"/>
      <c r="E786" s="44"/>
      <c r="F786" s="44"/>
      <c r="G786" s="44"/>
      <c r="H786" s="158" t="s">
        <v>2315</v>
      </c>
      <c r="I786" s="126"/>
      <c r="J786" s="126"/>
      <c r="K786" s="127"/>
      <c r="L786" s="81">
        <v>9.282</v>
      </c>
    </row>
    <row r="787" spans="1:12" ht="19.5" customHeight="1">
      <c r="A787" s="156" t="s">
        <v>2316</v>
      </c>
      <c r="B787" s="126"/>
      <c r="C787" s="126"/>
      <c r="D787" s="126"/>
      <c r="E787" s="126"/>
      <c r="F787" s="127"/>
      <c r="G787" s="75" t="s">
        <v>2317</v>
      </c>
      <c r="H787" s="157" t="s">
        <v>2318</v>
      </c>
      <c r="I787" s="127"/>
      <c r="J787" s="157" t="s">
        <v>2319</v>
      </c>
      <c r="K787" s="127"/>
      <c r="L787" s="75" t="s">
        <v>2320</v>
      </c>
    </row>
    <row r="788" spans="1:12" ht="15" customHeight="1">
      <c r="A788" s="79" t="s">
        <v>2321</v>
      </c>
      <c r="B788" s="153" t="s">
        <v>2322</v>
      </c>
      <c r="C788" s="126"/>
      <c r="D788" s="126"/>
      <c r="E788" s="126"/>
      <c r="F788" s="127"/>
      <c r="G788" s="79" t="s">
        <v>2323</v>
      </c>
      <c r="H788" s="151">
        <v>1.66</v>
      </c>
      <c r="I788" s="127"/>
      <c r="J788" s="152">
        <v>0.3</v>
      </c>
      <c r="K788" s="127"/>
      <c r="L788" s="80">
        <v>0.5</v>
      </c>
    </row>
    <row r="789" spans="1:12" ht="15" customHeight="1">
      <c r="A789" s="79" t="s">
        <v>2324</v>
      </c>
      <c r="B789" s="153" t="s">
        <v>2325</v>
      </c>
      <c r="C789" s="126"/>
      <c r="D789" s="126"/>
      <c r="E789" s="126"/>
      <c r="F789" s="127"/>
      <c r="G789" s="79" t="s">
        <v>2326</v>
      </c>
      <c r="H789" s="151">
        <v>1.66</v>
      </c>
      <c r="I789" s="127"/>
      <c r="J789" s="152">
        <v>0.11</v>
      </c>
      <c r="K789" s="127"/>
      <c r="L789" s="80">
        <v>0.18</v>
      </c>
    </row>
    <row r="790" spans="1:12" ht="15" customHeight="1">
      <c r="A790" s="79" t="s">
        <v>2327</v>
      </c>
      <c r="B790" s="153" t="s">
        <v>2328</v>
      </c>
      <c r="C790" s="126"/>
      <c r="D790" s="126"/>
      <c r="E790" s="126"/>
      <c r="F790" s="127"/>
      <c r="G790" s="79" t="s">
        <v>2329</v>
      </c>
      <c r="H790" s="151">
        <v>1</v>
      </c>
      <c r="I790" s="127"/>
      <c r="J790" s="152">
        <v>4.6500000000000004</v>
      </c>
      <c r="K790" s="127"/>
      <c r="L790" s="80">
        <v>4.6500000000000004</v>
      </c>
    </row>
    <row r="791" spans="1:12" ht="15" customHeight="1">
      <c r="A791" s="44"/>
      <c r="B791" s="44"/>
      <c r="C791" s="44"/>
      <c r="D791" s="44"/>
      <c r="E791" s="44"/>
      <c r="F791" s="44"/>
      <c r="G791" s="44"/>
      <c r="H791" s="150" t="s">
        <v>2330</v>
      </c>
      <c r="I791" s="126"/>
      <c r="J791" s="126"/>
      <c r="K791" s="127"/>
      <c r="L791" s="77">
        <v>5.3305999999999996</v>
      </c>
    </row>
    <row r="792" spans="1:12" ht="15" customHeight="1">
      <c r="A792" s="44"/>
      <c r="B792" s="44"/>
      <c r="C792" s="44"/>
      <c r="D792" s="44"/>
      <c r="E792" s="44"/>
      <c r="F792" s="44"/>
      <c r="G792" s="44"/>
      <c r="H792" s="158" t="s">
        <v>2331</v>
      </c>
      <c r="I792" s="126"/>
      <c r="J792" s="126"/>
      <c r="K792" s="127"/>
      <c r="L792" s="82">
        <v>14.6126</v>
      </c>
    </row>
    <row r="793" spans="1:12" ht="15" customHeight="1">
      <c r="A793" s="186" t="s">
        <v>2332</v>
      </c>
      <c r="B793" s="105"/>
      <c r="C793" s="105"/>
      <c r="D793" s="105"/>
      <c r="E793" s="44"/>
      <c r="F793" s="44"/>
      <c r="G793" s="44"/>
      <c r="H793" s="158" t="s">
        <v>2333</v>
      </c>
      <c r="I793" s="126"/>
      <c r="J793" s="126"/>
      <c r="K793" s="127"/>
      <c r="L793" s="77">
        <v>14.61</v>
      </c>
    </row>
    <row r="794" spans="1:12" ht="15" customHeight="1">
      <c r="A794" s="105"/>
      <c r="B794" s="105"/>
      <c r="C794" s="105"/>
      <c r="D794" s="105"/>
      <c r="E794" s="44"/>
      <c r="F794" s="44"/>
      <c r="G794" s="44"/>
      <c r="H794" s="158" t="s">
        <v>2334</v>
      </c>
      <c r="I794" s="126"/>
      <c r="J794" s="126"/>
      <c r="K794" s="127"/>
      <c r="L794" s="77">
        <v>4.0937000000000001</v>
      </c>
    </row>
    <row r="795" spans="1:12" ht="15" customHeight="1">
      <c r="A795" s="105"/>
      <c r="B795" s="105"/>
      <c r="C795" s="105"/>
      <c r="D795" s="105"/>
      <c r="E795" s="44"/>
      <c r="F795" s="44"/>
      <c r="G795" s="44"/>
      <c r="H795" s="158" t="s">
        <v>2335</v>
      </c>
      <c r="I795" s="126"/>
      <c r="J795" s="126"/>
      <c r="K795" s="127"/>
      <c r="L795" s="77">
        <v>18.7</v>
      </c>
    </row>
    <row r="796" spans="1:12" ht="9.75" customHeight="1">
      <c r="A796" s="44"/>
      <c r="B796" s="44"/>
      <c r="C796" s="44"/>
      <c r="D796" s="44"/>
      <c r="E796" s="154"/>
      <c r="F796" s="105"/>
      <c r="G796" s="105"/>
      <c r="H796" s="44"/>
      <c r="I796" s="44"/>
      <c r="J796" s="44"/>
      <c r="K796" s="44"/>
      <c r="L796" s="44"/>
    </row>
    <row r="797" spans="1:12" ht="19.5" customHeight="1">
      <c r="A797" s="155" t="s">
        <v>2336</v>
      </c>
      <c r="B797" s="126"/>
      <c r="C797" s="126"/>
      <c r="D797" s="126"/>
      <c r="E797" s="126"/>
      <c r="F797" s="126"/>
      <c r="G797" s="126"/>
      <c r="H797" s="126"/>
      <c r="I797" s="126"/>
      <c r="J797" s="126"/>
      <c r="K797" s="126"/>
      <c r="L797" s="127"/>
    </row>
    <row r="798" spans="1:12" ht="19.5" customHeight="1">
      <c r="A798" s="156" t="s">
        <v>2337</v>
      </c>
      <c r="B798" s="126"/>
      <c r="C798" s="126"/>
      <c r="D798" s="126"/>
      <c r="E798" s="126"/>
      <c r="F798" s="127"/>
      <c r="G798" s="75" t="s">
        <v>2338</v>
      </c>
      <c r="H798" s="157" t="s">
        <v>2339</v>
      </c>
      <c r="I798" s="127"/>
      <c r="J798" s="157" t="s">
        <v>2340</v>
      </c>
      <c r="K798" s="127"/>
      <c r="L798" s="75" t="s">
        <v>2341</v>
      </c>
    </row>
    <row r="799" spans="1:12" ht="15" customHeight="1">
      <c r="A799" s="79" t="s">
        <v>2342</v>
      </c>
      <c r="B799" s="153" t="s">
        <v>2343</v>
      </c>
      <c r="C799" s="126"/>
      <c r="D799" s="126"/>
      <c r="E799" s="126"/>
      <c r="F799" s="126"/>
      <c r="G799" s="79" t="s">
        <v>2344</v>
      </c>
      <c r="H799" s="151">
        <v>0.08</v>
      </c>
      <c r="I799" s="127"/>
      <c r="J799" s="152">
        <v>15.3817</v>
      </c>
      <c r="K799" s="127"/>
      <c r="L799" s="80">
        <v>1.23</v>
      </c>
    </row>
    <row r="800" spans="1:12" ht="15" customHeight="1">
      <c r="A800" s="79" t="s">
        <v>2345</v>
      </c>
      <c r="B800" s="153" t="s">
        <v>2346</v>
      </c>
      <c r="C800" s="126"/>
      <c r="D800" s="126"/>
      <c r="E800" s="126"/>
      <c r="F800" s="126"/>
      <c r="G800" s="79" t="s">
        <v>2347</v>
      </c>
      <c r="H800" s="151">
        <v>0.08</v>
      </c>
      <c r="I800" s="127"/>
      <c r="J800" s="152">
        <v>19.59</v>
      </c>
      <c r="K800" s="127"/>
      <c r="L800" s="80">
        <v>1.57</v>
      </c>
    </row>
    <row r="801" spans="1:12" ht="15" customHeight="1">
      <c r="A801" s="44"/>
      <c r="B801" s="44"/>
      <c r="C801" s="44"/>
      <c r="D801" s="44"/>
      <c r="E801" s="44"/>
      <c r="F801" s="44"/>
      <c r="G801" s="44"/>
      <c r="H801" s="150" t="s">
        <v>2348</v>
      </c>
      <c r="I801" s="126"/>
      <c r="J801" s="126"/>
      <c r="K801" s="127"/>
      <c r="L801" s="77">
        <v>2.7976999999999999</v>
      </c>
    </row>
    <row r="802" spans="1:12" ht="15" customHeight="1">
      <c r="A802" s="44"/>
      <c r="B802" s="44"/>
      <c r="C802" s="44"/>
      <c r="D802" s="44"/>
      <c r="E802" s="44"/>
      <c r="F802" s="44"/>
      <c r="G802" s="44"/>
      <c r="H802" s="158" t="s">
        <v>2349</v>
      </c>
      <c r="I802" s="126"/>
      <c r="J802" s="126"/>
      <c r="K802" s="127"/>
      <c r="L802" s="81">
        <v>2.7976999999999999</v>
      </c>
    </row>
    <row r="803" spans="1:12" ht="15" customHeight="1">
      <c r="A803" s="44"/>
      <c r="B803" s="44"/>
      <c r="C803" s="44"/>
      <c r="D803" s="44"/>
      <c r="E803" s="44"/>
      <c r="F803" s="44"/>
      <c r="G803" s="44"/>
      <c r="H803" s="158" t="s">
        <v>2350</v>
      </c>
      <c r="I803" s="126"/>
      <c r="J803" s="126"/>
      <c r="K803" s="127"/>
      <c r="L803" s="81">
        <v>1</v>
      </c>
    </row>
    <row r="804" spans="1:12" ht="15" customHeight="1">
      <c r="A804" s="44"/>
      <c r="B804" s="44"/>
      <c r="C804" s="44"/>
      <c r="D804" s="44"/>
      <c r="E804" s="44"/>
      <c r="F804" s="44"/>
      <c r="G804" s="44"/>
      <c r="H804" s="158" t="s">
        <v>2351</v>
      </c>
      <c r="I804" s="126"/>
      <c r="J804" s="126"/>
      <c r="K804" s="127"/>
      <c r="L804" s="81">
        <v>2.7976999999999999</v>
      </c>
    </row>
    <row r="805" spans="1:12" ht="19.5" customHeight="1">
      <c r="A805" s="156" t="s">
        <v>2352</v>
      </c>
      <c r="B805" s="126"/>
      <c r="C805" s="126"/>
      <c r="D805" s="126"/>
      <c r="E805" s="126"/>
      <c r="F805" s="127"/>
      <c r="G805" s="75" t="s">
        <v>2353</v>
      </c>
      <c r="H805" s="157" t="s">
        <v>2354</v>
      </c>
      <c r="I805" s="127"/>
      <c r="J805" s="157" t="s">
        <v>2355</v>
      </c>
      <c r="K805" s="127"/>
      <c r="L805" s="75" t="s">
        <v>2356</v>
      </c>
    </row>
    <row r="806" spans="1:12" ht="15" customHeight="1">
      <c r="A806" s="79" t="s">
        <v>2357</v>
      </c>
      <c r="B806" s="153" t="s">
        <v>2358</v>
      </c>
      <c r="C806" s="126"/>
      <c r="D806" s="126"/>
      <c r="E806" s="126"/>
      <c r="F806" s="127"/>
      <c r="G806" s="79" t="s">
        <v>2359</v>
      </c>
      <c r="H806" s="151">
        <v>1.1000000000000001</v>
      </c>
      <c r="I806" s="127"/>
      <c r="J806" s="152">
        <v>5.0031999999999996</v>
      </c>
      <c r="K806" s="127"/>
      <c r="L806" s="80">
        <v>5.5</v>
      </c>
    </row>
    <row r="807" spans="1:12" ht="15" customHeight="1">
      <c r="A807" s="79" t="s">
        <v>2360</v>
      </c>
      <c r="B807" s="153" t="s">
        <v>2361</v>
      </c>
      <c r="C807" s="126"/>
      <c r="D807" s="126"/>
      <c r="E807" s="126"/>
      <c r="F807" s="127"/>
      <c r="G807" s="79" t="s">
        <v>2362</v>
      </c>
      <c r="H807" s="151">
        <v>1.4999999999999999E-2</v>
      </c>
      <c r="I807" s="127"/>
      <c r="J807" s="152">
        <v>5.5578000000000003</v>
      </c>
      <c r="K807" s="127"/>
      <c r="L807" s="80">
        <v>0.08</v>
      </c>
    </row>
    <row r="808" spans="1:12" ht="15" customHeight="1">
      <c r="A808" s="44"/>
      <c r="B808" s="44"/>
      <c r="C808" s="44"/>
      <c r="D808" s="44"/>
      <c r="E808" s="44"/>
      <c r="F808" s="44"/>
      <c r="G808" s="44"/>
      <c r="H808" s="150" t="s">
        <v>2363</v>
      </c>
      <c r="I808" s="126"/>
      <c r="J808" s="126"/>
      <c r="K808" s="127"/>
      <c r="L808" s="77">
        <v>5.5869</v>
      </c>
    </row>
    <row r="809" spans="1:12" ht="15" customHeight="1">
      <c r="A809" s="156" t="s">
        <v>2364</v>
      </c>
      <c r="B809" s="126"/>
      <c r="C809" s="127"/>
      <c r="D809" s="166" t="s">
        <v>2365</v>
      </c>
      <c r="E809" s="127"/>
      <c r="F809" s="166" t="s">
        <v>2366</v>
      </c>
      <c r="G809" s="127"/>
      <c r="H809" s="166" t="s">
        <v>2367</v>
      </c>
      <c r="I809" s="127"/>
      <c r="J809" s="166" t="s">
        <v>2368</v>
      </c>
      <c r="K809" s="127"/>
      <c r="L809" s="83" t="s">
        <v>2369</v>
      </c>
    </row>
    <row r="810" spans="1:12" ht="15" customHeight="1">
      <c r="A810" s="88" t="s">
        <v>2370</v>
      </c>
      <c r="B810" s="170" t="s">
        <v>2371</v>
      </c>
      <c r="C810" s="127"/>
      <c r="D810" s="171" t="s">
        <v>2372</v>
      </c>
      <c r="E810" s="127"/>
      <c r="F810" s="171" t="s">
        <v>2373</v>
      </c>
      <c r="G810" s="127"/>
      <c r="H810" s="172">
        <v>1.1000000000000001E-3</v>
      </c>
      <c r="I810" s="127"/>
      <c r="J810" s="173">
        <v>18.309999999999999</v>
      </c>
      <c r="K810" s="127"/>
      <c r="L810" s="89">
        <v>0.02</v>
      </c>
    </row>
    <row r="811" spans="1:12" ht="15" customHeight="1">
      <c r="A811" s="44"/>
      <c r="B811" s="44"/>
      <c r="C811" s="44"/>
      <c r="D811" s="44"/>
      <c r="E811" s="44"/>
      <c r="F811" s="44"/>
      <c r="G811" s="44"/>
      <c r="H811" s="150" t="s">
        <v>2374</v>
      </c>
      <c r="I811" s="126"/>
      <c r="J811" s="126"/>
      <c r="K811" s="127"/>
      <c r="L811" s="80">
        <v>2.0500000000000001E-2</v>
      </c>
    </row>
    <row r="812" spans="1:12" ht="15" customHeight="1">
      <c r="A812" s="44"/>
      <c r="B812" s="44"/>
      <c r="C812" s="44"/>
      <c r="D812" s="44"/>
      <c r="E812" s="44"/>
      <c r="F812" s="44"/>
      <c r="G812" s="44"/>
      <c r="H812" s="158" t="s">
        <v>2375</v>
      </c>
      <c r="I812" s="126"/>
      <c r="J812" s="126"/>
      <c r="K812" s="127"/>
      <c r="L812" s="82">
        <v>8.4050999999999991</v>
      </c>
    </row>
    <row r="813" spans="1:12" ht="15" customHeight="1">
      <c r="A813" s="44"/>
      <c r="B813" s="44"/>
      <c r="C813" s="44"/>
      <c r="D813" s="44"/>
      <c r="E813" s="44"/>
      <c r="F813" s="44"/>
      <c r="G813" s="44"/>
      <c r="H813" s="158" t="s">
        <v>2376</v>
      </c>
      <c r="I813" s="126"/>
      <c r="J813" s="126"/>
      <c r="K813" s="127"/>
      <c r="L813" s="77">
        <v>8.41</v>
      </c>
    </row>
    <row r="814" spans="1:12" ht="15" customHeight="1">
      <c r="A814" s="44"/>
      <c r="B814" s="44"/>
      <c r="C814" s="44"/>
      <c r="D814" s="44"/>
      <c r="E814" s="44"/>
      <c r="F814" s="44"/>
      <c r="G814" s="44"/>
      <c r="H814" s="158" t="s">
        <v>2377</v>
      </c>
      <c r="I814" s="126"/>
      <c r="J814" s="126"/>
      <c r="K814" s="127"/>
      <c r="L814" s="77">
        <v>2.3565</v>
      </c>
    </row>
    <row r="815" spans="1:12" ht="15" customHeight="1">
      <c r="A815" s="44"/>
      <c r="B815" s="44"/>
      <c r="C815" s="44"/>
      <c r="D815" s="44"/>
      <c r="E815" s="44"/>
      <c r="F815" s="44"/>
      <c r="G815" s="44"/>
      <c r="H815" s="158" t="s">
        <v>2378</v>
      </c>
      <c r="I815" s="126"/>
      <c r="J815" s="126"/>
      <c r="K815" s="127"/>
      <c r="L815" s="77">
        <v>10.77</v>
      </c>
    </row>
    <row r="816" spans="1:12" ht="9.75" customHeight="1">
      <c r="A816" s="44"/>
      <c r="B816" s="44"/>
      <c r="C816" s="44"/>
      <c r="D816" s="44"/>
      <c r="E816" s="154"/>
      <c r="F816" s="105"/>
      <c r="G816" s="105"/>
      <c r="H816" s="44"/>
      <c r="I816" s="44"/>
      <c r="J816" s="44"/>
      <c r="K816" s="44"/>
      <c r="L816" s="44"/>
    </row>
    <row r="817" spans="1:12" ht="19.5" customHeight="1">
      <c r="A817" s="155" t="s">
        <v>2379</v>
      </c>
      <c r="B817" s="126"/>
      <c r="C817" s="126"/>
      <c r="D817" s="126"/>
      <c r="E817" s="126"/>
      <c r="F817" s="126"/>
      <c r="G817" s="126"/>
      <c r="H817" s="126"/>
      <c r="I817" s="126"/>
      <c r="J817" s="126"/>
      <c r="K817" s="126"/>
      <c r="L817" s="127"/>
    </row>
    <row r="818" spans="1:12" ht="19.5" customHeight="1">
      <c r="A818" s="156" t="s">
        <v>2380</v>
      </c>
      <c r="B818" s="126"/>
      <c r="C818" s="126"/>
      <c r="D818" s="126"/>
      <c r="E818" s="126"/>
      <c r="F818" s="127"/>
      <c r="G818" s="75" t="s">
        <v>2381</v>
      </c>
      <c r="H818" s="157" t="s">
        <v>2382</v>
      </c>
      <c r="I818" s="127"/>
      <c r="J818" s="157" t="s">
        <v>2383</v>
      </c>
      <c r="K818" s="127"/>
      <c r="L818" s="75" t="s">
        <v>2384</v>
      </c>
    </row>
    <row r="819" spans="1:12" ht="15" customHeight="1">
      <c r="A819" s="79" t="s">
        <v>2385</v>
      </c>
      <c r="B819" s="153" t="s">
        <v>2386</v>
      </c>
      <c r="C819" s="126"/>
      <c r="D819" s="126"/>
      <c r="E819" s="126"/>
      <c r="F819" s="126"/>
      <c r="G819" s="79" t="s">
        <v>2387</v>
      </c>
      <c r="H819" s="151">
        <v>0.09</v>
      </c>
      <c r="I819" s="127"/>
      <c r="J819" s="152">
        <v>15.3817</v>
      </c>
      <c r="K819" s="127"/>
      <c r="L819" s="80">
        <v>1.38</v>
      </c>
    </row>
    <row r="820" spans="1:12" ht="15" customHeight="1">
      <c r="A820" s="79" t="s">
        <v>2388</v>
      </c>
      <c r="B820" s="153" t="s">
        <v>2389</v>
      </c>
      <c r="C820" s="126"/>
      <c r="D820" s="126"/>
      <c r="E820" s="126"/>
      <c r="F820" s="126"/>
      <c r="G820" s="79" t="s">
        <v>2390</v>
      </c>
      <c r="H820" s="151">
        <v>0.09</v>
      </c>
      <c r="I820" s="127"/>
      <c r="J820" s="152">
        <v>19.59</v>
      </c>
      <c r="K820" s="127"/>
      <c r="L820" s="80">
        <v>1.76</v>
      </c>
    </row>
    <row r="821" spans="1:12" ht="15" customHeight="1">
      <c r="A821" s="44"/>
      <c r="B821" s="44"/>
      <c r="C821" s="44"/>
      <c r="D821" s="44"/>
      <c r="E821" s="44"/>
      <c r="F821" s="44"/>
      <c r="G821" s="44"/>
      <c r="H821" s="150" t="s">
        <v>2391</v>
      </c>
      <c r="I821" s="126"/>
      <c r="J821" s="126"/>
      <c r="K821" s="127"/>
      <c r="L821" s="77">
        <v>3.1475</v>
      </c>
    </row>
    <row r="822" spans="1:12" ht="15" customHeight="1">
      <c r="A822" s="44"/>
      <c r="B822" s="44"/>
      <c r="C822" s="44"/>
      <c r="D822" s="44"/>
      <c r="E822" s="44"/>
      <c r="F822" s="44"/>
      <c r="G822" s="44"/>
      <c r="H822" s="158" t="s">
        <v>2392</v>
      </c>
      <c r="I822" s="126"/>
      <c r="J822" s="126"/>
      <c r="K822" s="127"/>
      <c r="L822" s="81">
        <v>3.1475</v>
      </c>
    </row>
    <row r="823" spans="1:12" ht="15" customHeight="1">
      <c r="A823" s="44"/>
      <c r="B823" s="44"/>
      <c r="C823" s="44"/>
      <c r="D823" s="44"/>
      <c r="E823" s="44"/>
      <c r="F823" s="44"/>
      <c r="G823" s="44"/>
      <c r="H823" s="158" t="s">
        <v>2393</v>
      </c>
      <c r="I823" s="126"/>
      <c r="J823" s="126"/>
      <c r="K823" s="127"/>
      <c r="L823" s="81">
        <v>1</v>
      </c>
    </row>
    <row r="824" spans="1:12" ht="15" customHeight="1">
      <c r="A824" s="44"/>
      <c r="B824" s="44"/>
      <c r="C824" s="44"/>
      <c r="D824" s="44"/>
      <c r="E824" s="44"/>
      <c r="F824" s="44"/>
      <c r="G824" s="44"/>
      <c r="H824" s="158" t="s">
        <v>2394</v>
      </c>
      <c r="I824" s="126"/>
      <c r="J824" s="126"/>
      <c r="K824" s="127"/>
      <c r="L824" s="81">
        <v>3.1475</v>
      </c>
    </row>
    <row r="825" spans="1:12" ht="19.5" customHeight="1">
      <c r="A825" s="156" t="s">
        <v>2395</v>
      </c>
      <c r="B825" s="126"/>
      <c r="C825" s="126"/>
      <c r="D825" s="126"/>
      <c r="E825" s="126"/>
      <c r="F825" s="127"/>
      <c r="G825" s="75" t="s">
        <v>2396</v>
      </c>
      <c r="H825" s="157" t="s">
        <v>2397</v>
      </c>
      <c r="I825" s="127"/>
      <c r="J825" s="157" t="s">
        <v>2398</v>
      </c>
      <c r="K825" s="127"/>
      <c r="L825" s="75" t="s">
        <v>2399</v>
      </c>
    </row>
    <row r="826" spans="1:12" ht="15" customHeight="1">
      <c r="A826" s="79" t="s">
        <v>2400</v>
      </c>
      <c r="B826" s="153" t="s">
        <v>2401</v>
      </c>
      <c r="C826" s="126"/>
      <c r="D826" s="126"/>
      <c r="E826" s="126"/>
      <c r="F826" s="127"/>
      <c r="G826" s="79" t="s">
        <v>2402</v>
      </c>
      <c r="H826" s="151">
        <v>1.1000000000000001</v>
      </c>
      <c r="I826" s="127"/>
      <c r="J826" s="152">
        <v>4.3066000000000004</v>
      </c>
      <c r="K826" s="127"/>
      <c r="L826" s="80">
        <v>4.74</v>
      </c>
    </row>
    <row r="827" spans="1:12" ht="15" customHeight="1">
      <c r="A827" s="79" t="s">
        <v>2403</v>
      </c>
      <c r="B827" s="153" t="s">
        <v>2404</v>
      </c>
      <c r="C827" s="126"/>
      <c r="D827" s="126"/>
      <c r="E827" s="126"/>
      <c r="F827" s="127"/>
      <c r="G827" s="79" t="s">
        <v>2405</v>
      </c>
      <c r="H827" s="151">
        <v>1.4999999999999999E-2</v>
      </c>
      <c r="I827" s="127"/>
      <c r="J827" s="152">
        <v>5.5578000000000003</v>
      </c>
      <c r="K827" s="127"/>
      <c r="L827" s="80">
        <v>0.08</v>
      </c>
    </row>
    <row r="828" spans="1:12" ht="15" customHeight="1">
      <c r="A828" s="44"/>
      <c r="B828" s="44"/>
      <c r="C828" s="44"/>
      <c r="D828" s="44"/>
      <c r="E828" s="44"/>
      <c r="F828" s="44"/>
      <c r="G828" s="44"/>
      <c r="H828" s="150" t="s">
        <v>2406</v>
      </c>
      <c r="I828" s="126"/>
      <c r="J828" s="126"/>
      <c r="K828" s="127"/>
      <c r="L828" s="77">
        <v>4.8207000000000004</v>
      </c>
    </row>
    <row r="829" spans="1:12" ht="15" customHeight="1">
      <c r="A829" s="156" t="s">
        <v>2407</v>
      </c>
      <c r="B829" s="126"/>
      <c r="C829" s="127"/>
      <c r="D829" s="166" t="s">
        <v>2408</v>
      </c>
      <c r="E829" s="127"/>
      <c r="F829" s="166" t="s">
        <v>2409</v>
      </c>
      <c r="G829" s="127"/>
      <c r="H829" s="166" t="s">
        <v>2410</v>
      </c>
      <c r="I829" s="127"/>
      <c r="J829" s="166" t="s">
        <v>2411</v>
      </c>
      <c r="K829" s="127"/>
      <c r="L829" s="83" t="s">
        <v>2412</v>
      </c>
    </row>
    <row r="830" spans="1:12" ht="15" customHeight="1">
      <c r="A830" s="88" t="s">
        <v>2413</v>
      </c>
      <c r="B830" s="170" t="s">
        <v>2414</v>
      </c>
      <c r="C830" s="127"/>
      <c r="D830" s="171" t="s">
        <v>2415</v>
      </c>
      <c r="E830" s="127"/>
      <c r="F830" s="171" t="s">
        <v>2416</v>
      </c>
      <c r="G830" s="127"/>
      <c r="H830" s="172">
        <v>1.1000000000000001E-3</v>
      </c>
      <c r="I830" s="127"/>
      <c r="J830" s="173">
        <v>18.309999999999999</v>
      </c>
      <c r="K830" s="127"/>
      <c r="L830" s="89">
        <v>0.02</v>
      </c>
    </row>
    <row r="831" spans="1:12" ht="15" customHeight="1">
      <c r="A831" s="44"/>
      <c r="B831" s="44"/>
      <c r="C831" s="44"/>
      <c r="D831" s="44"/>
      <c r="E831" s="44"/>
      <c r="F831" s="44"/>
      <c r="G831" s="44"/>
      <c r="H831" s="150" t="s">
        <v>2417</v>
      </c>
      <c r="I831" s="126"/>
      <c r="J831" s="126"/>
      <c r="K831" s="127"/>
      <c r="L831" s="80">
        <v>2.0500000000000001E-2</v>
      </c>
    </row>
    <row r="832" spans="1:12" ht="15" customHeight="1">
      <c r="A832" s="44"/>
      <c r="B832" s="44"/>
      <c r="C832" s="44"/>
      <c r="D832" s="44"/>
      <c r="E832" s="44"/>
      <c r="F832" s="44"/>
      <c r="G832" s="44"/>
      <c r="H832" s="158" t="s">
        <v>2418</v>
      </c>
      <c r="I832" s="126"/>
      <c r="J832" s="126"/>
      <c r="K832" s="127"/>
      <c r="L832" s="82">
        <v>7.9886999999999997</v>
      </c>
    </row>
    <row r="833" spans="1:12" ht="15" customHeight="1">
      <c r="A833" s="44"/>
      <c r="B833" s="44"/>
      <c r="C833" s="44"/>
      <c r="D833" s="44"/>
      <c r="E833" s="44"/>
      <c r="F833" s="44"/>
      <c r="G833" s="44"/>
      <c r="H833" s="158" t="s">
        <v>2419</v>
      </c>
      <c r="I833" s="126"/>
      <c r="J833" s="126"/>
      <c r="K833" s="127"/>
      <c r="L833" s="77">
        <v>7.99</v>
      </c>
    </row>
    <row r="834" spans="1:12" ht="15" customHeight="1">
      <c r="A834" s="44"/>
      <c r="B834" s="44"/>
      <c r="C834" s="44"/>
      <c r="D834" s="44"/>
      <c r="E834" s="44"/>
      <c r="F834" s="44"/>
      <c r="G834" s="44"/>
      <c r="H834" s="158" t="s">
        <v>2420</v>
      </c>
      <c r="I834" s="126"/>
      <c r="J834" s="126"/>
      <c r="K834" s="127"/>
      <c r="L834" s="77">
        <v>2.2387999999999999</v>
      </c>
    </row>
    <row r="835" spans="1:12" ht="15" customHeight="1">
      <c r="A835" s="44"/>
      <c r="B835" s="44"/>
      <c r="C835" s="44"/>
      <c r="D835" s="44"/>
      <c r="E835" s="44"/>
      <c r="F835" s="44"/>
      <c r="G835" s="44"/>
      <c r="H835" s="158" t="s">
        <v>2421</v>
      </c>
      <c r="I835" s="126"/>
      <c r="J835" s="126"/>
      <c r="K835" s="127"/>
      <c r="L835" s="77">
        <v>10.23</v>
      </c>
    </row>
    <row r="836" spans="1:12" ht="9.75" customHeight="1">
      <c r="A836" s="44"/>
      <c r="B836" s="44"/>
      <c r="C836" s="44"/>
      <c r="D836" s="44"/>
      <c r="E836" s="154"/>
      <c r="F836" s="105"/>
      <c r="G836" s="105"/>
      <c r="H836" s="44"/>
      <c r="I836" s="44"/>
      <c r="J836" s="44"/>
      <c r="K836" s="44"/>
      <c r="L836" s="44"/>
    </row>
    <row r="837" spans="1:12" ht="19.5" customHeight="1">
      <c r="A837" s="155" t="s">
        <v>2422</v>
      </c>
      <c r="B837" s="126"/>
      <c r="C837" s="126"/>
      <c r="D837" s="126"/>
      <c r="E837" s="126"/>
      <c r="F837" s="126"/>
      <c r="G837" s="126"/>
      <c r="H837" s="126"/>
      <c r="I837" s="126"/>
      <c r="J837" s="126"/>
      <c r="K837" s="126"/>
      <c r="L837" s="127"/>
    </row>
    <row r="838" spans="1:12" ht="15" customHeight="1">
      <c r="A838" s="182" t="s">
        <v>2423</v>
      </c>
      <c r="B838" s="126"/>
      <c r="C838" s="126"/>
      <c r="D838" s="127"/>
      <c r="E838" s="166" t="s">
        <v>2424</v>
      </c>
      <c r="F838" s="127"/>
      <c r="G838" s="83" t="s">
        <v>2425</v>
      </c>
      <c r="H838" s="166" t="s">
        <v>2426</v>
      </c>
      <c r="I838" s="127"/>
      <c r="J838" s="166" t="s">
        <v>2427</v>
      </c>
      <c r="K838" s="127"/>
      <c r="L838" s="83" t="s">
        <v>2428</v>
      </c>
    </row>
    <row r="839" spans="1:12" ht="19.5" customHeight="1">
      <c r="A839" s="91" t="s">
        <v>2429</v>
      </c>
      <c r="B839" s="181" t="s">
        <v>2430</v>
      </c>
      <c r="C839" s="126"/>
      <c r="D839" s="127"/>
      <c r="E839" s="177" t="s">
        <v>2431</v>
      </c>
      <c r="F839" s="127"/>
      <c r="G839" s="91" t="s">
        <v>2432</v>
      </c>
      <c r="H839" s="178">
        <v>1.1299999999999999</v>
      </c>
      <c r="I839" s="127"/>
      <c r="J839" s="179">
        <v>65.680000000000007</v>
      </c>
      <c r="K839" s="127"/>
      <c r="L839" s="92">
        <v>74.218400000000003</v>
      </c>
    </row>
    <row r="840" spans="1:12" ht="15" customHeight="1">
      <c r="A840" s="44"/>
      <c r="B840" s="44"/>
      <c r="C840" s="44"/>
      <c r="D840" s="44"/>
      <c r="E840" s="44"/>
      <c r="F840" s="44"/>
      <c r="G840" s="44"/>
      <c r="H840" s="180" t="s">
        <v>2433</v>
      </c>
      <c r="I840" s="126"/>
      <c r="J840" s="126"/>
      <c r="K840" s="127"/>
      <c r="L840" s="93">
        <v>74.22</v>
      </c>
    </row>
    <row r="841" spans="1:12" ht="15" customHeight="1">
      <c r="A841" s="182" t="s">
        <v>2434</v>
      </c>
      <c r="B841" s="126"/>
      <c r="C841" s="126"/>
      <c r="D841" s="127"/>
      <c r="E841" s="166" t="s">
        <v>2435</v>
      </c>
      <c r="F841" s="127"/>
      <c r="G841" s="83" t="s">
        <v>2436</v>
      </c>
      <c r="H841" s="166" t="s">
        <v>2437</v>
      </c>
      <c r="I841" s="127"/>
      <c r="J841" s="166" t="s">
        <v>2438</v>
      </c>
      <c r="K841" s="127"/>
      <c r="L841" s="83" t="s">
        <v>2439</v>
      </c>
    </row>
    <row r="842" spans="1:12" ht="15" customHeight="1">
      <c r="A842" s="91" t="s">
        <v>2440</v>
      </c>
      <c r="B842" s="181" t="s">
        <v>2441</v>
      </c>
      <c r="C842" s="126"/>
      <c r="D842" s="127"/>
      <c r="E842" s="177" t="s">
        <v>2442</v>
      </c>
      <c r="F842" s="127"/>
      <c r="G842" s="91" t="s">
        <v>2443</v>
      </c>
      <c r="H842" s="178">
        <v>1.03</v>
      </c>
      <c r="I842" s="127"/>
      <c r="J842" s="179">
        <v>22.27</v>
      </c>
      <c r="K842" s="127"/>
      <c r="L842" s="92">
        <v>22.938099999999999</v>
      </c>
    </row>
    <row r="843" spans="1:12" ht="15" customHeight="1">
      <c r="A843" s="91" t="s">
        <v>2444</v>
      </c>
      <c r="B843" s="181" t="s">
        <v>2445</v>
      </c>
      <c r="C843" s="126"/>
      <c r="D843" s="127"/>
      <c r="E843" s="177" t="s">
        <v>2446</v>
      </c>
      <c r="F843" s="127"/>
      <c r="G843" s="91" t="s">
        <v>2447</v>
      </c>
      <c r="H843" s="178">
        <v>0.34300000000000003</v>
      </c>
      <c r="I843" s="127"/>
      <c r="J843" s="179">
        <v>15.73</v>
      </c>
      <c r="K843" s="127"/>
      <c r="L843" s="92">
        <v>5.3953899999999999</v>
      </c>
    </row>
    <row r="844" spans="1:12" ht="27.75" customHeight="1">
      <c r="A844" s="91" t="s">
        <v>2448</v>
      </c>
      <c r="B844" s="181" t="s">
        <v>2449</v>
      </c>
      <c r="C844" s="126"/>
      <c r="D844" s="127"/>
      <c r="E844" s="177" t="s">
        <v>2450</v>
      </c>
      <c r="F844" s="127"/>
      <c r="G844" s="91" t="s">
        <v>2451</v>
      </c>
      <c r="H844" s="178">
        <v>3.2000000000000001E-2</v>
      </c>
      <c r="I844" s="127"/>
      <c r="J844" s="179">
        <v>7.29</v>
      </c>
      <c r="K844" s="127"/>
      <c r="L844" s="92">
        <v>0.23327999999999999</v>
      </c>
    </row>
    <row r="845" spans="1:12" ht="27.75" customHeight="1">
      <c r="A845" s="91" t="s">
        <v>2452</v>
      </c>
      <c r="B845" s="181" t="s">
        <v>2453</v>
      </c>
      <c r="C845" s="126"/>
      <c r="D845" s="127"/>
      <c r="E845" s="177" t="s">
        <v>2454</v>
      </c>
      <c r="F845" s="127"/>
      <c r="G845" s="91" t="s">
        <v>2455</v>
      </c>
      <c r="H845" s="178">
        <v>0.03</v>
      </c>
      <c r="I845" s="127"/>
      <c r="J845" s="179">
        <v>0.48</v>
      </c>
      <c r="K845" s="127"/>
      <c r="L845" s="92">
        <v>1.44E-2</v>
      </c>
    </row>
    <row r="846" spans="1:12" ht="15" customHeight="1">
      <c r="A846" s="44"/>
      <c r="B846" s="44"/>
      <c r="C846" s="44"/>
      <c r="D846" s="44"/>
      <c r="E846" s="44"/>
      <c r="F846" s="44"/>
      <c r="G846" s="44"/>
      <c r="H846" s="180" t="s">
        <v>2456</v>
      </c>
      <c r="I846" s="126"/>
      <c r="J846" s="126"/>
      <c r="K846" s="127"/>
      <c r="L846" s="93">
        <v>28.58</v>
      </c>
    </row>
    <row r="847" spans="1:12" ht="15" customHeight="1">
      <c r="A847" s="44"/>
      <c r="B847" s="44"/>
      <c r="C847" s="44"/>
      <c r="D847" s="44"/>
      <c r="E847" s="44"/>
      <c r="F847" s="44"/>
      <c r="G847" s="44"/>
      <c r="H847" s="158" t="s">
        <v>2457</v>
      </c>
      <c r="I847" s="126"/>
      <c r="J847" s="126"/>
      <c r="K847" s="127"/>
      <c r="L847" s="77">
        <v>102.77</v>
      </c>
    </row>
    <row r="848" spans="1:12" ht="15" customHeight="1">
      <c r="A848" s="44"/>
      <c r="B848" s="44"/>
      <c r="C848" s="44"/>
      <c r="D848" s="44"/>
      <c r="E848" s="44"/>
      <c r="F848" s="44"/>
      <c r="G848" s="44"/>
      <c r="H848" s="158" t="s">
        <v>2458</v>
      </c>
      <c r="I848" s="126"/>
      <c r="J848" s="126"/>
      <c r="K848" s="127"/>
      <c r="L848" s="77">
        <v>28.796199999999999</v>
      </c>
    </row>
    <row r="849" spans="1:12" ht="15" customHeight="1">
      <c r="A849" s="44"/>
      <c r="B849" s="44"/>
      <c r="C849" s="44"/>
      <c r="D849" s="44"/>
      <c r="E849" s="44"/>
      <c r="F849" s="44"/>
      <c r="G849" s="44"/>
      <c r="H849" s="158" t="s">
        <v>2459</v>
      </c>
      <c r="I849" s="126"/>
      <c r="J849" s="126"/>
      <c r="K849" s="127"/>
      <c r="L849" s="77">
        <v>131.57</v>
      </c>
    </row>
    <row r="850" spans="1:12" ht="9.75" customHeight="1">
      <c r="A850" s="44"/>
      <c r="B850" s="44"/>
      <c r="C850" s="44"/>
      <c r="D850" s="44"/>
      <c r="E850" s="154"/>
      <c r="F850" s="105"/>
      <c r="G850" s="105"/>
      <c r="H850" s="44"/>
      <c r="I850" s="44"/>
      <c r="J850" s="44"/>
      <c r="K850" s="44"/>
      <c r="L850" s="44"/>
    </row>
    <row r="851" spans="1:12" ht="19.5" customHeight="1">
      <c r="A851" s="155" t="s">
        <v>2460</v>
      </c>
      <c r="B851" s="126"/>
      <c r="C851" s="126"/>
      <c r="D851" s="126"/>
      <c r="E851" s="126"/>
      <c r="F851" s="126"/>
      <c r="G851" s="126"/>
      <c r="H851" s="126"/>
      <c r="I851" s="126"/>
      <c r="J851" s="126"/>
      <c r="K851" s="126"/>
      <c r="L851" s="127"/>
    </row>
    <row r="852" spans="1:12" ht="9.75" customHeight="1">
      <c r="A852" s="187"/>
      <c r="B852" s="105"/>
      <c r="C852" s="105"/>
      <c r="D852" s="105"/>
      <c r="E852" s="105"/>
      <c r="F852" s="105"/>
      <c r="G852" s="105"/>
      <c r="H852" s="105"/>
      <c r="I852" s="105"/>
      <c r="J852" s="105"/>
      <c r="K852" s="105"/>
      <c r="L852" s="105"/>
    </row>
    <row r="853" spans="1:12" ht="15" customHeight="1">
      <c r="A853" s="186" t="s">
        <v>2461</v>
      </c>
      <c r="B853" s="105"/>
      <c r="C853" s="105"/>
      <c r="D853" s="105"/>
      <c r="E853" s="44"/>
      <c r="F853" s="44"/>
      <c r="G853" s="44"/>
      <c r="H853" s="158" t="s">
        <v>2462</v>
      </c>
      <c r="I853" s="126"/>
      <c r="J853" s="126"/>
      <c r="K853" s="127"/>
      <c r="L853" s="77">
        <v>54.93</v>
      </c>
    </row>
    <row r="854" spans="1:12" ht="15" customHeight="1">
      <c r="A854" s="105"/>
      <c r="B854" s="105"/>
      <c r="C854" s="105"/>
      <c r="D854" s="105"/>
      <c r="E854" s="44"/>
      <c r="F854" s="44"/>
      <c r="G854" s="44"/>
      <c r="H854" s="158" t="s">
        <v>2463</v>
      </c>
      <c r="I854" s="126"/>
      <c r="J854" s="126"/>
      <c r="K854" s="127"/>
      <c r="L854" s="77">
        <v>15.391400000000001</v>
      </c>
    </row>
    <row r="855" spans="1:12" ht="15" customHeight="1">
      <c r="A855" s="105"/>
      <c r="B855" s="105"/>
      <c r="C855" s="105"/>
      <c r="D855" s="105"/>
      <c r="E855" s="44"/>
      <c r="F855" s="44"/>
      <c r="G855" s="44"/>
      <c r="H855" s="158" t="s">
        <v>2464</v>
      </c>
      <c r="I855" s="126"/>
      <c r="J855" s="126"/>
      <c r="K855" s="127"/>
      <c r="L855" s="77">
        <v>70.319999999999993</v>
      </c>
    </row>
    <row r="856" spans="1:12" ht="9.75" customHeight="1">
      <c r="A856" s="44"/>
      <c r="B856" s="44"/>
      <c r="C856" s="44"/>
      <c r="D856" s="44"/>
      <c r="E856" s="154"/>
      <c r="F856" s="105"/>
      <c r="G856" s="105"/>
      <c r="H856" s="44"/>
      <c r="I856" s="44"/>
      <c r="J856" s="44"/>
      <c r="K856" s="44"/>
      <c r="L856" s="44"/>
    </row>
    <row r="857" spans="1:12" ht="19.5" customHeight="1">
      <c r="A857" s="155" t="s">
        <v>2465</v>
      </c>
      <c r="B857" s="126"/>
      <c r="C857" s="126"/>
      <c r="D857" s="126"/>
      <c r="E857" s="126"/>
      <c r="F857" s="126"/>
      <c r="G857" s="126"/>
      <c r="H857" s="126"/>
      <c r="I857" s="126"/>
      <c r="J857" s="126"/>
      <c r="K857" s="126"/>
      <c r="L857" s="127"/>
    </row>
    <row r="858" spans="1:12" ht="12.75" customHeight="1">
      <c r="A858" s="160" t="s">
        <v>2466</v>
      </c>
      <c r="B858" s="123"/>
      <c r="C858" s="161"/>
      <c r="D858" s="167" t="s">
        <v>2467</v>
      </c>
      <c r="E858" s="124"/>
      <c r="F858" s="157" t="s">
        <v>2468</v>
      </c>
      <c r="G858" s="127"/>
      <c r="H858" s="157" t="s">
        <v>2469</v>
      </c>
      <c r="I858" s="126"/>
      <c r="J858" s="126"/>
      <c r="K858" s="127"/>
      <c r="L858" s="165" t="s">
        <v>2470</v>
      </c>
    </row>
    <row r="859" spans="1:12" ht="12" customHeight="1">
      <c r="A859" s="162"/>
      <c r="B859" s="163"/>
      <c r="C859" s="164"/>
      <c r="D859" s="162"/>
      <c r="E859" s="168"/>
      <c r="F859" s="83" t="s">
        <v>2471</v>
      </c>
      <c r="G859" s="83" t="s">
        <v>2472</v>
      </c>
      <c r="H859" s="166" t="s">
        <v>2473</v>
      </c>
      <c r="I859" s="127"/>
      <c r="J859" s="166" t="s">
        <v>2474</v>
      </c>
      <c r="K859" s="127"/>
      <c r="L859" s="134"/>
    </row>
    <row r="860" spans="1:12" ht="15" customHeight="1">
      <c r="A860" s="79" t="s">
        <v>2475</v>
      </c>
      <c r="B860" s="153" t="s">
        <v>2476</v>
      </c>
      <c r="C860" s="127"/>
      <c r="D860" s="151">
        <v>1</v>
      </c>
      <c r="E860" s="127"/>
      <c r="F860" s="84">
        <v>1</v>
      </c>
      <c r="G860" s="84">
        <v>0</v>
      </c>
      <c r="H860" s="159">
        <v>0.50929999999999997</v>
      </c>
      <c r="I860" s="127"/>
      <c r="J860" s="159">
        <v>0.28570000000000001</v>
      </c>
      <c r="K860" s="127"/>
      <c r="L860" s="81">
        <v>0.50929999999999997</v>
      </c>
    </row>
    <row r="861" spans="1:12" ht="15" customHeight="1">
      <c r="A861" s="79" t="s">
        <v>2477</v>
      </c>
      <c r="B861" s="153" t="s">
        <v>2478</v>
      </c>
      <c r="C861" s="127"/>
      <c r="D861" s="151">
        <v>1</v>
      </c>
      <c r="E861" s="127"/>
      <c r="F861" s="84">
        <v>1</v>
      </c>
      <c r="G861" s="84">
        <v>0</v>
      </c>
      <c r="H861" s="159">
        <v>8.9954000000000001</v>
      </c>
      <c r="I861" s="127"/>
      <c r="J861" s="159">
        <v>1.6391</v>
      </c>
      <c r="K861" s="127"/>
      <c r="L861" s="81">
        <v>8.9954000000000001</v>
      </c>
    </row>
    <row r="862" spans="1:12" ht="15" customHeight="1">
      <c r="A862" s="44"/>
      <c r="B862" s="44"/>
      <c r="C862" s="44"/>
      <c r="D862" s="44"/>
      <c r="E862" s="44"/>
      <c r="F862" s="44"/>
      <c r="G862" s="44"/>
      <c r="H862" s="150" t="s">
        <v>2479</v>
      </c>
      <c r="I862" s="126"/>
      <c r="J862" s="126"/>
      <c r="K862" s="127"/>
      <c r="L862" s="85">
        <v>9.5046999999999997</v>
      </c>
    </row>
    <row r="863" spans="1:12" ht="19.5" customHeight="1">
      <c r="A863" s="156" t="s">
        <v>2480</v>
      </c>
      <c r="B863" s="126"/>
      <c r="C863" s="126"/>
      <c r="D863" s="126"/>
      <c r="E863" s="126"/>
      <c r="F863" s="127"/>
      <c r="G863" s="75" t="s">
        <v>2481</v>
      </c>
      <c r="H863" s="157" t="s">
        <v>2482</v>
      </c>
      <c r="I863" s="127"/>
      <c r="J863" s="157" t="s">
        <v>2483</v>
      </c>
      <c r="K863" s="127"/>
      <c r="L863" s="75" t="s">
        <v>2484</v>
      </c>
    </row>
    <row r="864" spans="1:12" ht="15" customHeight="1">
      <c r="A864" s="79" t="s">
        <v>2485</v>
      </c>
      <c r="B864" s="153" t="s">
        <v>2486</v>
      </c>
      <c r="C864" s="126"/>
      <c r="D864" s="126"/>
      <c r="E864" s="126"/>
      <c r="F864" s="126"/>
      <c r="G864" s="79" t="s">
        <v>2487</v>
      </c>
      <c r="H864" s="151">
        <v>0.05</v>
      </c>
      <c r="I864" s="127"/>
      <c r="J864" s="152">
        <v>24.442900000000002</v>
      </c>
      <c r="K864" s="127"/>
      <c r="L864" s="80">
        <v>1.22</v>
      </c>
    </row>
    <row r="865" spans="1:12" ht="15" customHeight="1">
      <c r="A865" s="79" t="s">
        <v>2488</v>
      </c>
      <c r="B865" s="153" t="s">
        <v>2489</v>
      </c>
      <c r="C865" s="126"/>
      <c r="D865" s="126"/>
      <c r="E865" s="126"/>
      <c r="F865" s="126"/>
      <c r="G865" s="79" t="s">
        <v>2490</v>
      </c>
      <c r="H865" s="151">
        <v>0.01</v>
      </c>
      <c r="I865" s="127"/>
      <c r="J865" s="152">
        <v>20.670200000000001</v>
      </c>
      <c r="K865" s="127"/>
      <c r="L865" s="80">
        <v>0.21</v>
      </c>
    </row>
    <row r="866" spans="1:12" ht="15" customHeight="1">
      <c r="A866" s="44"/>
      <c r="B866" s="44"/>
      <c r="C866" s="44"/>
      <c r="D866" s="44"/>
      <c r="E866" s="44"/>
      <c r="F866" s="44"/>
      <c r="G866" s="44"/>
      <c r="H866" s="150" t="s">
        <v>2491</v>
      </c>
      <c r="I866" s="126"/>
      <c r="J866" s="126"/>
      <c r="K866" s="127"/>
      <c r="L866" s="77">
        <v>1.4288000000000001</v>
      </c>
    </row>
    <row r="867" spans="1:12" ht="15" customHeight="1">
      <c r="A867" s="44"/>
      <c r="B867" s="44"/>
      <c r="C867" s="44"/>
      <c r="D867" s="44"/>
      <c r="E867" s="44"/>
      <c r="F867" s="44"/>
      <c r="G867" s="44"/>
      <c r="H867" s="158" t="s">
        <v>2492</v>
      </c>
      <c r="I867" s="126"/>
      <c r="J867" s="126"/>
      <c r="K867" s="127"/>
      <c r="L867" s="81">
        <v>10.9335</v>
      </c>
    </row>
    <row r="868" spans="1:12" ht="15" customHeight="1">
      <c r="A868" s="44"/>
      <c r="B868" s="44"/>
      <c r="C868" s="44"/>
      <c r="D868" s="44"/>
      <c r="E868" s="44"/>
      <c r="F868" s="44"/>
      <c r="G868" s="44"/>
      <c r="H868" s="158" t="s">
        <v>2493</v>
      </c>
      <c r="I868" s="126"/>
      <c r="J868" s="126"/>
      <c r="K868" s="127"/>
      <c r="L868" s="81">
        <v>1</v>
      </c>
    </row>
    <row r="869" spans="1:12" ht="15" customHeight="1">
      <c r="A869" s="44"/>
      <c r="B869" s="44"/>
      <c r="C869" s="44"/>
      <c r="D869" s="44"/>
      <c r="E869" s="44"/>
      <c r="F869" s="44"/>
      <c r="G869" s="44"/>
      <c r="H869" s="158" t="s">
        <v>2494</v>
      </c>
      <c r="I869" s="126"/>
      <c r="J869" s="126"/>
      <c r="K869" s="127"/>
      <c r="L869" s="81">
        <v>10.9335</v>
      </c>
    </row>
    <row r="870" spans="1:12" ht="15" customHeight="1">
      <c r="A870" s="44"/>
      <c r="B870" s="44"/>
      <c r="C870" s="44"/>
      <c r="D870" s="44"/>
      <c r="E870" s="44"/>
      <c r="F870" s="44"/>
      <c r="G870" s="44"/>
      <c r="H870" s="158" t="s">
        <v>2495</v>
      </c>
      <c r="I870" s="126"/>
      <c r="J870" s="126"/>
      <c r="K870" s="127"/>
      <c r="L870" s="82">
        <v>10.9335</v>
      </c>
    </row>
    <row r="871" spans="1:12" ht="15" customHeight="1">
      <c r="A871" s="44"/>
      <c r="B871" s="44"/>
      <c r="C871" s="44"/>
      <c r="D871" s="44"/>
      <c r="E871" s="44"/>
      <c r="F871" s="44"/>
      <c r="G871" s="44"/>
      <c r="H871" s="158" t="s">
        <v>2496</v>
      </c>
      <c r="I871" s="126"/>
      <c r="J871" s="126"/>
      <c r="K871" s="127"/>
      <c r="L871" s="77">
        <v>10.93</v>
      </c>
    </row>
    <row r="872" spans="1:12" ht="15" customHeight="1">
      <c r="A872" s="44"/>
      <c r="B872" s="44"/>
      <c r="C872" s="44"/>
      <c r="D872" s="44"/>
      <c r="E872" s="44"/>
      <c r="F872" s="44"/>
      <c r="G872" s="44"/>
      <c r="H872" s="158" t="s">
        <v>2497</v>
      </c>
      <c r="I872" s="126"/>
      <c r="J872" s="126"/>
      <c r="K872" s="127"/>
      <c r="L872" s="77">
        <v>3.0626000000000002</v>
      </c>
    </row>
    <row r="873" spans="1:12" ht="15" customHeight="1">
      <c r="A873" s="44"/>
      <c r="B873" s="44"/>
      <c r="C873" s="44"/>
      <c r="D873" s="44"/>
      <c r="E873" s="44"/>
      <c r="F873" s="44"/>
      <c r="G873" s="44"/>
      <c r="H873" s="158" t="s">
        <v>2498</v>
      </c>
      <c r="I873" s="126"/>
      <c r="J873" s="126"/>
      <c r="K873" s="127"/>
      <c r="L873" s="77">
        <v>13.99</v>
      </c>
    </row>
    <row r="874" spans="1:12" ht="9.75" customHeight="1">
      <c r="A874" s="44"/>
      <c r="B874" s="44"/>
      <c r="C874" s="44"/>
      <c r="D874" s="44"/>
      <c r="E874" s="154"/>
      <c r="F874" s="105"/>
      <c r="G874" s="105"/>
      <c r="H874" s="44"/>
      <c r="I874" s="44"/>
      <c r="J874" s="44"/>
      <c r="K874" s="44"/>
      <c r="L874" s="44"/>
    </row>
    <row r="875" spans="1:12" ht="19.5" customHeight="1">
      <c r="A875" s="155" t="s">
        <v>2499</v>
      </c>
      <c r="B875" s="126"/>
      <c r="C875" s="126"/>
      <c r="D875" s="126"/>
      <c r="E875" s="126"/>
      <c r="F875" s="126"/>
      <c r="G875" s="126"/>
      <c r="H875" s="126"/>
      <c r="I875" s="126"/>
      <c r="J875" s="126"/>
      <c r="K875" s="126"/>
      <c r="L875" s="127"/>
    </row>
    <row r="876" spans="1:12" ht="9.75" customHeight="1">
      <c r="A876" s="187"/>
      <c r="B876" s="105"/>
      <c r="C876" s="105"/>
      <c r="D876" s="105"/>
      <c r="E876" s="105"/>
      <c r="F876" s="105"/>
      <c r="G876" s="105"/>
      <c r="H876" s="105"/>
      <c r="I876" s="105"/>
      <c r="J876" s="105"/>
      <c r="K876" s="105"/>
      <c r="L876" s="105"/>
    </row>
    <row r="877" spans="1:12" ht="15" customHeight="1">
      <c r="A877" s="186" t="s">
        <v>2500</v>
      </c>
      <c r="B877" s="105"/>
      <c r="C877" s="105"/>
      <c r="D877" s="105"/>
      <c r="E877" s="44"/>
      <c r="F877" s="44"/>
      <c r="G877" s="44"/>
      <c r="H877" s="158" t="s">
        <v>2501</v>
      </c>
      <c r="I877" s="126"/>
      <c r="J877" s="126"/>
      <c r="K877" s="127"/>
      <c r="L877" s="77">
        <v>3435.85</v>
      </c>
    </row>
    <row r="878" spans="1:12" ht="15" customHeight="1">
      <c r="A878" s="105"/>
      <c r="B878" s="105"/>
      <c r="C878" s="105"/>
      <c r="D878" s="105"/>
      <c r="E878" s="44"/>
      <c r="F878" s="44"/>
      <c r="G878" s="44"/>
      <c r="H878" s="158" t="s">
        <v>2502</v>
      </c>
      <c r="I878" s="126"/>
      <c r="J878" s="126"/>
      <c r="K878" s="127"/>
      <c r="L878" s="77">
        <v>962.72519999999997</v>
      </c>
    </row>
    <row r="879" spans="1:12" ht="15" customHeight="1">
      <c r="A879" s="105"/>
      <c r="B879" s="105"/>
      <c r="C879" s="105"/>
      <c r="D879" s="105"/>
      <c r="E879" s="44"/>
      <c r="F879" s="44"/>
      <c r="G879" s="44"/>
      <c r="H879" s="158" t="s">
        <v>2503</v>
      </c>
      <c r="I879" s="126"/>
      <c r="J879" s="126"/>
      <c r="K879" s="127"/>
      <c r="L879" s="77">
        <v>4398.58</v>
      </c>
    </row>
    <row r="880" spans="1:12"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91">
    <mergeCell ref="B742:C742"/>
    <mergeCell ref="D742:E742"/>
    <mergeCell ref="H742:I742"/>
    <mergeCell ref="J742:K742"/>
    <mergeCell ref="D743:E743"/>
    <mergeCell ref="H743:I743"/>
    <mergeCell ref="J743:K743"/>
    <mergeCell ref="E688:G688"/>
    <mergeCell ref="A689:L689"/>
    <mergeCell ref="A690:C691"/>
    <mergeCell ref="D690:E691"/>
    <mergeCell ref="F690:G690"/>
    <mergeCell ref="H690:K690"/>
    <mergeCell ref="L690:L691"/>
    <mergeCell ref="F709:G709"/>
    <mergeCell ref="H709:I709"/>
    <mergeCell ref="A708:C708"/>
    <mergeCell ref="D708:E708"/>
    <mergeCell ref="F708:G708"/>
    <mergeCell ref="H708:I708"/>
    <mergeCell ref="J708:K708"/>
    <mergeCell ref="D709:E709"/>
    <mergeCell ref="J709:K709"/>
    <mergeCell ref="A740:C741"/>
    <mergeCell ref="D740:E741"/>
    <mergeCell ref="F740:G740"/>
    <mergeCell ref="H740:K740"/>
    <mergeCell ref="L740:L741"/>
    <mergeCell ref="H741:I741"/>
    <mergeCell ref="J741:K741"/>
    <mergeCell ref="B706:F706"/>
    <mergeCell ref="H706:I706"/>
    <mergeCell ref="J706:K706"/>
    <mergeCell ref="H707:K707"/>
    <mergeCell ref="D711:E711"/>
    <mergeCell ref="F711:G711"/>
    <mergeCell ref="H639:K639"/>
    <mergeCell ref="L639:L640"/>
    <mergeCell ref="H640:I640"/>
    <mergeCell ref="J640:K640"/>
    <mergeCell ref="H633:K633"/>
    <mergeCell ref="H634:K634"/>
    <mergeCell ref="H635:K635"/>
    <mergeCell ref="H636:K636"/>
    <mergeCell ref="E637:G637"/>
    <mergeCell ref="A638:L638"/>
    <mergeCell ref="A639:C640"/>
    <mergeCell ref="J677:K677"/>
    <mergeCell ref="H678:K678"/>
    <mergeCell ref="H674:K674"/>
    <mergeCell ref="H675:K675"/>
    <mergeCell ref="A676:F676"/>
    <mergeCell ref="H676:I676"/>
    <mergeCell ref="J676:K676"/>
    <mergeCell ref="B677:F677"/>
    <mergeCell ref="H677:I677"/>
    <mergeCell ref="H681:I681"/>
    <mergeCell ref="J681:K681"/>
    <mergeCell ref="A679:F679"/>
    <mergeCell ref="H679:I679"/>
    <mergeCell ref="J679:K679"/>
    <mergeCell ref="B680:F680"/>
    <mergeCell ref="B697:F697"/>
    <mergeCell ref="H697:I697"/>
    <mergeCell ref="J697:K697"/>
    <mergeCell ref="B698:F698"/>
    <mergeCell ref="H698:I698"/>
    <mergeCell ref="J698:K698"/>
    <mergeCell ref="H699:K699"/>
    <mergeCell ref="H704:I704"/>
    <mergeCell ref="J704:K704"/>
    <mergeCell ref="H700:K700"/>
    <mergeCell ref="H701:K701"/>
    <mergeCell ref="H702:K702"/>
    <mergeCell ref="A703:F703"/>
    <mergeCell ref="H703:I703"/>
    <mergeCell ref="J703:K703"/>
    <mergeCell ref="B704:F704"/>
    <mergeCell ref="B705:F705"/>
    <mergeCell ref="H705:I705"/>
    <mergeCell ref="J705:K705"/>
    <mergeCell ref="E616:G616"/>
    <mergeCell ref="A617:L617"/>
    <mergeCell ref="H696:I696"/>
    <mergeCell ref="J696:K696"/>
    <mergeCell ref="B692:C692"/>
    <mergeCell ref="D692:E692"/>
    <mergeCell ref="H692:I692"/>
    <mergeCell ref="J692:K692"/>
    <mergeCell ref="D693:E693"/>
    <mergeCell ref="H693:I693"/>
    <mergeCell ref="J693:K693"/>
    <mergeCell ref="B693:C693"/>
    <mergeCell ref="B694:C694"/>
    <mergeCell ref="D694:E694"/>
    <mergeCell ref="H694:I694"/>
    <mergeCell ref="J694:K694"/>
    <mergeCell ref="H695:K695"/>
    <mergeCell ref="A696:F696"/>
    <mergeCell ref="H680:I680"/>
    <mergeCell ref="J680:K680"/>
    <mergeCell ref="B681:F681"/>
    <mergeCell ref="H686:K686"/>
    <mergeCell ref="H687:K687"/>
    <mergeCell ref="B682:F682"/>
    <mergeCell ref="H682:I682"/>
    <mergeCell ref="J682:K682"/>
    <mergeCell ref="H683:K683"/>
    <mergeCell ref="H684:K684"/>
    <mergeCell ref="A685:D687"/>
    <mergeCell ref="H685:K685"/>
    <mergeCell ref="H691:I691"/>
    <mergeCell ref="J691:K691"/>
    <mergeCell ref="B670:F670"/>
    <mergeCell ref="H670:I670"/>
    <mergeCell ref="J670:K670"/>
    <mergeCell ref="H671:K671"/>
    <mergeCell ref="H672:K672"/>
    <mergeCell ref="H673:K673"/>
    <mergeCell ref="A594:C595"/>
    <mergeCell ref="D594:E595"/>
    <mergeCell ref="F594:G594"/>
    <mergeCell ref="H594:K594"/>
    <mergeCell ref="D596:E596"/>
    <mergeCell ref="H596:I596"/>
    <mergeCell ref="J596:K596"/>
    <mergeCell ref="B596:C596"/>
    <mergeCell ref="B597:C597"/>
    <mergeCell ref="D597:E597"/>
    <mergeCell ref="H597:I597"/>
    <mergeCell ref="J597:K597"/>
    <mergeCell ref="B598:C598"/>
    <mergeCell ref="D598:E598"/>
    <mergeCell ref="H599:K599"/>
    <mergeCell ref="H600:K600"/>
    <mergeCell ref="H601:K601"/>
    <mergeCell ref="H602:K602"/>
    <mergeCell ref="H603:K603"/>
    <mergeCell ref="H604:K604"/>
    <mergeCell ref="H605:K605"/>
    <mergeCell ref="H606:K606"/>
    <mergeCell ref="E607:G607"/>
    <mergeCell ref="A608:L608"/>
    <mergeCell ref="A609:D609"/>
    <mergeCell ref="E609:F609"/>
    <mergeCell ref="H665:K665"/>
    <mergeCell ref="L665:L666"/>
    <mergeCell ref="H666:I666"/>
    <mergeCell ref="J666:K666"/>
    <mergeCell ref="H661:K661"/>
    <mergeCell ref="E662:G662"/>
    <mergeCell ref="A663:L663"/>
    <mergeCell ref="A664:L664"/>
    <mergeCell ref="A665:C666"/>
    <mergeCell ref="D665:E666"/>
    <mergeCell ref="F665:G665"/>
    <mergeCell ref="B667:C667"/>
    <mergeCell ref="D667:E667"/>
    <mergeCell ref="H667:I667"/>
    <mergeCell ref="J667:K667"/>
    <mergeCell ref="H668:K668"/>
    <mergeCell ref="H669:I669"/>
    <mergeCell ref="J669:K669"/>
    <mergeCell ref="A669:F669"/>
    <mergeCell ref="H654:I654"/>
    <mergeCell ref="H655:I655"/>
    <mergeCell ref="B651:F651"/>
    <mergeCell ref="A653:F653"/>
    <mergeCell ref="H653:I653"/>
    <mergeCell ref="J653:K653"/>
    <mergeCell ref="B654:F654"/>
    <mergeCell ref="J654:K654"/>
    <mergeCell ref="J655:K655"/>
    <mergeCell ref="H659:K659"/>
    <mergeCell ref="H660:K660"/>
    <mergeCell ref="B655:F655"/>
    <mergeCell ref="B656:F656"/>
    <mergeCell ref="H656:I656"/>
    <mergeCell ref="J656:K656"/>
    <mergeCell ref="H657:K657"/>
    <mergeCell ref="H658:K658"/>
    <mergeCell ref="A659:D661"/>
    <mergeCell ref="H642:K642"/>
    <mergeCell ref="A643:F643"/>
    <mergeCell ref="H643:I643"/>
    <mergeCell ref="J643:K643"/>
    <mergeCell ref="B644:F644"/>
    <mergeCell ref="H644:I644"/>
    <mergeCell ref="J644:K644"/>
    <mergeCell ref="H645:K645"/>
    <mergeCell ref="H650:I650"/>
    <mergeCell ref="H651:I651"/>
    <mergeCell ref="H652:K652"/>
    <mergeCell ref="H646:K646"/>
    <mergeCell ref="H647:K647"/>
    <mergeCell ref="H648:K648"/>
    <mergeCell ref="H649:K649"/>
    <mergeCell ref="A650:F650"/>
    <mergeCell ref="J650:K650"/>
    <mergeCell ref="J651:K651"/>
    <mergeCell ref="B625:F625"/>
    <mergeCell ref="H625:I625"/>
    <mergeCell ref="J625:K625"/>
    <mergeCell ref="H626:K626"/>
    <mergeCell ref="H627:K627"/>
    <mergeCell ref="H628:K628"/>
    <mergeCell ref="H629:K629"/>
    <mergeCell ref="A630:F630"/>
    <mergeCell ref="H630:I630"/>
    <mergeCell ref="J630:K630"/>
    <mergeCell ref="B631:F631"/>
    <mergeCell ref="H631:I631"/>
    <mergeCell ref="J631:K631"/>
    <mergeCell ref="H632:K632"/>
    <mergeCell ref="D639:E640"/>
    <mergeCell ref="F639:G639"/>
    <mergeCell ref="B641:C641"/>
    <mergeCell ref="D641:E641"/>
    <mergeCell ref="H641:I641"/>
    <mergeCell ref="J641:K641"/>
    <mergeCell ref="H498:I498"/>
    <mergeCell ref="H499:I499"/>
    <mergeCell ref="B495:F495"/>
    <mergeCell ref="A497:F497"/>
    <mergeCell ref="H497:I497"/>
    <mergeCell ref="J497:K497"/>
    <mergeCell ref="B498:F498"/>
    <mergeCell ref="J498:K498"/>
    <mergeCell ref="J499:K499"/>
    <mergeCell ref="H624:I624"/>
    <mergeCell ref="J624:K624"/>
    <mergeCell ref="A618:L618"/>
    <mergeCell ref="H619:K619"/>
    <mergeCell ref="H620:K620"/>
    <mergeCell ref="H621:K621"/>
    <mergeCell ref="E622:G622"/>
    <mergeCell ref="A623:L623"/>
    <mergeCell ref="A624:F624"/>
    <mergeCell ref="H609:I609"/>
    <mergeCell ref="J609:K609"/>
    <mergeCell ref="B610:D610"/>
    <mergeCell ref="E610:F610"/>
    <mergeCell ref="H610:I610"/>
    <mergeCell ref="J610:K610"/>
    <mergeCell ref="B611:D611"/>
    <mergeCell ref="E611:F611"/>
    <mergeCell ref="H611:I611"/>
    <mergeCell ref="J611:K611"/>
    <mergeCell ref="H612:K612"/>
    <mergeCell ref="H613:K613"/>
    <mergeCell ref="H614:K614"/>
    <mergeCell ref="H615:K615"/>
    <mergeCell ref="A487:F487"/>
    <mergeCell ref="B488:F488"/>
    <mergeCell ref="H488:I488"/>
    <mergeCell ref="J488:K488"/>
    <mergeCell ref="B489:F489"/>
    <mergeCell ref="H489:I489"/>
    <mergeCell ref="J489:K489"/>
    <mergeCell ref="H494:I494"/>
    <mergeCell ref="H495:I495"/>
    <mergeCell ref="H496:K496"/>
    <mergeCell ref="H490:K490"/>
    <mergeCell ref="H491:K491"/>
    <mergeCell ref="H492:K492"/>
    <mergeCell ref="H493:K493"/>
    <mergeCell ref="A494:F494"/>
    <mergeCell ref="J494:K494"/>
    <mergeCell ref="J495:K495"/>
    <mergeCell ref="H438:K438"/>
    <mergeCell ref="H439:K439"/>
    <mergeCell ref="E440:G440"/>
    <mergeCell ref="H457:K457"/>
    <mergeCell ref="H458:K458"/>
    <mergeCell ref="H459:K459"/>
    <mergeCell ref="H460:K460"/>
    <mergeCell ref="H461:K461"/>
    <mergeCell ref="E462:G462"/>
    <mergeCell ref="A463:L463"/>
    <mergeCell ref="H484:I484"/>
    <mergeCell ref="J484:K484"/>
    <mergeCell ref="E481:G481"/>
    <mergeCell ref="A482:L482"/>
    <mergeCell ref="A483:C484"/>
    <mergeCell ref="D483:E484"/>
    <mergeCell ref="F483:G483"/>
    <mergeCell ref="H483:K483"/>
    <mergeCell ref="L483:L484"/>
    <mergeCell ref="E475:F475"/>
    <mergeCell ref="H475:I475"/>
    <mergeCell ref="B476:D476"/>
    <mergeCell ref="E476:F476"/>
    <mergeCell ref="A478:D480"/>
    <mergeCell ref="A464:L464"/>
    <mergeCell ref="H465:K465"/>
    <mergeCell ref="H466:K466"/>
    <mergeCell ref="H467:K467"/>
    <mergeCell ref="E468:G468"/>
    <mergeCell ref="A469:L469"/>
    <mergeCell ref="F424:G424"/>
    <mergeCell ref="L424:L425"/>
    <mergeCell ref="B435:D435"/>
    <mergeCell ref="E435:F435"/>
    <mergeCell ref="H435:I435"/>
    <mergeCell ref="J435:K435"/>
    <mergeCell ref="D424:E425"/>
    <mergeCell ref="D426:E426"/>
    <mergeCell ref="A429:D431"/>
    <mergeCell ref="E432:G432"/>
    <mergeCell ref="A433:L433"/>
    <mergeCell ref="A434:D434"/>
    <mergeCell ref="E434:F434"/>
    <mergeCell ref="H434:I434"/>
    <mergeCell ref="J434:K434"/>
    <mergeCell ref="H436:K436"/>
    <mergeCell ref="H437:K437"/>
    <mergeCell ref="H582:K582"/>
    <mergeCell ref="H587:K587"/>
    <mergeCell ref="H588:K588"/>
    <mergeCell ref="H589:K589"/>
    <mergeCell ref="H590:K590"/>
    <mergeCell ref="H591:K591"/>
    <mergeCell ref="H576:K576"/>
    <mergeCell ref="H577:K577"/>
    <mergeCell ref="H578:K578"/>
    <mergeCell ref="A579:F579"/>
    <mergeCell ref="H579:I579"/>
    <mergeCell ref="J579:K579"/>
    <mergeCell ref="B580:F580"/>
    <mergeCell ref="H598:I598"/>
    <mergeCell ref="J598:K598"/>
    <mergeCell ref="A441:L441"/>
    <mergeCell ref="A442:F442"/>
    <mergeCell ref="H442:I442"/>
    <mergeCell ref="J442:K442"/>
    <mergeCell ref="B443:F443"/>
    <mergeCell ref="H443:I443"/>
    <mergeCell ref="J443:K443"/>
    <mergeCell ref="H444:K444"/>
    <mergeCell ref="H445:K445"/>
    <mergeCell ref="H446:K446"/>
    <mergeCell ref="H447:K447"/>
    <mergeCell ref="H448:K448"/>
    <mergeCell ref="E449:G449"/>
    <mergeCell ref="A450:L450"/>
    <mergeCell ref="B485:C485"/>
    <mergeCell ref="D485:E485"/>
    <mergeCell ref="H485:I485"/>
    <mergeCell ref="A583:B584"/>
    <mergeCell ref="E583:G584"/>
    <mergeCell ref="H583:K583"/>
    <mergeCell ref="L583:L584"/>
    <mergeCell ref="L594:L595"/>
    <mergeCell ref="H595:I595"/>
    <mergeCell ref="J595:K595"/>
    <mergeCell ref="C583:D584"/>
    <mergeCell ref="C585:D585"/>
    <mergeCell ref="E585:G585"/>
    <mergeCell ref="C586:D586"/>
    <mergeCell ref="E586:G586"/>
    <mergeCell ref="E592:G592"/>
    <mergeCell ref="A593:L593"/>
    <mergeCell ref="B566:C566"/>
    <mergeCell ref="D566:E566"/>
    <mergeCell ref="H566:I566"/>
    <mergeCell ref="J566:K566"/>
    <mergeCell ref="H567:K567"/>
    <mergeCell ref="H568:I568"/>
    <mergeCell ref="J568:K568"/>
    <mergeCell ref="B571:F571"/>
    <mergeCell ref="A573:D573"/>
    <mergeCell ref="F573:G573"/>
    <mergeCell ref="B574:D574"/>
    <mergeCell ref="A568:F568"/>
    <mergeCell ref="B569:F569"/>
    <mergeCell ref="H569:I569"/>
    <mergeCell ref="J569:K569"/>
    <mergeCell ref="B570:F570"/>
    <mergeCell ref="J570:K570"/>
    <mergeCell ref="J571:K571"/>
    <mergeCell ref="H557:K557"/>
    <mergeCell ref="H558:K558"/>
    <mergeCell ref="F564:G564"/>
    <mergeCell ref="H564:K564"/>
    <mergeCell ref="L564:L565"/>
    <mergeCell ref="H565:I565"/>
    <mergeCell ref="J565:K565"/>
    <mergeCell ref="H559:K559"/>
    <mergeCell ref="H560:K560"/>
    <mergeCell ref="H561:K561"/>
    <mergeCell ref="E562:G562"/>
    <mergeCell ref="A563:L563"/>
    <mergeCell ref="A564:C565"/>
    <mergeCell ref="D564:E565"/>
    <mergeCell ref="B581:F581"/>
    <mergeCell ref="H581:I581"/>
    <mergeCell ref="J581:K581"/>
    <mergeCell ref="H570:I570"/>
    <mergeCell ref="H571:I571"/>
    <mergeCell ref="H572:K572"/>
    <mergeCell ref="H573:I573"/>
    <mergeCell ref="J573:K573"/>
    <mergeCell ref="F574:K574"/>
    <mergeCell ref="H575:K575"/>
    <mergeCell ref="H580:I580"/>
    <mergeCell ref="J580:K580"/>
    <mergeCell ref="A555:C555"/>
    <mergeCell ref="D555:E555"/>
    <mergeCell ref="F555:G555"/>
    <mergeCell ref="B556:C556"/>
    <mergeCell ref="D556:E556"/>
    <mergeCell ref="F556:G556"/>
    <mergeCell ref="B546:C546"/>
    <mergeCell ref="D546:E546"/>
    <mergeCell ref="H546:I546"/>
    <mergeCell ref="J546:K546"/>
    <mergeCell ref="A548:F548"/>
    <mergeCell ref="J548:K548"/>
    <mergeCell ref="J549:K549"/>
    <mergeCell ref="H548:I548"/>
    <mergeCell ref="H549:I549"/>
    <mergeCell ref="H550:I550"/>
    <mergeCell ref="J550:K550"/>
    <mergeCell ref="H551:K551"/>
    <mergeCell ref="H552:K552"/>
    <mergeCell ref="H553:K553"/>
    <mergeCell ref="H554:K554"/>
    <mergeCell ref="H555:I555"/>
    <mergeCell ref="J555:K555"/>
    <mergeCell ref="H556:I556"/>
    <mergeCell ref="J556:K556"/>
    <mergeCell ref="H537:K537"/>
    <mergeCell ref="H538:K538"/>
    <mergeCell ref="H539:K539"/>
    <mergeCell ref="H540:K540"/>
    <mergeCell ref="H541:K541"/>
    <mergeCell ref="H545:I545"/>
    <mergeCell ref="J545:K545"/>
    <mergeCell ref="H547:K547"/>
    <mergeCell ref="E542:G542"/>
    <mergeCell ref="A543:L543"/>
    <mergeCell ref="A544:C545"/>
    <mergeCell ref="D544:E545"/>
    <mergeCell ref="F544:G544"/>
    <mergeCell ref="H544:K544"/>
    <mergeCell ref="L544:L545"/>
    <mergeCell ref="B549:F549"/>
    <mergeCell ref="B550:F550"/>
    <mergeCell ref="H526:K526"/>
    <mergeCell ref="H531:I531"/>
    <mergeCell ref="J531:K531"/>
    <mergeCell ref="H532:K532"/>
    <mergeCell ref="H527:K527"/>
    <mergeCell ref="H528:K528"/>
    <mergeCell ref="H529:K529"/>
    <mergeCell ref="A530:F530"/>
    <mergeCell ref="H530:I530"/>
    <mergeCell ref="J530:K530"/>
    <mergeCell ref="B531:F531"/>
    <mergeCell ref="B536:F536"/>
    <mergeCell ref="H536:I536"/>
    <mergeCell ref="J536:K536"/>
    <mergeCell ref="A533:F533"/>
    <mergeCell ref="H533:I533"/>
    <mergeCell ref="J533:K533"/>
    <mergeCell ref="B534:F534"/>
    <mergeCell ref="H534:I534"/>
    <mergeCell ref="J534:K534"/>
    <mergeCell ref="B535:F535"/>
    <mergeCell ref="H535:I535"/>
    <mergeCell ref="J535:K535"/>
    <mergeCell ref="H512:K512"/>
    <mergeCell ref="D519:E520"/>
    <mergeCell ref="F519:G519"/>
    <mergeCell ref="B521:C521"/>
    <mergeCell ref="D521:E521"/>
    <mergeCell ref="A523:F523"/>
    <mergeCell ref="B524:F524"/>
    <mergeCell ref="B525:F525"/>
    <mergeCell ref="H513:K513"/>
    <mergeCell ref="H514:K514"/>
    <mergeCell ref="H515:K515"/>
    <mergeCell ref="H516:K516"/>
    <mergeCell ref="E517:G517"/>
    <mergeCell ref="A518:L518"/>
    <mergeCell ref="A519:C520"/>
    <mergeCell ref="H519:K519"/>
    <mergeCell ref="L519:L520"/>
    <mergeCell ref="H520:I520"/>
    <mergeCell ref="J520:K520"/>
    <mergeCell ref="H521:I521"/>
    <mergeCell ref="J521:K521"/>
    <mergeCell ref="H522:K522"/>
    <mergeCell ref="H523:I523"/>
    <mergeCell ref="J523:K523"/>
    <mergeCell ref="H524:I524"/>
    <mergeCell ref="J524:K524"/>
    <mergeCell ref="H525:I525"/>
    <mergeCell ref="J525:K525"/>
    <mergeCell ref="B499:F499"/>
    <mergeCell ref="B500:F500"/>
    <mergeCell ref="H500:I500"/>
    <mergeCell ref="J500:K500"/>
    <mergeCell ref="H501:K501"/>
    <mergeCell ref="H502:K502"/>
    <mergeCell ref="H503:K503"/>
    <mergeCell ref="B509:F509"/>
    <mergeCell ref="B510:F510"/>
    <mergeCell ref="B511:F511"/>
    <mergeCell ref="H504:K504"/>
    <mergeCell ref="H505:K505"/>
    <mergeCell ref="E506:G506"/>
    <mergeCell ref="A507:L507"/>
    <mergeCell ref="A508:F508"/>
    <mergeCell ref="J508:K508"/>
    <mergeCell ref="J509:K509"/>
    <mergeCell ref="H508:I508"/>
    <mergeCell ref="H509:I509"/>
    <mergeCell ref="H510:I510"/>
    <mergeCell ref="J510:K510"/>
    <mergeCell ref="H511:I511"/>
    <mergeCell ref="J511:K511"/>
    <mergeCell ref="J485:K485"/>
    <mergeCell ref="H486:K486"/>
    <mergeCell ref="H487:I487"/>
    <mergeCell ref="J487:K487"/>
    <mergeCell ref="A838:D838"/>
    <mergeCell ref="E838:F838"/>
    <mergeCell ref="H838:I838"/>
    <mergeCell ref="J838:K838"/>
    <mergeCell ref="B839:D839"/>
    <mergeCell ref="E839:F839"/>
    <mergeCell ref="H839:I839"/>
    <mergeCell ref="J861:K861"/>
    <mergeCell ref="H862:K862"/>
    <mergeCell ref="B860:C860"/>
    <mergeCell ref="D860:E860"/>
    <mergeCell ref="H860:I860"/>
    <mergeCell ref="J860:K860"/>
    <mergeCell ref="B861:C861"/>
    <mergeCell ref="D861:E861"/>
    <mergeCell ref="H861:I861"/>
    <mergeCell ref="H813:K813"/>
    <mergeCell ref="H814:K814"/>
    <mergeCell ref="H815:K815"/>
    <mergeCell ref="H831:K831"/>
    <mergeCell ref="H832:K832"/>
    <mergeCell ref="H833:K833"/>
    <mergeCell ref="H834:K834"/>
    <mergeCell ref="H835:K835"/>
    <mergeCell ref="E836:G836"/>
    <mergeCell ref="A837:L837"/>
    <mergeCell ref="H750:K750"/>
    <mergeCell ref="H751:K751"/>
    <mergeCell ref="A470:D470"/>
    <mergeCell ref="J470:K470"/>
    <mergeCell ref="E470:F470"/>
    <mergeCell ref="H470:I470"/>
    <mergeCell ref="B471:D471"/>
    <mergeCell ref="E471:F471"/>
    <mergeCell ref="H471:I471"/>
    <mergeCell ref="J471:K471"/>
    <mergeCell ref="H472:K472"/>
    <mergeCell ref="A473:D473"/>
    <mergeCell ref="H761:I761"/>
    <mergeCell ref="J761:K761"/>
    <mergeCell ref="B762:C762"/>
    <mergeCell ref="D810:E810"/>
    <mergeCell ref="F810:G810"/>
    <mergeCell ref="H811:K811"/>
    <mergeCell ref="H812:K812"/>
    <mergeCell ref="J805:K805"/>
    <mergeCell ref="B806:F806"/>
    <mergeCell ref="J806:K806"/>
    <mergeCell ref="J807:K807"/>
    <mergeCell ref="H810:I810"/>
    <mergeCell ref="J810:K810"/>
    <mergeCell ref="B807:F807"/>
    <mergeCell ref="A809:C809"/>
    <mergeCell ref="D809:E809"/>
    <mergeCell ref="F809:G809"/>
    <mergeCell ref="H809:I809"/>
    <mergeCell ref="J809:K809"/>
    <mergeCell ref="B810:C810"/>
    <mergeCell ref="H754:I754"/>
    <mergeCell ref="J754:K754"/>
    <mergeCell ref="H752:K752"/>
    <mergeCell ref="A753:F753"/>
    <mergeCell ref="H753:I753"/>
    <mergeCell ref="J753:K753"/>
    <mergeCell ref="B754:F754"/>
    <mergeCell ref="H757:I757"/>
    <mergeCell ref="J757:K757"/>
    <mergeCell ref="H759:K759"/>
    <mergeCell ref="B755:F755"/>
    <mergeCell ref="H755:I755"/>
    <mergeCell ref="J755:K755"/>
    <mergeCell ref="B756:F756"/>
    <mergeCell ref="H756:I756"/>
    <mergeCell ref="J756:K756"/>
    <mergeCell ref="B757:F757"/>
    <mergeCell ref="B765:C765"/>
    <mergeCell ref="D765:E765"/>
    <mergeCell ref="F765:G765"/>
    <mergeCell ref="H765:I765"/>
    <mergeCell ref="J765:K765"/>
    <mergeCell ref="H766:K766"/>
    <mergeCell ref="H767:K767"/>
    <mergeCell ref="H768:K768"/>
    <mergeCell ref="H769:K769"/>
    <mergeCell ref="H770:K770"/>
    <mergeCell ref="E771:G771"/>
    <mergeCell ref="A772:L772"/>
    <mergeCell ref="A773:L773"/>
    <mergeCell ref="E796:G796"/>
    <mergeCell ref="A797:L797"/>
    <mergeCell ref="A798:F798"/>
    <mergeCell ref="H798:I798"/>
    <mergeCell ref="J798:K798"/>
    <mergeCell ref="H858:K858"/>
    <mergeCell ref="H859:I859"/>
    <mergeCell ref="J859:K859"/>
    <mergeCell ref="H855:K855"/>
    <mergeCell ref="E856:G856"/>
    <mergeCell ref="A857:L857"/>
    <mergeCell ref="A858:C859"/>
    <mergeCell ref="D858:E859"/>
    <mergeCell ref="F858:G858"/>
    <mergeCell ref="L858:L859"/>
    <mergeCell ref="J839:K839"/>
    <mergeCell ref="H840:K840"/>
    <mergeCell ref="H819:I819"/>
    <mergeCell ref="J819:K819"/>
    <mergeCell ref="B819:F819"/>
    <mergeCell ref="B820:F820"/>
    <mergeCell ref="H820:I820"/>
    <mergeCell ref="J820:K820"/>
    <mergeCell ref="H821:K821"/>
    <mergeCell ref="B865:F865"/>
    <mergeCell ref="J843:K843"/>
    <mergeCell ref="B844:D844"/>
    <mergeCell ref="E844:F844"/>
    <mergeCell ref="B845:D845"/>
    <mergeCell ref="E845:F845"/>
    <mergeCell ref="H845:I845"/>
    <mergeCell ref="J845:K845"/>
    <mergeCell ref="H846:K846"/>
    <mergeCell ref="H847:K847"/>
    <mergeCell ref="H848:K848"/>
    <mergeCell ref="H849:K849"/>
    <mergeCell ref="E850:G850"/>
    <mergeCell ref="A851:L851"/>
    <mergeCell ref="A852:L852"/>
    <mergeCell ref="A853:D855"/>
    <mergeCell ref="H853:K853"/>
    <mergeCell ref="H854:K854"/>
    <mergeCell ref="H844:I844"/>
    <mergeCell ref="J844:K844"/>
    <mergeCell ref="H865:I865"/>
    <mergeCell ref="J865:K865"/>
    <mergeCell ref="H866:K866"/>
    <mergeCell ref="H867:K867"/>
    <mergeCell ref="H868:K868"/>
    <mergeCell ref="H869:K869"/>
    <mergeCell ref="H870:K870"/>
    <mergeCell ref="H877:K877"/>
    <mergeCell ref="H878:K878"/>
    <mergeCell ref="H871:K871"/>
    <mergeCell ref="H872:K872"/>
    <mergeCell ref="H873:K873"/>
    <mergeCell ref="E874:G874"/>
    <mergeCell ref="A875:L875"/>
    <mergeCell ref="A876:L876"/>
    <mergeCell ref="A877:D879"/>
    <mergeCell ref="H879:K879"/>
    <mergeCell ref="A841:D841"/>
    <mergeCell ref="E841:F841"/>
    <mergeCell ref="H841:I841"/>
    <mergeCell ref="J841:K841"/>
    <mergeCell ref="E842:F842"/>
    <mergeCell ref="H842:I842"/>
    <mergeCell ref="J842:K842"/>
    <mergeCell ref="B842:D842"/>
    <mergeCell ref="B843:D843"/>
    <mergeCell ref="E843:F843"/>
    <mergeCell ref="H843:I843"/>
    <mergeCell ref="A863:F863"/>
    <mergeCell ref="H863:I863"/>
    <mergeCell ref="J863:K863"/>
    <mergeCell ref="B864:F864"/>
    <mergeCell ref="H864:I864"/>
    <mergeCell ref="J864:K864"/>
    <mergeCell ref="H822:K822"/>
    <mergeCell ref="H823:K823"/>
    <mergeCell ref="B827:F827"/>
    <mergeCell ref="A829:C829"/>
    <mergeCell ref="D829:E829"/>
    <mergeCell ref="F829:G829"/>
    <mergeCell ref="B830:C830"/>
    <mergeCell ref="D830:E830"/>
    <mergeCell ref="F830:G830"/>
    <mergeCell ref="H824:K824"/>
    <mergeCell ref="A825:F825"/>
    <mergeCell ref="H825:I825"/>
    <mergeCell ref="J825:K825"/>
    <mergeCell ref="B826:F826"/>
    <mergeCell ref="J826:K826"/>
    <mergeCell ref="J827:K827"/>
    <mergeCell ref="H826:I826"/>
    <mergeCell ref="H827:I827"/>
    <mergeCell ref="H828:K828"/>
    <mergeCell ref="H829:I829"/>
    <mergeCell ref="J829:K829"/>
    <mergeCell ref="H830:I830"/>
    <mergeCell ref="J830:K830"/>
    <mergeCell ref="B789:F789"/>
    <mergeCell ref="H789:I789"/>
    <mergeCell ref="J789:K789"/>
    <mergeCell ref="B790:F790"/>
    <mergeCell ref="H790:I790"/>
    <mergeCell ref="J790:K790"/>
    <mergeCell ref="H791:K791"/>
    <mergeCell ref="H792:K792"/>
    <mergeCell ref="A793:D795"/>
    <mergeCell ref="H793:K793"/>
    <mergeCell ref="H794:K794"/>
    <mergeCell ref="H795:K795"/>
    <mergeCell ref="E816:G816"/>
    <mergeCell ref="A817:L817"/>
    <mergeCell ref="A818:F818"/>
    <mergeCell ref="H818:I818"/>
    <mergeCell ref="J818:K818"/>
    <mergeCell ref="H799:I799"/>
    <mergeCell ref="J799:K799"/>
    <mergeCell ref="B799:F799"/>
    <mergeCell ref="B800:F800"/>
    <mergeCell ref="H800:I800"/>
    <mergeCell ref="J800:K800"/>
    <mergeCell ref="H801:K801"/>
    <mergeCell ref="H802:K802"/>
    <mergeCell ref="H803:K803"/>
    <mergeCell ref="H806:I806"/>
    <mergeCell ref="H807:I807"/>
    <mergeCell ref="H808:K808"/>
    <mergeCell ref="H804:K804"/>
    <mergeCell ref="A805:F805"/>
    <mergeCell ref="H805:I805"/>
    <mergeCell ref="H774:K774"/>
    <mergeCell ref="H775:K775"/>
    <mergeCell ref="H776:K776"/>
    <mergeCell ref="E777:G777"/>
    <mergeCell ref="A778:L778"/>
    <mergeCell ref="H779:I779"/>
    <mergeCell ref="J779:K779"/>
    <mergeCell ref="A779:F779"/>
    <mergeCell ref="B780:F780"/>
    <mergeCell ref="H780:I780"/>
    <mergeCell ref="J780:K780"/>
    <mergeCell ref="B781:F781"/>
    <mergeCell ref="H781:I781"/>
    <mergeCell ref="J781:K781"/>
    <mergeCell ref="H788:I788"/>
    <mergeCell ref="J788:K788"/>
    <mergeCell ref="H782:K782"/>
    <mergeCell ref="H783:K783"/>
    <mergeCell ref="H784:K784"/>
    <mergeCell ref="H785:K785"/>
    <mergeCell ref="H786:K786"/>
    <mergeCell ref="H787:I787"/>
    <mergeCell ref="J787:K787"/>
    <mergeCell ref="A787:F787"/>
    <mergeCell ref="B788:F788"/>
    <mergeCell ref="A747:F747"/>
    <mergeCell ref="H747:I747"/>
    <mergeCell ref="J747:K747"/>
    <mergeCell ref="B748:F748"/>
    <mergeCell ref="H748:I748"/>
    <mergeCell ref="J748:K748"/>
    <mergeCell ref="H749:K749"/>
    <mergeCell ref="H762:I762"/>
    <mergeCell ref="J762:K762"/>
    <mergeCell ref="H763:I763"/>
    <mergeCell ref="J763:K763"/>
    <mergeCell ref="H764:I764"/>
    <mergeCell ref="J764:K764"/>
    <mergeCell ref="D762:E762"/>
    <mergeCell ref="F762:G762"/>
    <mergeCell ref="B763:C763"/>
    <mergeCell ref="D763:E763"/>
    <mergeCell ref="F763:G763"/>
    <mergeCell ref="D764:E764"/>
    <mergeCell ref="F764:G764"/>
    <mergeCell ref="B764:C764"/>
    <mergeCell ref="B758:F758"/>
    <mergeCell ref="H758:I758"/>
    <mergeCell ref="J758:K758"/>
    <mergeCell ref="D760:E760"/>
    <mergeCell ref="F760:G760"/>
    <mergeCell ref="H760:I760"/>
    <mergeCell ref="J760:K760"/>
    <mergeCell ref="A760:C760"/>
    <mergeCell ref="B761:C761"/>
    <mergeCell ref="D761:E761"/>
    <mergeCell ref="F761:G761"/>
    <mergeCell ref="J730:K730"/>
    <mergeCell ref="B731:D731"/>
    <mergeCell ref="E731:F731"/>
    <mergeCell ref="B732:D732"/>
    <mergeCell ref="E732:F732"/>
    <mergeCell ref="H732:I732"/>
    <mergeCell ref="J732:K732"/>
    <mergeCell ref="B733:D733"/>
    <mergeCell ref="E733:F733"/>
    <mergeCell ref="H733:I733"/>
    <mergeCell ref="J733:K733"/>
    <mergeCell ref="H734:K734"/>
    <mergeCell ref="H735:K735"/>
    <mergeCell ref="H736:K736"/>
    <mergeCell ref="H737:K737"/>
    <mergeCell ref="E738:G738"/>
    <mergeCell ref="A739:L739"/>
    <mergeCell ref="E729:F729"/>
    <mergeCell ref="H729:I729"/>
    <mergeCell ref="H745:I745"/>
    <mergeCell ref="J745:K745"/>
    <mergeCell ref="H746:K746"/>
    <mergeCell ref="B743:C743"/>
    <mergeCell ref="B744:C744"/>
    <mergeCell ref="D744:E744"/>
    <mergeCell ref="H744:I744"/>
    <mergeCell ref="J744:K744"/>
    <mergeCell ref="B745:C745"/>
    <mergeCell ref="D745:E745"/>
    <mergeCell ref="B725:D725"/>
    <mergeCell ref="E725:F725"/>
    <mergeCell ref="H725:I725"/>
    <mergeCell ref="J725:K725"/>
    <mergeCell ref="E726:F726"/>
    <mergeCell ref="H726:I726"/>
    <mergeCell ref="J726:K726"/>
    <mergeCell ref="B726:D726"/>
    <mergeCell ref="B727:D727"/>
    <mergeCell ref="E727:F727"/>
    <mergeCell ref="H727:I727"/>
    <mergeCell ref="J727:K727"/>
    <mergeCell ref="H728:K728"/>
    <mergeCell ref="J729:K729"/>
    <mergeCell ref="H731:I731"/>
    <mergeCell ref="J731:K731"/>
    <mergeCell ref="A729:D729"/>
    <mergeCell ref="B730:D730"/>
    <mergeCell ref="E730:F730"/>
    <mergeCell ref="H730:I730"/>
    <mergeCell ref="H720:I720"/>
    <mergeCell ref="H721:I721"/>
    <mergeCell ref="J721:K721"/>
    <mergeCell ref="H722:I722"/>
    <mergeCell ref="J722:K722"/>
    <mergeCell ref="H723:I723"/>
    <mergeCell ref="J723:K723"/>
    <mergeCell ref="E717:G717"/>
    <mergeCell ref="A718:L718"/>
    <mergeCell ref="A719:D719"/>
    <mergeCell ref="E719:F719"/>
    <mergeCell ref="J719:K719"/>
    <mergeCell ref="E720:F720"/>
    <mergeCell ref="J720:K720"/>
    <mergeCell ref="B724:D724"/>
    <mergeCell ref="E724:F724"/>
    <mergeCell ref="H724:I724"/>
    <mergeCell ref="J724:K724"/>
    <mergeCell ref="B720:D720"/>
    <mergeCell ref="B721:D721"/>
    <mergeCell ref="E721:F721"/>
    <mergeCell ref="B722:D722"/>
    <mergeCell ref="E722:F722"/>
    <mergeCell ref="B723:D723"/>
    <mergeCell ref="E723:F723"/>
    <mergeCell ref="H455:K455"/>
    <mergeCell ref="H456:K456"/>
    <mergeCell ref="B709:C709"/>
    <mergeCell ref="B710:C710"/>
    <mergeCell ref="D710:E710"/>
    <mergeCell ref="F710:G710"/>
    <mergeCell ref="H710:I710"/>
    <mergeCell ref="J710:K710"/>
    <mergeCell ref="B711:C711"/>
    <mergeCell ref="H711:I711"/>
    <mergeCell ref="J711:K711"/>
    <mergeCell ref="H712:K712"/>
    <mergeCell ref="H713:K713"/>
    <mergeCell ref="H714:K714"/>
    <mergeCell ref="H715:K715"/>
    <mergeCell ref="H716:K716"/>
    <mergeCell ref="H719:I719"/>
    <mergeCell ref="E473:F473"/>
    <mergeCell ref="H473:I473"/>
    <mergeCell ref="J473:K473"/>
    <mergeCell ref="E474:F474"/>
    <mergeCell ref="H474:I474"/>
    <mergeCell ref="J474:K474"/>
    <mergeCell ref="H476:I476"/>
    <mergeCell ref="J476:K476"/>
    <mergeCell ref="H477:K477"/>
    <mergeCell ref="J475:K475"/>
    <mergeCell ref="H478:K478"/>
    <mergeCell ref="H479:K479"/>
    <mergeCell ref="H480:K480"/>
    <mergeCell ref="B474:D474"/>
    <mergeCell ref="B475:D475"/>
    <mergeCell ref="A451:C452"/>
    <mergeCell ref="D451:E452"/>
    <mergeCell ref="F451:G451"/>
    <mergeCell ref="H451:K451"/>
    <mergeCell ref="L451:L452"/>
    <mergeCell ref="H452:I452"/>
    <mergeCell ref="J452:K452"/>
    <mergeCell ref="B453:C453"/>
    <mergeCell ref="D453:E453"/>
    <mergeCell ref="H453:I453"/>
    <mergeCell ref="J453:K453"/>
    <mergeCell ref="H454:K454"/>
    <mergeCell ref="A421:C421"/>
    <mergeCell ref="D421:E421"/>
    <mergeCell ref="F421:G421"/>
    <mergeCell ref="H421:I421"/>
    <mergeCell ref="J421:K421"/>
    <mergeCell ref="B422:C422"/>
    <mergeCell ref="D422:E422"/>
    <mergeCell ref="J422:K422"/>
    <mergeCell ref="H424:I424"/>
    <mergeCell ref="J424:K424"/>
    <mergeCell ref="H427:K427"/>
    <mergeCell ref="H428:K428"/>
    <mergeCell ref="H429:K429"/>
    <mergeCell ref="H430:K430"/>
    <mergeCell ref="H431:K431"/>
    <mergeCell ref="F422:G422"/>
    <mergeCell ref="H422:I422"/>
    <mergeCell ref="H423:K423"/>
    <mergeCell ref="A424:B425"/>
    <mergeCell ref="C424:C425"/>
    <mergeCell ref="H346:K346"/>
    <mergeCell ref="B342:C342"/>
    <mergeCell ref="B343:C343"/>
    <mergeCell ref="D343:E343"/>
    <mergeCell ref="H343:I343"/>
    <mergeCell ref="J343:K343"/>
    <mergeCell ref="B344:C344"/>
    <mergeCell ref="D344:E344"/>
    <mergeCell ref="B345:C345"/>
    <mergeCell ref="D345:E345"/>
    <mergeCell ref="H345:I345"/>
    <mergeCell ref="J345:K345"/>
    <mergeCell ref="A347:F347"/>
    <mergeCell ref="J347:K347"/>
    <mergeCell ref="B348:F348"/>
    <mergeCell ref="J348:K348"/>
    <mergeCell ref="H363:I363"/>
    <mergeCell ref="H362:I362"/>
    <mergeCell ref="J362:K362"/>
    <mergeCell ref="J363:K363"/>
    <mergeCell ref="D360:E361"/>
    <mergeCell ref="F360:G360"/>
    <mergeCell ref="B362:C362"/>
    <mergeCell ref="D362:E362"/>
    <mergeCell ref="B363:C363"/>
    <mergeCell ref="D363:E363"/>
    <mergeCell ref="H347:I347"/>
    <mergeCell ref="H348:I348"/>
    <mergeCell ref="H349:K349"/>
    <mergeCell ref="H350:K350"/>
    <mergeCell ref="H351:K351"/>
    <mergeCell ref="H352:K352"/>
    <mergeCell ref="A338:L338"/>
    <mergeCell ref="A339:C340"/>
    <mergeCell ref="D339:E340"/>
    <mergeCell ref="F339:G339"/>
    <mergeCell ref="H339:K339"/>
    <mergeCell ref="L339:L340"/>
    <mergeCell ref="H340:I340"/>
    <mergeCell ref="J340:K340"/>
    <mergeCell ref="B341:C341"/>
    <mergeCell ref="D341:E341"/>
    <mergeCell ref="H341:I341"/>
    <mergeCell ref="J341:K341"/>
    <mergeCell ref="D342:E342"/>
    <mergeCell ref="H342:I342"/>
    <mergeCell ref="J342:K342"/>
    <mergeCell ref="H344:I344"/>
    <mergeCell ref="J344:K344"/>
    <mergeCell ref="A325:F325"/>
    <mergeCell ref="J325:K325"/>
    <mergeCell ref="B326:F326"/>
    <mergeCell ref="J326:K326"/>
    <mergeCell ref="H325:I325"/>
    <mergeCell ref="H326:I326"/>
    <mergeCell ref="H327:K327"/>
    <mergeCell ref="H328:K328"/>
    <mergeCell ref="H329:K329"/>
    <mergeCell ref="H330:K330"/>
    <mergeCell ref="H331:K331"/>
    <mergeCell ref="H332:K332"/>
    <mergeCell ref="H333:K333"/>
    <mergeCell ref="H334:K334"/>
    <mergeCell ref="H335:K335"/>
    <mergeCell ref="H336:K336"/>
    <mergeCell ref="E337:G337"/>
    <mergeCell ref="A311:L311"/>
    <mergeCell ref="A312:F312"/>
    <mergeCell ref="H312:I312"/>
    <mergeCell ref="J312:K312"/>
    <mergeCell ref="B313:F313"/>
    <mergeCell ref="H313:I313"/>
    <mergeCell ref="J313:K313"/>
    <mergeCell ref="H314:K314"/>
    <mergeCell ref="H315:K315"/>
    <mergeCell ref="H316:K316"/>
    <mergeCell ref="H317:K317"/>
    <mergeCell ref="H318:K318"/>
    <mergeCell ref="H322:I322"/>
    <mergeCell ref="J322:K322"/>
    <mergeCell ref="H324:K324"/>
    <mergeCell ref="E319:G319"/>
    <mergeCell ref="A320:L320"/>
    <mergeCell ref="A321:C322"/>
    <mergeCell ref="D321:E322"/>
    <mergeCell ref="F321:G321"/>
    <mergeCell ref="H321:K321"/>
    <mergeCell ref="L321:L322"/>
    <mergeCell ref="B323:C323"/>
    <mergeCell ref="D323:E323"/>
    <mergeCell ref="H323:I323"/>
    <mergeCell ref="J323:K323"/>
    <mergeCell ref="J297:K297"/>
    <mergeCell ref="H298:I298"/>
    <mergeCell ref="J298:K298"/>
    <mergeCell ref="H299:K299"/>
    <mergeCell ref="H300:I300"/>
    <mergeCell ref="J300:K300"/>
    <mergeCell ref="H301:I301"/>
    <mergeCell ref="J301:K301"/>
    <mergeCell ref="H302:K302"/>
    <mergeCell ref="H303:K303"/>
    <mergeCell ref="H304:K304"/>
    <mergeCell ref="H305:K305"/>
    <mergeCell ref="H306:K306"/>
    <mergeCell ref="H307:K307"/>
    <mergeCell ref="H308:K308"/>
    <mergeCell ref="H309:K309"/>
    <mergeCell ref="E310:G310"/>
    <mergeCell ref="A250:L250"/>
    <mergeCell ref="A251:F251"/>
    <mergeCell ref="H251:I251"/>
    <mergeCell ref="J251:K251"/>
    <mergeCell ref="B252:F252"/>
    <mergeCell ref="H252:I252"/>
    <mergeCell ref="J252:K252"/>
    <mergeCell ref="H269:K269"/>
    <mergeCell ref="H270:K270"/>
    <mergeCell ref="H271:K271"/>
    <mergeCell ref="H272:K272"/>
    <mergeCell ref="H273:K273"/>
    <mergeCell ref="H274:K274"/>
    <mergeCell ref="E275:G275"/>
    <mergeCell ref="A277:C278"/>
    <mergeCell ref="B279:C279"/>
    <mergeCell ref="D279:E279"/>
    <mergeCell ref="A276:L276"/>
    <mergeCell ref="D277:E278"/>
    <mergeCell ref="F277:G277"/>
    <mergeCell ref="H277:K277"/>
    <mergeCell ref="L277:L278"/>
    <mergeCell ref="H278:I278"/>
    <mergeCell ref="J278:K278"/>
    <mergeCell ref="H279:I279"/>
    <mergeCell ref="J279:K279"/>
    <mergeCell ref="H266:K266"/>
    <mergeCell ref="H267:K267"/>
    <mergeCell ref="H268:K268"/>
    <mergeCell ref="H237:K237"/>
    <mergeCell ref="H238:K238"/>
    <mergeCell ref="H239:K239"/>
    <mergeCell ref="E240:G240"/>
    <mergeCell ref="A241:L241"/>
    <mergeCell ref="A242:F242"/>
    <mergeCell ref="H242:I242"/>
    <mergeCell ref="J242:K242"/>
    <mergeCell ref="B243:F243"/>
    <mergeCell ref="H243:I243"/>
    <mergeCell ref="J243:K243"/>
    <mergeCell ref="H244:K244"/>
    <mergeCell ref="H245:K245"/>
    <mergeCell ref="H246:K246"/>
    <mergeCell ref="H247:K247"/>
    <mergeCell ref="H248:K248"/>
    <mergeCell ref="E249:G249"/>
    <mergeCell ref="B419:F419"/>
    <mergeCell ref="H419:I419"/>
    <mergeCell ref="J419:K419"/>
    <mergeCell ref="H420:K420"/>
    <mergeCell ref="H253:K253"/>
    <mergeCell ref="H254:K254"/>
    <mergeCell ref="H255:K255"/>
    <mergeCell ref="H256:K256"/>
    <mergeCell ref="H257:K257"/>
    <mergeCell ref="E258:G258"/>
    <mergeCell ref="A259:L259"/>
    <mergeCell ref="A260:C261"/>
    <mergeCell ref="D260:E261"/>
    <mergeCell ref="F260:G260"/>
    <mergeCell ref="H260:K260"/>
    <mergeCell ref="L260:L261"/>
    <mergeCell ref="H261:I261"/>
    <mergeCell ref="J261:K261"/>
    <mergeCell ref="A281:F281"/>
    <mergeCell ref="B282:F282"/>
    <mergeCell ref="A287:F287"/>
    <mergeCell ref="B288:F288"/>
    <mergeCell ref="H280:K280"/>
    <mergeCell ref="H281:I281"/>
    <mergeCell ref="J281:K281"/>
    <mergeCell ref="H282:I282"/>
    <mergeCell ref="J282:K282"/>
    <mergeCell ref="H283:K283"/>
    <mergeCell ref="H284:K284"/>
    <mergeCell ref="H285:K285"/>
    <mergeCell ref="H286:K286"/>
    <mergeCell ref="H287:I287"/>
    <mergeCell ref="D407:E407"/>
    <mergeCell ref="H407:I407"/>
    <mergeCell ref="J407:K407"/>
    <mergeCell ref="D408:E408"/>
    <mergeCell ref="H408:I408"/>
    <mergeCell ref="J408:K408"/>
    <mergeCell ref="B412:F412"/>
    <mergeCell ref="H412:I412"/>
    <mergeCell ref="J412:K412"/>
    <mergeCell ref="B408:C408"/>
    <mergeCell ref="B409:C409"/>
    <mergeCell ref="D409:E409"/>
    <mergeCell ref="H409:I409"/>
    <mergeCell ref="J409:K409"/>
    <mergeCell ref="H410:K410"/>
    <mergeCell ref="A411:F411"/>
    <mergeCell ref="A418:F418"/>
    <mergeCell ref="H418:I418"/>
    <mergeCell ref="J418:K418"/>
    <mergeCell ref="H405:K405"/>
    <mergeCell ref="H406:I406"/>
    <mergeCell ref="J406:K406"/>
    <mergeCell ref="H411:I411"/>
    <mergeCell ref="J411:K411"/>
    <mergeCell ref="H413:K413"/>
    <mergeCell ref="H414:K414"/>
    <mergeCell ref="H415:K415"/>
    <mergeCell ref="H416:K416"/>
    <mergeCell ref="H417:K417"/>
    <mergeCell ref="A392:F392"/>
    <mergeCell ref="H392:I392"/>
    <mergeCell ref="J392:K392"/>
    <mergeCell ref="B393:F393"/>
    <mergeCell ref="H393:I393"/>
    <mergeCell ref="J393:K393"/>
    <mergeCell ref="H394:K394"/>
    <mergeCell ref="H395:K395"/>
    <mergeCell ref="H396:K396"/>
    <mergeCell ref="H397:K397"/>
    <mergeCell ref="H398:K398"/>
    <mergeCell ref="H399:K399"/>
    <mergeCell ref="H400:K400"/>
    <mergeCell ref="H401:K401"/>
    <mergeCell ref="H402:K402"/>
    <mergeCell ref="E403:G403"/>
    <mergeCell ref="A404:L404"/>
    <mergeCell ref="A405:C406"/>
    <mergeCell ref="D405:E406"/>
    <mergeCell ref="F405:G405"/>
    <mergeCell ref="L405:L406"/>
    <mergeCell ref="B407:C407"/>
    <mergeCell ref="B387:C387"/>
    <mergeCell ref="D387:E387"/>
    <mergeCell ref="H387:I387"/>
    <mergeCell ref="J387:K387"/>
    <mergeCell ref="D388:E388"/>
    <mergeCell ref="H388:I388"/>
    <mergeCell ref="J388:K388"/>
    <mergeCell ref="H390:I390"/>
    <mergeCell ref="J390:K390"/>
    <mergeCell ref="H391:K391"/>
    <mergeCell ref="B388:C388"/>
    <mergeCell ref="B389:C389"/>
    <mergeCell ref="D389:E389"/>
    <mergeCell ref="H389:I389"/>
    <mergeCell ref="J389:K389"/>
    <mergeCell ref="B390:C390"/>
    <mergeCell ref="D390:E390"/>
    <mergeCell ref="B377:C377"/>
    <mergeCell ref="D377:E377"/>
    <mergeCell ref="F377:G377"/>
    <mergeCell ref="H377:I377"/>
    <mergeCell ref="J377:K377"/>
    <mergeCell ref="H378:K378"/>
    <mergeCell ref="H379:K379"/>
    <mergeCell ref="F385:G385"/>
    <mergeCell ref="H385:K385"/>
    <mergeCell ref="L385:L386"/>
    <mergeCell ref="H386:I386"/>
    <mergeCell ref="J386:K386"/>
    <mergeCell ref="H380:K380"/>
    <mergeCell ref="H381:K381"/>
    <mergeCell ref="H382:K382"/>
    <mergeCell ref="E383:G383"/>
    <mergeCell ref="A384:L384"/>
    <mergeCell ref="A385:C386"/>
    <mergeCell ref="D385:E386"/>
    <mergeCell ref="B364:C364"/>
    <mergeCell ref="H373:I373"/>
    <mergeCell ref="H374:I374"/>
    <mergeCell ref="J374:K374"/>
    <mergeCell ref="H375:K375"/>
    <mergeCell ref="F376:G376"/>
    <mergeCell ref="H376:I376"/>
    <mergeCell ref="J376:K376"/>
    <mergeCell ref="D364:E364"/>
    <mergeCell ref="A366:F366"/>
    <mergeCell ref="B367:F367"/>
    <mergeCell ref="A373:F373"/>
    <mergeCell ref="B374:F374"/>
    <mergeCell ref="A376:C376"/>
    <mergeCell ref="D376:E376"/>
    <mergeCell ref="H364:I364"/>
    <mergeCell ref="J364:K364"/>
    <mergeCell ref="H365:K365"/>
    <mergeCell ref="H366:I366"/>
    <mergeCell ref="J366:K366"/>
    <mergeCell ref="H367:I367"/>
    <mergeCell ref="J367:K367"/>
    <mergeCell ref="H368:K368"/>
    <mergeCell ref="H369:K369"/>
    <mergeCell ref="H370:K370"/>
    <mergeCell ref="H371:K371"/>
    <mergeCell ref="H372:K372"/>
    <mergeCell ref="J373:K373"/>
    <mergeCell ref="H353:K353"/>
    <mergeCell ref="H354:K354"/>
    <mergeCell ref="H355:K355"/>
    <mergeCell ref="H356:K356"/>
    <mergeCell ref="H357:K357"/>
    <mergeCell ref="E358:G358"/>
    <mergeCell ref="A359:L359"/>
    <mergeCell ref="A360:C361"/>
    <mergeCell ref="H360:K360"/>
    <mergeCell ref="L360:L361"/>
    <mergeCell ref="H361:I361"/>
    <mergeCell ref="J361:K361"/>
    <mergeCell ref="J287:K287"/>
    <mergeCell ref="H288:I288"/>
    <mergeCell ref="J288:K288"/>
    <mergeCell ref="H289:K289"/>
    <mergeCell ref="H290:K290"/>
    <mergeCell ref="H291:K291"/>
    <mergeCell ref="H292:K292"/>
    <mergeCell ref="H293:K293"/>
    <mergeCell ref="E294:G294"/>
    <mergeCell ref="A296:C297"/>
    <mergeCell ref="B298:C298"/>
    <mergeCell ref="D298:E298"/>
    <mergeCell ref="A300:F300"/>
    <mergeCell ref="B301:F301"/>
    <mergeCell ref="A295:L295"/>
    <mergeCell ref="D296:E297"/>
    <mergeCell ref="F296:G296"/>
    <mergeCell ref="H296:K296"/>
    <mergeCell ref="L296:L297"/>
    <mergeCell ref="H297:I297"/>
    <mergeCell ref="A224:F224"/>
    <mergeCell ref="H224:I224"/>
    <mergeCell ref="J224:K224"/>
    <mergeCell ref="B225:F225"/>
    <mergeCell ref="H225:I225"/>
    <mergeCell ref="J225:K225"/>
    <mergeCell ref="H226:K226"/>
    <mergeCell ref="B262:C262"/>
    <mergeCell ref="D262:E262"/>
    <mergeCell ref="H262:I262"/>
    <mergeCell ref="J262:K262"/>
    <mergeCell ref="H263:K263"/>
    <mergeCell ref="H264:I264"/>
    <mergeCell ref="J264:K264"/>
    <mergeCell ref="A264:F264"/>
    <mergeCell ref="B265:F265"/>
    <mergeCell ref="H265:I265"/>
    <mergeCell ref="J265:K265"/>
    <mergeCell ref="B234:F234"/>
    <mergeCell ref="H234:I234"/>
    <mergeCell ref="J234:K234"/>
    <mergeCell ref="H227:K227"/>
    <mergeCell ref="H228:K228"/>
    <mergeCell ref="H229:K229"/>
    <mergeCell ref="H230:K230"/>
    <mergeCell ref="E231:G231"/>
    <mergeCell ref="A232:L232"/>
    <mergeCell ref="A233:F233"/>
    <mergeCell ref="H233:I233"/>
    <mergeCell ref="J233:K233"/>
    <mergeCell ref="H235:K235"/>
    <mergeCell ref="H236:K236"/>
    <mergeCell ref="E222:G222"/>
    <mergeCell ref="A223:L223"/>
    <mergeCell ref="E187:G187"/>
    <mergeCell ref="A188:L188"/>
    <mergeCell ref="A189:F189"/>
    <mergeCell ref="H189:I189"/>
    <mergeCell ref="J189:K189"/>
    <mergeCell ref="H190:I190"/>
    <mergeCell ref="J190:K190"/>
    <mergeCell ref="B190:F190"/>
    <mergeCell ref="B191:F191"/>
    <mergeCell ref="H191:I191"/>
    <mergeCell ref="J191:K191"/>
    <mergeCell ref="H192:K192"/>
    <mergeCell ref="H193:K193"/>
    <mergeCell ref="H194:K194"/>
    <mergeCell ref="H195:K195"/>
    <mergeCell ref="A196:F196"/>
    <mergeCell ref="H196:I196"/>
    <mergeCell ref="J196:K196"/>
    <mergeCell ref="B197:F197"/>
    <mergeCell ref="J197:K197"/>
    <mergeCell ref="B198:F198"/>
    <mergeCell ref="J198:K198"/>
    <mergeCell ref="H197:I197"/>
    <mergeCell ref="H198:I198"/>
    <mergeCell ref="H199:K199"/>
    <mergeCell ref="H200:K200"/>
    <mergeCell ref="H201:K201"/>
    <mergeCell ref="H202:K202"/>
    <mergeCell ref="H203:K203"/>
    <mergeCell ref="E204:G204"/>
    <mergeCell ref="H182:K182"/>
    <mergeCell ref="H183:K183"/>
    <mergeCell ref="H184:K184"/>
    <mergeCell ref="H185:K185"/>
    <mergeCell ref="H186:K186"/>
    <mergeCell ref="A214:L214"/>
    <mergeCell ref="A215:F215"/>
    <mergeCell ref="H215:I215"/>
    <mergeCell ref="J215:K215"/>
    <mergeCell ref="B216:F216"/>
    <mergeCell ref="H216:I216"/>
    <mergeCell ref="J216:K216"/>
    <mergeCell ref="H217:K217"/>
    <mergeCell ref="H218:K218"/>
    <mergeCell ref="H219:K219"/>
    <mergeCell ref="H220:K220"/>
    <mergeCell ref="H221:K221"/>
    <mergeCell ref="A205:L205"/>
    <mergeCell ref="A206:F206"/>
    <mergeCell ref="H206:I206"/>
    <mergeCell ref="J206:K206"/>
    <mergeCell ref="B207:F207"/>
    <mergeCell ref="H207:I207"/>
    <mergeCell ref="J207:K207"/>
    <mergeCell ref="H208:K208"/>
    <mergeCell ref="H209:K209"/>
    <mergeCell ref="H210:K210"/>
    <mergeCell ref="H211:K211"/>
    <mergeCell ref="H212:K212"/>
    <mergeCell ref="E213:G213"/>
    <mergeCell ref="H173:K173"/>
    <mergeCell ref="H178:I178"/>
    <mergeCell ref="J178:K178"/>
    <mergeCell ref="H174:K174"/>
    <mergeCell ref="H175:K175"/>
    <mergeCell ref="H176:K176"/>
    <mergeCell ref="A177:F177"/>
    <mergeCell ref="H177:I177"/>
    <mergeCell ref="J177:K177"/>
    <mergeCell ref="B178:F178"/>
    <mergeCell ref="B179:F179"/>
    <mergeCell ref="H179:I179"/>
    <mergeCell ref="J179:K179"/>
    <mergeCell ref="B180:F180"/>
    <mergeCell ref="H180:I180"/>
    <mergeCell ref="J180:K180"/>
    <mergeCell ref="B181:F181"/>
    <mergeCell ref="H181:I181"/>
    <mergeCell ref="J181:K181"/>
    <mergeCell ref="B162:F162"/>
    <mergeCell ref="H162:I162"/>
    <mergeCell ref="J162:K162"/>
    <mergeCell ref="H163:K163"/>
    <mergeCell ref="H170:I170"/>
    <mergeCell ref="J170:K170"/>
    <mergeCell ref="H164:K164"/>
    <mergeCell ref="H165:K165"/>
    <mergeCell ref="H166:K166"/>
    <mergeCell ref="H167:K167"/>
    <mergeCell ref="E168:G168"/>
    <mergeCell ref="A169:L169"/>
    <mergeCell ref="A170:F170"/>
    <mergeCell ref="B171:F171"/>
    <mergeCell ref="H171:I171"/>
    <mergeCell ref="J171:K171"/>
    <mergeCell ref="B172:F172"/>
    <mergeCell ref="H172:I172"/>
    <mergeCell ref="J172:K172"/>
    <mergeCell ref="H149:I149"/>
    <mergeCell ref="H150:K150"/>
    <mergeCell ref="H151:K151"/>
    <mergeCell ref="H152:K152"/>
    <mergeCell ref="H153:K153"/>
    <mergeCell ref="A154:F154"/>
    <mergeCell ref="H157:I157"/>
    <mergeCell ref="J157:K157"/>
    <mergeCell ref="B155:F155"/>
    <mergeCell ref="H155:I155"/>
    <mergeCell ref="J155:K155"/>
    <mergeCell ref="B156:F156"/>
    <mergeCell ref="H156:I156"/>
    <mergeCell ref="J156:K156"/>
    <mergeCell ref="B157:F157"/>
    <mergeCell ref="B161:F161"/>
    <mergeCell ref="H161:I161"/>
    <mergeCell ref="J161:K161"/>
    <mergeCell ref="H138:K138"/>
    <mergeCell ref="H139:K139"/>
    <mergeCell ref="H140:K140"/>
    <mergeCell ref="H141:K141"/>
    <mergeCell ref="H142:K142"/>
    <mergeCell ref="H160:I160"/>
    <mergeCell ref="J160:K160"/>
    <mergeCell ref="B158:F158"/>
    <mergeCell ref="H158:I158"/>
    <mergeCell ref="J158:K158"/>
    <mergeCell ref="B159:F159"/>
    <mergeCell ref="H159:I159"/>
    <mergeCell ref="J159:K159"/>
    <mergeCell ref="B160:F160"/>
    <mergeCell ref="E143:G143"/>
    <mergeCell ref="A144:L144"/>
    <mergeCell ref="A145:F145"/>
    <mergeCell ref="H145:I145"/>
    <mergeCell ref="J145:K145"/>
    <mergeCell ref="H146:I146"/>
    <mergeCell ref="J146:K146"/>
    <mergeCell ref="B146:F146"/>
    <mergeCell ref="B147:F147"/>
    <mergeCell ref="H147:I147"/>
    <mergeCell ref="J147:K147"/>
    <mergeCell ref="B148:F148"/>
    <mergeCell ref="J148:K148"/>
    <mergeCell ref="B149:F149"/>
    <mergeCell ref="J149:K149"/>
    <mergeCell ref="H154:I154"/>
    <mergeCell ref="J154:K154"/>
    <mergeCell ref="H148:I148"/>
    <mergeCell ref="H133:I133"/>
    <mergeCell ref="J133:K133"/>
    <mergeCell ref="H127:I127"/>
    <mergeCell ref="J127:K127"/>
    <mergeCell ref="H129:K129"/>
    <mergeCell ref="H130:K130"/>
    <mergeCell ref="H131:K131"/>
    <mergeCell ref="H132:K132"/>
    <mergeCell ref="A133:F133"/>
    <mergeCell ref="B137:F137"/>
    <mergeCell ref="H137:I137"/>
    <mergeCell ref="J137:K137"/>
    <mergeCell ref="B134:F134"/>
    <mergeCell ref="H134:I134"/>
    <mergeCell ref="J134:K134"/>
    <mergeCell ref="B135:F135"/>
    <mergeCell ref="H135:I135"/>
    <mergeCell ref="J135:K135"/>
    <mergeCell ref="B136:F136"/>
    <mergeCell ref="H136:I136"/>
    <mergeCell ref="J136:K136"/>
    <mergeCell ref="H114:I114"/>
    <mergeCell ref="J114:K114"/>
    <mergeCell ref="J115:K115"/>
    <mergeCell ref="J116:K116"/>
    <mergeCell ref="J117:K117"/>
    <mergeCell ref="J118:K118"/>
    <mergeCell ref="H119:K119"/>
    <mergeCell ref="H120:K120"/>
    <mergeCell ref="H121:K121"/>
    <mergeCell ref="H122:K122"/>
    <mergeCell ref="B128:F128"/>
    <mergeCell ref="H128:I128"/>
    <mergeCell ref="J128:K128"/>
    <mergeCell ref="H123:K123"/>
    <mergeCell ref="E124:G124"/>
    <mergeCell ref="A125:L125"/>
    <mergeCell ref="A126:F126"/>
    <mergeCell ref="H126:I126"/>
    <mergeCell ref="J126:K126"/>
    <mergeCell ref="B127:F127"/>
    <mergeCell ref="J103:K103"/>
    <mergeCell ref="J104:K104"/>
    <mergeCell ref="J105:K105"/>
    <mergeCell ref="J106:K106"/>
    <mergeCell ref="J107:K107"/>
    <mergeCell ref="B108:F108"/>
    <mergeCell ref="H108:I108"/>
    <mergeCell ref="J108:K108"/>
    <mergeCell ref="H109:I109"/>
    <mergeCell ref="J109:K109"/>
    <mergeCell ref="B112:F112"/>
    <mergeCell ref="B113:F113"/>
    <mergeCell ref="B114:F114"/>
    <mergeCell ref="B115:F115"/>
    <mergeCell ref="B116:F116"/>
    <mergeCell ref="B117:F117"/>
    <mergeCell ref="B118:F118"/>
    <mergeCell ref="B109:F109"/>
    <mergeCell ref="B110:F110"/>
    <mergeCell ref="H110:I110"/>
    <mergeCell ref="J110:K110"/>
    <mergeCell ref="B111:F111"/>
    <mergeCell ref="J111:K111"/>
    <mergeCell ref="J112:K112"/>
    <mergeCell ref="H115:I115"/>
    <mergeCell ref="H116:I116"/>
    <mergeCell ref="H117:I117"/>
    <mergeCell ref="H118:I118"/>
    <mergeCell ref="H111:I111"/>
    <mergeCell ref="H112:I112"/>
    <mergeCell ref="H113:I113"/>
    <mergeCell ref="J113:K113"/>
    <mergeCell ref="H90:K90"/>
    <mergeCell ref="H91:K91"/>
    <mergeCell ref="H92:K92"/>
    <mergeCell ref="H93:K93"/>
    <mergeCell ref="H94:I94"/>
    <mergeCell ref="J94:K94"/>
    <mergeCell ref="H95:I95"/>
    <mergeCell ref="J95:K95"/>
    <mergeCell ref="H96:I96"/>
    <mergeCell ref="J96:K96"/>
    <mergeCell ref="H97:I97"/>
    <mergeCell ref="J97:K97"/>
    <mergeCell ref="J98:K98"/>
    <mergeCell ref="J99:K99"/>
    <mergeCell ref="J100:K100"/>
    <mergeCell ref="J101:K101"/>
    <mergeCell ref="J102:K102"/>
    <mergeCell ref="H56:I56"/>
    <mergeCell ref="J56:K56"/>
    <mergeCell ref="B54:F54"/>
    <mergeCell ref="H54:I54"/>
    <mergeCell ref="J54:K54"/>
    <mergeCell ref="B55:F55"/>
    <mergeCell ref="H55:I55"/>
    <mergeCell ref="J55:K55"/>
    <mergeCell ref="B56:F56"/>
    <mergeCell ref="B72:F72"/>
    <mergeCell ref="H72:I72"/>
    <mergeCell ref="J72:K72"/>
    <mergeCell ref="B73:F73"/>
    <mergeCell ref="H73:I73"/>
    <mergeCell ref="J73:K73"/>
    <mergeCell ref="H74:K74"/>
    <mergeCell ref="J89:K89"/>
    <mergeCell ref="J64:K64"/>
    <mergeCell ref="B65:F65"/>
    <mergeCell ref="H68:I68"/>
    <mergeCell ref="J68:K68"/>
    <mergeCell ref="B66:F66"/>
    <mergeCell ref="H66:I66"/>
    <mergeCell ref="J66:K66"/>
    <mergeCell ref="B67:F67"/>
    <mergeCell ref="H67:I67"/>
    <mergeCell ref="J67:K67"/>
    <mergeCell ref="B68:F68"/>
    <mergeCell ref="H71:I71"/>
    <mergeCell ref="J71:K71"/>
    <mergeCell ref="B69:F69"/>
    <mergeCell ref="H69:I69"/>
    <mergeCell ref="B43:F43"/>
    <mergeCell ref="H43:I43"/>
    <mergeCell ref="J43:K43"/>
    <mergeCell ref="B44:F44"/>
    <mergeCell ref="H44:I44"/>
    <mergeCell ref="J44:K44"/>
    <mergeCell ref="B45:F45"/>
    <mergeCell ref="H45:I45"/>
    <mergeCell ref="J45:K45"/>
    <mergeCell ref="H46:K46"/>
    <mergeCell ref="H47:K47"/>
    <mergeCell ref="H48:K48"/>
    <mergeCell ref="H49:K49"/>
    <mergeCell ref="A50:F50"/>
    <mergeCell ref="H53:I53"/>
    <mergeCell ref="J53:K53"/>
    <mergeCell ref="B51:F51"/>
    <mergeCell ref="H51:I51"/>
    <mergeCell ref="J51:K51"/>
    <mergeCell ref="B52:F52"/>
    <mergeCell ref="H52:I52"/>
    <mergeCell ref="J52:K52"/>
    <mergeCell ref="B53:F53"/>
    <mergeCell ref="J69:K69"/>
    <mergeCell ref="B70:F70"/>
    <mergeCell ref="H70:I70"/>
    <mergeCell ref="J70:K70"/>
    <mergeCell ref="B71:F71"/>
    <mergeCell ref="H106:I106"/>
    <mergeCell ref="H107:I107"/>
    <mergeCell ref="H98:I98"/>
    <mergeCell ref="H99:I99"/>
    <mergeCell ref="H100:I100"/>
    <mergeCell ref="H101:I101"/>
    <mergeCell ref="H102:I102"/>
    <mergeCell ref="H103:I103"/>
    <mergeCell ref="H104:I104"/>
    <mergeCell ref="H35:K35"/>
    <mergeCell ref="H36:I36"/>
    <mergeCell ref="J36:K36"/>
    <mergeCell ref="B106:F106"/>
    <mergeCell ref="B107:F107"/>
    <mergeCell ref="B98:F98"/>
    <mergeCell ref="B99:F99"/>
    <mergeCell ref="B100:F100"/>
    <mergeCell ref="B101:F101"/>
    <mergeCell ref="B102:F102"/>
    <mergeCell ref="B103:F103"/>
    <mergeCell ref="B104:F104"/>
    <mergeCell ref="H75:K75"/>
    <mergeCell ref="H76:K76"/>
    <mergeCell ref="H77:K77"/>
    <mergeCell ref="H78:K78"/>
    <mergeCell ref="E79:G79"/>
    <mergeCell ref="A80:L80"/>
    <mergeCell ref="H32:K32"/>
    <mergeCell ref="E33:G33"/>
    <mergeCell ref="A34:L34"/>
    <mergeCell ref="A35:C36"/>
    <mergeCell ref="D35:E36"/>
    <mergeCell ref="F35:G35"/>
    <mergeCell ref="L35:L36"/>
    <mergeCell ref="J38:K38"/>
    <mergeCell ref="H39:K39"/>
    <mergeCell ref="B37:C37"/>
    <mergeCell ref="D37:E37"/>
    <mergeCell ref="H37:I37"/>
    <mergeCell ref="J37:K37"/>
    <mergeCell ref="B38:C38"/>
    <mergeCell ref="D38:E38"/>
    <mergeCell ref="H38:I38"/>
    <mergeCell ref="H42:I42"/>
    <mergeCell ref="J42:K42"/>
    <mergeCell ref="A40:F40"/>
    <mergeCell ref="H40:I40"/>
    <mergeCell ref="A81:C82"/>
    <mergeCell ref="H81:K81"/>
    <mergeCell ref="L81:L82"/>
    <mergeCell ref="H82:I82"/>
    <mergeCell ref="J82:K82"/>
    <mergeCell ref="H83:I83"/>
    <mergeCell ref="J83:K83"/>
    <mergeCell ref="H84:I84"/>
    <mergeCell ref="D81:E82"/>
    <mergeCell ref="F81:G81"/>
    <mergeCell ref="B83:C83"/>
    <mergeCell ref="D83:E83"/>
    <mergeCell ref="B84:C84"/>
    <mergeCell ref="D84:E84"/>
    <mergeCell ref="A86:F86"/>
    <mergeCell ref="H88:I88"/>
    <mergeCell ref="H89:I89"/>
    <mergeCell ref="H62:I62"/>
    <mergeCell ref="J62:K62"/>
    <mergeCell ref="B60:F60"/>
    <mergeCell ref="H60:I60"/>
    <mergeCell ref="J60:K60"/>
    <mergeCell ref="B61:F61"/>
    <mergeCell ref="H61:I61"/>
    <mergeCell ref="J61:K61"/>
    <mergeCell ref="B62:F62"/>
    <mergeCell ref="B87:F87"/>
    <mergeCell ref="B88:F88"/>
    <mergeCell ref="B89:F89"/>
    <mergeCell ref="A94:F94"/>
    <mergeCell ref="B95:F95"/>
    <mergeCell ref="B96:F96"/>
    <mergeCell ref="B97:F97"/>
    <mergeCell ref="B105:F105"/>
    <mergeCell ref="J84:K84"/>
    <mergeCell ref="H85:K85"/>
    <mergeCell ref="H86:I86"/>
    <mergeCell ref="J86:K86"/>
    <mergeCell ref="H87:I87"/>
    <mergeCell ref="J87:K87"/>
    <mergeCell ref="J88:K88"/>
    <mergeCell ref="H105:I105"/>
    <mergeCell ref="H65:I65"/>
    <mergeCell ref="J65:K65"/>
    <mergeCell ref="B63:F63"/>
    <mergeCell ref="H63:I63"/>
    <mergeCell ref="J63:K63"/>
    <mergeCell ref="B64:F64"/>
    <mergeCell ref="H64:I64"/>
    <mergeCell ref="H14:I14"/>
    <mergeCell ref="J14:K14"/>
    <mergeCell ref="B12:F12"/>
    <mergeCell ref="H12:I12"/>
    <mergeCell ref="J12:K12"/>
    <mergeCell ref="B13:F13"/>
    <mergeCell ref="H13:I13"/>
    <mergeCell ref="J13:K13"/>
    <mergeCell ref="B14:F14"/>
    <mergeCell ref="B27:F27"/>
    <mergeCell ref="H27:I27"/>
    <mergeCell ref="J27:K27"/>
    <mergeCell ref="H28:K28"/>
    <mergeCell ref="H29:K29"/>
    <mergeCell ref="H30:K30"/>
    <mergeCell ref="H31:K31"/>
    <mergeCell ref="H59:I59"/>
    <mergeCell ref="J59:K59"/>
    <mergeCell ref="B57:F57"/>
    <mergeCell ref="H57:I57"/>
    <mergeCell ref="J57:K57"/>
    <mergeCell ref="B58:F58"/>
    <mergeCell ref="H58:I58"/>
    <mergeCell ref="J58:K58"/>
    <mergeCell ref="B59:F59"/>
    <mergeCell ref="J40:K40"/>
    <mergeCell ref="B41:F41"/>
    <mergeCell ref="H41:I41"/>
    <mergeCell ref="J41:K41"/>
    <mergeCell ref="B42:F42"/>
    <mergeCell ref="H50:I50"/>
    <mergeCell ref="J50:K50"/>
    <mergeCell ref="B6:F6"/>
    <mergeCell ref="H6:I6"/>
    <mergeCell ref="J6:K6"/>
    <mergeCell ref="A1:L1"/>
    <mergeCell ref="E2:G2"/>
    <mergeCell ref="A3:L3"/>
    <mergeCell ref="A4:F4"/>
    <mergeCell ref="H4:I4"/>
    <mergeCell ref="J4:K4"/>
    <mergeCell ref="B5:F5"/>
    <mergeCell ref="H11:I11"/>
    <mergeCell ref="J11:K11"/>
    <mergeCell ref="H5:I5"/>
    <mergeCell ref="J5:K5"/>
    <mergeCell ref="H7:K7"/>
    <mergeCell ref="H8:K8"/>
    <mergeCell ref="H9:K9"/>
    <mergeCell ref="H10:K10"/>
    <mergeCell ref="A11:F11"/>
    <mergeCell ref="H23:I23"/>
    <mergeCell ref="J23:K23"/>
    <mergeCell ref="B21:F21"/>
    <mergeCell ref="H21:I21"/>
    <mergeCell ref="J21:K21"/>
    <mergeCell ref="B22:F22"/>
    <mergeCell ref="H22:I22"/>
    <mergeCell ref="J22:K22"/>
    <mergeCell ref="B23:F23"/>
    <mergeCell ref="H26:I26"/>
    <mergeCell ref="J26:K26"/>
    <mergeCell ref="B24:F24"/>
    <mergeCell ref="H24:I24"/>
    <mergeCell ref="J24:K24"/>
    <mergeCell ref="B25:F25"/>
    <mergeCell ref="H25:I25"/>
    <mergeCell ref="J25:K25"/>
    <mergeCell ref="B26:F26"/>
    <mergeCell ref="H17:I17"/>
    <mergeCell ref="J17:K17"/>
    <mergeCell ref="B15:F15"/>
    <mergeCell ref="H15:I15"/>
    <mergeCell ref="J15:K15"/>
    <mergeCell ref="B16:F16"/>
    <mergeCell ref="H16:I16"/>
    <mergeCell ref="J16:K16"/>
    <mergeCell ref="B17:F17"/>
    <mergeCell ref="H20:I20"/>
    <mergeCell ref="J20:K20"/>
    <mergeCell ref="B18:F18"/>
    <mergeCell ref="H18:I18"/>
    <mergeCell ref="J18:K18"/>
    <mergeCell ref="B19:F19"/>
    <mergeCell ref="H19:I19"/>
    <mergeCell ref="J19:K19"/>
    <mergeCell ref="B20:F20"/>
  </mergeCells>
  <pageMargins left="0.27559055118110237" right="0.27559055118110237" top="0.27559055118110237" bottom="0.27559055118110237"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sheetPr>
  <dimension ref="A1:J999"/>
  <sheetViews>
    <sheetView workbookViewId="0">
      <selection sqref="A1:J1"/>
    </sheetView>
  </sheetViews>
  <sheetFormatPr defaultColWidth="14.42578125" defaultRowHeight="15" customHeight="1"/>
  <cols>
    <col min="1" max="1" width="8.28515625" customWidth="1"/>
    <col min="2" max="2" width="36.7109375" customWidth="1"/>
    <col min="3" max="3" width="2.42578125" customWidth="1"/>
    <col min="4" max="6" width="5" customWidth="1"/>
    <col min="7" max="9" width="10" customWidth="1"/>
    <col min="10" max="26" width="8.7109375" customWidth="1"/>
  </cols>
  <sheetData>
    <row r="1" spans="1:10" ht="102" customHeight="1">
      <c r="A1" s="131"/>
      <c r="B1" s="105"/>
      <c r="C1" s="105"/>
      <c r="D1" s="105"/>
      <c r="E1" s="105"/>
      <c r="F1" s="105"/>
      <c r="G1" s="105"/>
      <c r="H1" s="105"/>
      <c r="I1" s="105"/>
    </row>
    <row r="2" spans="1:10" ht="9.75" customHeight="1">
      <c r="A2" s="44"/>
      <c r="B2" s="44"/>
      <c r="C2" s="44"/>
      <c r="D2" s="154"/>
      <c r="E2" s="105"/>
      <c r="F2" s="105"/>
      <c r="G2" s="44"/>
      <c r="H2" s="44"/>
      <c r="I2" s="44"/>
    </row>
    <row r="3" spans="1:10" ht="19.5" customHeight="1">
      <c r="A3" s="155" t="s">
        <v>2504</v>
      </c>
      <c r="B3" s="126"/>
      <c r="C3" s="126"/>
      <c r="D3" s="126"/>
      <c r="E3" s="126"/>
      <c r="F3" s="126"/>
      <c r="G3" s="126"/>
      <c r="H3" s="126"/>
      <c r="I3" s="127"/>
    </row>
    <row r="4" spans="1:10" ht="15" customHeight="1">
      <c r="A4" s="182" t="s">
        <v>2505</v>
      </c>
      <c r="B4" s="126"/>
      <c r="C4" s="127"/>
      <c r="D4" s="166" t="s">
        <v>2506</v>
      </c>
      <c r="E4" s="127"/>
      <c r="F4" s="83" t="s">
        <v>2507</v>
      </c>
      <c r="G4" s="83" t="s">
        <v>2508</v>
      </c>
      <c r="H4" s="83" t="s">
        <v>2509</v>
      </c>
      <c r="I4" s="83" t="s">
        <v>2510</v>
      </c>
    </row>
    <row r="5" spans="1:10" ht="15" customHeight="1">
      <c r="A5" s="91" t="s">
        <v>2511</v>
      </c>
      <c r="B5" s="181" t="s">
        <v>2512</v>
      </c>
      <c r="C5" s="127"/>
      <c r="D5" s="177" t="s">
        <v>2513</v>
      </c>
      <c r="E5" s="127"/>
      <c r="F5" s="91" t="s">
        <v>2514</v>
      </c>
      <c r="G5" s="99">
        <v>0.35</v>
      </c>
      <c r="H5" s="92">
        <v>10.57</v>
      </c>
      <c r="I5" s="92">
        <v>3.7</v>
      </c>
      <c r="J5" s="100" t="s">
        <v>2515</v>
      </c>
    </row>
    <row r="6" spans="1:10" ht="15" customHeight="1">
      <c r="A6" s="44"/>
      <c r="B6" s="44"/>
      <c r="C6" s="44"/>
      <c r="D6" s="44"/>
      <c r="E6" s="44"/>
      <c r="F6" s="44"/>
      <c r="G6" s="180" t="s">
        <v>2516</v>
      </c>
      <c r="H6" s="127"/>
      <c r="I6" s="93">
        <v>3.7</v>
      </c>
    </row>
    <row r="7" spans="1:10" ht="15" customHeight="1">
      <c r="A7" s="182" t="s">
        <v>2517</v>
      </c>
      <c r="B7" s="126"/>
      <c r="C7" s="127"/>
      <c r="D7" s="166" t="s">
        <v>2518</v>
      </c>
      <c r="E7" s="127"/>
      <c r="F7" s="83" t="s">
        <v>2519</v>
      </c>
      <c r="G7" s="83" t="s">
        <v>2520</v>
      </c>
      <c r="H7" s="83" t="s">
        <v>2521</v>
      </c>
      <c r="I7" s="83" t="s">
        <v>2522</v>
      </c>
    </row>
    <row r="8" spans="1:10" ht="15" customHeight="1">
      <c r="A8" s="91" t="s">
        <v>2523</v>
      </c>
      <c r="B8" s="181" t="s">
        <v>2524</v>
      </c>
      <c r="C8" s="127"/>
      <c r="D8" s="177" t="s">
        <v>2525</v>
      </c>
      <c r="E8" s="127"/>
      <c r="F8" s="91" t="s">
        <v>2526</v>
      </c>
      <c r="G8" s="99">
        <v>0.02</v>
      </c>
      <c r="H8" s="92">
        <v>295.62</v>
      </c>
      <c r="I8" s="92">
        <v>5.91</v>
      </c>
      <c r="J8" s="100" t="s">
        <v>2527</v>
      </c>
    </row>
    <row r="9" spans="1:10" ht="15" customHeight="1">
      <c r="A9" s="44"/>
      <c r="B9" s="44"/>
      <c r="C9" s="44"/>
      <c r="D9" s="44"/>
      <c r="E9" s="44"/>
      <c r="F9" s="44"/>
      <c r="G9" s="180" t="s">
        <v>2528</v>
      </c>
      <c r="H9" s="127"/>
      <c r="I9" s="93">
        <v>5.91</v>
      </c>
    </row>
    <row r="10" spans="1:10" ht="15" customHeight="1">
      <c r="A10" s="44"/>
      <c r="B10" s="44"/>
      <c r="C10" s="44"/>
      <c r="D10" s="44"/>
      <c r="E10" s="44"/>
      <c r="F10" s="44"/>
      <c r="G10" s="158" t="s">
        <v>2529</v>
      </c>
      <c r="H10" s="127"/>
      <c r="I10" s="77">
        <v>9.61</v>
      </c>
    </row>
    <row r="11" spans="1:10" ht="15" customHeight="1">
      <c r="A11" s="44"/>
      <c r="B11" s="44"/>
      <c r="C11" s="44"/>
      <c r="D11" s="44"/>
      <c r="E11" s="44"/>
      <c r="F11" s="44"/>
      <c r="G11" s="158" t="s">
        <v>2530</v>
      </c>
      <c r="H11" s="127"/>
      <c r="I11" s="77">
        <v>2.6926999999999999</v>
      </c>
    </row>
    <row r="12" spans="1:10" ht="15" customHeight="1">
      <c r="A12" s="44"/>
      <c r="B12" s="44"/>
      <c r="C12" s="44"/>
      <c r="D12" s="44"/>
      <c r="E12" s="44"/>
      <c r="F12" s="44"/>
      <c r="G12" s="158" t="s">
        <v>2531</v>
      </c>
      <c r="H12" s="127"/>
      <c r="I12" s="77">
        <v>12.3</v>
      </c>
    </row>
    <row r="13" spans="1:10" ht="9.75" customHeight="1">
      <c r="A13" s="44"/>
      <c r="B13" s="44"/>
      <c r="C13" s="44"/>
      <c r="D13" s="154"/>
      <c r="E13" s="105"/>
      <c r="F13" s="105"/>
      <c r="G13" s="44"/>
      <c r="H13" s="44"/>
      <c r="I13" s="44"/>
    </row>
    <row r="14" spans="1:10" ht="19.5" customHeight="1">
      <c r="A14" s="192" t="s">
        <v>2532</v>
      </c>
      <c r="B14" s="126"/>
      <c r="C14" s="126"/>
      <c r="D14" s="126"/>
      <c r="E14" s="126"/>
      <c r="F14" s="126"/>
      <c r="G14" s="126"/>
      <c r="H14" s="126"/>
      <c r="I14" s="127"/>
    </row>
    <row r="15" spans="1:10" ht="12.75" customHeight="1">
      <c r="A15" s="160" t="s">
        <v>2533</v>
      </c>
      <c r="B15" s="161"/>
      <c r="C15" s="167" t="s">
        <v>2534</v>
      </c>
      <c r="D15" s="124"/>
      <c r="E15" s="157" t="s">
        <v>2535</v>
      </c>
      <c r="F15" s="127"/>
      <c r="G15" s="157" t="s">
        <v>2536</v>
      </c>
      <c r="H15" s="127"/>
      <c r="I15" s="165" t="s">
        <v>2537</v>
      </c>
    </row>
    <row r="16" spans="1:10" ht="12" customHeight="1">
      <c r="A16" s="162"/>
      <c r="B16" s="164"/>
      <c r="C16" s="162"/>
      <c r="D16" s="168"/>
      <c r="E16" s="83" t="s">
        <v>2538</v>
      </c>
      <c r="F16" s="83" t="s">
        <v>2539</v>
      </c>
      <c r="G16" s="83" t="s">
        <v>2540</v>
      </c>
      <c r="H16" s="83" t="s">
        <v>2541</v>
      </c>
      <c r="I16" s="134"/>
    </row>
    <row r="17" spans="1:10" ht="15" customHeight="1">
      <c r="A17" s="79" t="s">
        <v>2542</v>
      </c>
      <c r="B17" s="78" t="s">
        <v>2543</v>
      </c>
      <c r="C17" s="151">
        <v>2</v>
      </c>
      <c r="D17" s="127"/>
      <c r="E17" s="84">
        <v>1</v>
      </c>
      <c r="F17" s="84">
        <v>0</v>
      </c>
      <c r="G17" s="81">
        <v>134.49629999999999</v>
      </c>
      <c r="H17" s="81">
        <v>58.480899999999998</v>
      </c>
      <c r="I17" s="81">
        <v>268.99259999999998</v>
      </c>
      <c r="J17" s="100" t="s">
        <v>2527</v>
      </c>
    </row>
    <row r="18" spans="1:10" ht="15" customHeight="1">
      <c r="A18" s="79" t="s">
        <v>2544</v>
      </c>
      <c r="B18" s="78" t="s">
        <v>2545</v>
      </c>
      <c r="C18" s="151">
        <v>1</v>
      </c>
      <c r="D18" s="127"/>
      <c r="E18" s="84">
        <v>1</v>
      </c>
      <c r="F18" s="84">
        <v>0</v>
      </c>
      <c r="G18" s="81">
        <v>21.837800000000001</v>
      </c>
      <c r="H18" s="81">
        <v>2.7915000000000001</v>
      </c>
      <c r="I18" s="81">
        <v>21.837800000000001</v>
      </c>
      <c r="J18" s="100" t="s">
        <v>2527</v>
      </c>
    </row>
    <row r="19" spans="1:10" ht="15" customHeight="1">
      <c r="A19" s="79" t="s">
        <v>2546</v>
      </c>
      <c r="B19" s="78" t="s">
        <v>2547</v>
      </c>
      <c r="C19" s="151">
        <v>1</v>
      </c>
      <c r="D19" s="127"/>
      <c r="E19" s="84">
        <v>1</v>
      </c>
      <c r="F19" s="84">
        <v>0</v>
      </c>
      <c r="G19" s="81">
        <v>60.596299999999999</v>
      </c>
      <c r="H19" s="81">
        <v>44.456299999999999</v>
      </c>
      <c r="I19" s="81">
        <v>60.596299999999999</v>
      </c>
      <c r="J19" s="100" t="s">
        <v>2527</v>
      </c>
    </row>
    <row r="20" spans="1:10" ht="15" customHeight="1">
      <c r="A20" s="44"/>
      <c r="B20" s="44"/>
      <c r="C20" s="44"/>
      <c r="D20" s="44"/>
      <c r="E20" s="44"/>
      <c r="F20" s="44"/>
      <c r="G20" s="150" t="s">
        <v>2548</v>
      </c>
      <c r="H20" s="127"/>
      <c r="I20" s="85">
        <v>351.42669999999998</v>
      </c>
    </row>
    <row r="21" spans="1:10" ht="19.5" customHeight="1">
      <c r="A21" s="156" t="s">
        <v>2549</v>
      </c>
      <c r="B21" s="126"/>
      <c r="C21" s="126"/>
      <c r="D21" s="126"/>
      <c r="E21" s="127"/>
      <c r="F21" s="75" t="s">
        <v>2550</v>
      </c>
      <c r="G21" s="75" t="s">
        <v>2551</v>
      </c>
      <c r="H21" s="75" t="s">
        <v>2552</v>
      </c>
      <c r="I21" s="75" t="s">
        <v>2553</v>
      </c>
    </row>
    <row r="22" spans="1:10" ht="15" customHeight="1">
      <c r="A22" s="79" t="s">
        <v>2554</v>
      </c>
      <c r="B22" s="153" t="s">
        <v>2555</v>
      </c>
      <c r="C22" s="126"/>
      <c r="D22" s="126"/>
      <c r="E22" s="126"/>
      <c r="F22" s="79" t="s">
        <v>2556</v>
      </c>
      <c r="G22" s="101">
        <v>2</v>
      </c>
      <c r="H22" s="80">
        <v>12.1578</v>
      </c>
      <c r="I22" s="80">
        <v>24.32</v>
      </c>
      <c r="J22" s="100" t="s">
        <v>2527</v>
      </c>
    </row>
    <row r="23" spans="1:10">
      <c r="A23" s="44"/>
      <c r="B23" s="44"/>
      <c r="C23" s="44"/>
      <c r="D23" s="44"/>
      <c r="E23" s="44"/>
      <c r="F23" s="44"/>
      <c r="G23" s="150" t="s">
        <v>2557</v>
      </c>
      <c r="H23" s="127"/>
      <c r="I23" s="77">
        <v>24.3156</v>
      </c>
    </row>
    <row r="24" spans="1:10">
      <c r="A24" s="44"/>
      <c r="B24" s="44"/>
      <c r="C24" s="44"/>
      <c r="D24" s="44"/>
      <c r="E24" s="44"/>
      <c r="F24" s="44"/>
      <c r="G24" s="183" t="s">
        <v>2558</v>
      </c>
      <c r="H24" s="185"/>
      <c r="I24" s="98">
        <v>0</v>
      </c>
    </row>
    <row r="25" spans="1:10" ht="15" customHeight="1">
      <c r="A25" s="44"/>
      <c r="B25" s="44"/>
      <c r="C25" s="44"/>
      <c r="D25" s="44"/>
      <c r="E25" s="44"/>
      <c r="F25" s="44"/>
      <c r="G25" s="158" t="s">
        <v>2559</v>
      </c>
      <c r="H25" s="127"/>
      <c r="I25" s="81">
        <v>375.7423</v>
      </c>
    </row>
    <row r="26" spans="1:10" ht="15" customHeight="1">
      <c r="A26" s="44"/>
      <c r="B26" s="44"/>
      <c r="C26" s="44"/>
      <c r="D26" s="44"/>
      <c r="E26" s="44"/>
      <c r="F26" s="44"/>
      <c r="G26" s="158" t="s">
        <v>2560</v>
      </c>
      <c r="H26" s="127"/>
      <c r="I26" s="81">
        <v>11.6</v>
      </c>
    </row>
    <row r="27" spans="1:10" ht="15" customHeight="1">
      <c r="A27" s="44"/>
      <c r="B27" s="44"/>
      <c r="C27" s="44"/>
      <c r="D27" s="44"/>
      <c r="E27" s="44"/>
      <c r="F27" s="44"/>
      <c r="G27" s="158" t="s">
        <v>2561</v>
      </c>
      <c r="H27" s="127"/>
      <c r="I27" s="81">
        <v>32.391599999999997</v>
      </c>
    </row>
    <row r="28" spans="1:10" ht="19.5" customHeight="1">
      <c r="A28" s="156" t="s">
        <v>2562</v>
      </c>
      <c r="B28" s="126"/>
      <c r="C28" s="126"/>
      <c r="D28" s="126"/>
      <c r="E28" s="127"/>
      <c r="F28" s="75" t="s">
        <v>2563</v>
      </c>
      <c r="G28" s="75" t="s">
        <v>2564</v>
      </c>
      <c r="H28" s="75" t="s">
        <v>2565</v>
      </c>
      <c r="I28" s="75" t="s">
        <v>2566</v>
      </c>
    </row>
    <row r="29" spans="1:10" ht="15" customHeight="1">
      <c r="A29" s="79" t="s">
        <v>2567</v>
      </c>
      <c r="B29" s="153" t="s">
        <v>2568</v>
      </c>
      <c r="C29" s="126"/>
      <c r="D29" s="126"/>
      <c r="E29" s="127"/>
      <c r="F29" s="79" t="s">
        <v>2569</v>
      </c>
      <c r="G29" s="87">
        <v>109</v>
      </c>
      <c r="H29" s="80">
        <v>7.99</v>
      </c>
      <c r="I29" s="80">
        <v>870.91</v>
      </c>
      <c r="J29" s="100" t="s">
        <v>2527</v>
      </c>
    </row>
    <row r="30" spans="1:10" ht="15.75" customHeight="1">
      <c r="A30" s="79" t="s">
        <v>2570</v>
      </c>
      <c r="B30" s="153" t="s">
        <v>2571</v>
      </c>
      <c r="C30" s="126"/>
      <c r="D30" s="126"/>
      <c r="E30" s="127"/>
      <c r="F30" s="79" t="s">
        <v>2572</v>
      </c>
      <c r="G30" s="87">
        <v>1.84</v>
      </c>
      <c r="H30" s="80">
        <v>295.75</v>
      </c>
      <c r="I30" s="80">
        <v>544.17999999999995</v>
      </c>
      <c r="J30" s="100" t="s">
        <v>2527</v>
      </c>
    </row>
    <row r="31" spans="1:10" ht="15.75" customHeight="1">
      <c r="A31" s="79" t="s">
        <v>2573</v>
      </c>
      <c r="B31" s="153" t="s">
        <v>2574</v>
      </c>
      <c r="C31" s="126"/>
      <c r="D31" s="126"/>
      <c r="E31" s="127"/>
      <c r="F31" s="79" t="s">
        <v>2575</v>
      </c>
      <c r="G31" s="87">
        <v>10.5</v>
      </c>
      <c r="H31" s="80">
        <v>9.5299999999999994</v>
      </c>
      <c r="I31" s="80">
        <v>100.07</v>
      </c>
      <c r="J31" s="100" t="s">
        <v>2527</v>
      </c>
    </row>
    <row r="32" spans="1:10" ht="15" customHeight="1">
      <c r="A32" s="79" t="s">
        <v>2576</v>
      </c>
      <c r="B32" s="153" t="s">
        <v>2577</v>
      </c>
      <c r="C32" s="126"/>
      <c r="D32" s="126"/>
      <c r="E32" s="127"/>
      <c r="F32" s="79" t="s">
        <v>2578</v>
      </c>
      <c r="G32" s="87">
        <v>66</v>
      </c>
      <c r="H32" s="80">
        <v>8.41</v>
      </c>
      <c r="I32" s="80">
        <v>555.05999999999995</v>
      </c>
      <c r="J32" s="100" t="s">
        <v>2527</v>
      </c>
    </row>
    <row r="33" spans="1:10" ht="15" customHeight="1">
      <c r="A33" s="44"/>
      <c r="B33" s="44"/>
      <c r="C33" s="44"/>
      <c r="D33" s="44"/>
      <c r="E33" s="44"/>
      <c r="F33" s="44"/>
      <c r="G33" s="150" t="s">
        <v>2579</v>
      </c>
      <c r="H33" s="127"/>
      <c r="I33" s="77">
        <v>2070.2150000000001</v>
      </c>
    </row>
    <row r="34" spans="1:10" ht="15" customHeight="1">
      <c r="A34" s="156" t="s">
        <v>2580</v>
      </c>
      <c r="B34" s="127"/>
      <c r="C34" s="166" t="s">
        <v>2581</v>
      </c>
      <c r="D34" s="127"/>
      <c r="E34" s="166" t="s">
        <v>2582</v>
      </c>
      <c r="F34" s="127"/>
      <c r="G34" s="83" t="s">
        <v>2583</v>
      </c>
      <c r="H34" s="83" t="s">
        <v>2584</v>
      </c>
      <c r="I34" s="83" t="s">
        <v>2585</v>
      </c>
    </row>
    <row r="35" spans="1:10" ht="27.75" customHeight="1">
      <c r="A35" s="88" t="s">
        <v>2586</v>
      </c>
      <c r="B35" s="90" t="s">
        <v>2587</v>
      </c>
      <c r="C35" s="171" t="s">
        <v>2588</v>
      </c>
      <c r="D35" s="127"/>
      <c r="E35" s="171" t="s">
        <v>2589</v>
      </c>
      <c r="F35" s="127"/>
      <c r="G35" s="102">
        <v>5.3760000000000003</v>
      </c>
      <c r="H35" s="89">
        <v>9.48</v>
      </c>
      <c r="I35" s="89">
        <v>50.96</v>
      </c>
      <c r="J35" s="100" t="s">
        <v>2527</v>
      </c>
    </row>
    <row r="36" spans="1:10" ht="15" customHeight="1">
      <c r="A36" s="44"/>
      <c r="B36" s="44"/>
      <c r="C36" s="44"/>
      <c r="D36" s="44"/>
      <c r="E36" s="44"/>
      <c r="F36" s="44"/>
      <c r="G36" s="150" t="s">
        <v>2590</v>
      </c>
      <c r="H36" s="127"/>
      <c r="I36" s="80">
        <v>50.964500000000001</v>
      </c>
    </row>
    <row r="37" spans="1:10" ht="15" customHeight="1">
      <c r="A37" s="44"/>
      <c r="B37" s="44"/>
      <c r="C37" s="44"/>
      <c r="D37" s="44"/>
      <c r="E37" s="44"/>
      <c r="F37" s="44"/>
      <c r="G37" s="158" t="s">
        <v>2591</v>
      </c>
      <c r="H37" s="127"/>
      <c r="I37" s="82">
        <v>2153.5711000000001</v>
      </c>
    </row>
    <row r="38" spans="1:10" ht="15" customHeight="1">
      <c r="A38" s="186" t="s">
        <v>2592</v>
      </c>
      <c r="B38" s="105"/>
      <c r="C38" s="105"/>
      <c r="D38" s="44"/>
      <c r="E38" s="44"/>
      <c r="F38" s="44"/>
      <c r="G38" s="158" t="s">
        <v>2593</v>
      </c>
      <c r="H38" s="127"/>
      <c r="I38" s="77">
        <v>2153.5700000000002</v>
      </c>
    </row>
    <row r="39" spans="1:10" ht="15" customHeight="1">
      <c r="A39" s="105"/>
      <c r="B39" s="105"/>
      <c r="C39" s="105"/>
      <c r="D39" s="44"/>
      <c r="E39" s="44"/>
      <c r="F39" s="44"/>
      <c r="G39" s="158" t="s">
        <v>2594</v>
      </c>
      <c r="H39" s="127"/>
      <c r="I39" s="77">
        <v>603.43029999999999</v>
      </c>
    </row>
    <row r="40" spans="1:10" ht="15" customHeight="1">
      <c r="A40" s="105"/>
      <c r="B40" s="105"/>
      <c r="C40" s="105"/>
      <c r="D40" s="44"/>
      <c r="E40" s="44"/>
      <c r="F40" s="44"/>
      <c r="G40" s="158" t="s">
        <v>2595</v>
      </c>
      <c r="H40" s="127"/>
      <c r="I40" s="77">
        <v>2757</v>
      </c>
    </row>
    <row r="41" spans="1:10" ht="9.75" customHeight="1">
      <c r="A41" s="44"/>
      <c r="B41" s="44"/>
      <c r="C41" s="44"/>
      <c r="D41" s="154"/>
      <c r="E41" s="105"/>
      <c r="F41" s="105"/>
      <c r="G41" s="44"/>
      <c r="H41" s="44"/>
      <c r="I41" s="44"/>
    </row>
    <row r="42" spans="1:10" ht="19.5" customHeight="1">
      <c r="A42" s="155" t="s">
        <v>2596</v>
      </c>
      <c r="B42" s="126"/>
      <c r="C42" s="126"/>
      <c r="D42" s="126"/>
      <c r="E42" s="126"/>
      <c r="F42" s="126"/>
      <c r="G42" s="126"/>
      <c r="H42" s="126"/>
      <c r="I42" s="127"/>
    </row>
    <row r="43" spans="1:10" ht="12.75" customHeight="1">
      <c r="A43" s="160" t="s">
        <v>2597</v>
      </c>
      <c r="B43" s="161"/>
      <c r="C43" s="167" t="s">
        <v>2598</v>
      </c>
      <c r="D43" s="124"/>
      <c r="E43" s="157" t="s">
        <v>2599</v>
      </c>
      <c r="F43" s="127"/>
      <c r="G43" s="157" t="s">
        <v>2600</v>
      </c>
      <c r="H43" s="127"/>
      <c r="I43" s="165" t="s">
        <v>2601</v>
      </c>
    </row>
    <row r="44" spans="1:10" ht="12" customHeight="1">
      <c r="A44" s="162"/>
      <c r="B44" s="164"/>
      <c r="C44" s="162"/>
      <c r="D44" s="168"/>
      <c r="E44" s="83" t="s">
        <v>2602</v>
      </c>
      <c r="F44" s="83" t="s">
        <v>2603</v>
      </c>
      <c r="G44" s="83" t="s">
        <v>2604</v>
      </c>
      <c r="H44" s="83" t="s">
        <v>2605</v>
      </c>
      <c r="I44" s="134"/>
    </row>
    <row r="45" spans="1:10" ht="15" customHeight="1">
      <c r="A45" s="79" t="s">
        <v>2606</v>
      </c>
      <c r="B45" s="78" t="s">
        <v>2607</v>
      </c>
      <c r="C45" s="151">
        <v>2</v>
      </c>
      <c r="D45" s="127"/>
      <c r="E45" s="84">
        <v>1</v>
      </c>
      <c r="F45" s="84">
        <v>0</v>
      </c>
      <c r="G45" s="81">
        <v>134.49629999999999</v>
      </c>
      <c r="H45" s="81">
        <v>58.480899999999998</v>
      </c>
      <c r="I45" s="81">
        <v>268.99259999999998</v>
      </c>
      <c r="J45" s="100" t="s">
        <v>2527</v>
      </c>
    </row>
    <row r="46" spans="1:10" ht="15" customHeight="1">
      <c r="A46" s="79" t="s">
        <v>2608</v>
      </c>
      <c r="B46" s="78" t="s">
        <v>2609</v>
      </c>
      <c r="C46" s="151">
        <v>1</v>
      </c>
      <c r="D46" s="127"/>
      <c r="E46" s="84">
        <v>1</v>
      </c>
      <c r="F46" s="84">
        <v>0</v>
      </c>
      <c r="G46" s="81">
        <v>21.837800000000001</v>
      </c>
      <c r="H46" s="81">
        <v>2.7915000000000001</v>
      </c>
      <c r="I46" s="81">
        <v>21.837800000000001</v>
      </c>
      <c r="J46" s="100" t="s">
        <v>2527</v>
      </c>
    </row>
    <row r="47" spans="1:10" ht="15" customHeight="1">
      <c r="A47" s="79" t="s">
        <v>2610</v>
      </c>
      <c r="B47" s="78" t="s">
        <v>2611</v>
      </c>
      <c r="C47" s="151">
        <v>1</v>
      </c>
      <c r="D47" s="127"/>
      <c r="E47" s="84">
        <v>1</v>
      </c>
      <c r="F47" s="84">
        <v>0</v>
      </c>
      <c r="G47" s="81">
        <v>60.596299999999999</v>
      </c>
      <c r="H47" s="81">
        <v>44.456299999999999</v>
      </c>
      <c r="I47" s="81">
        <v>60.596299999999999</v>
      </c>
      <c r="J47" s="100" t="s">
        <v>2527</v>
      </c>
    </row>
    <row r="48" spans="1:10" ht="15" customHeight="1">
      <c r="A48" s="44"/>
      <c r="B48" s="44"/>
      <c r="C48" s="44"/>
      <c r="D48" s="44"/>
      <c r="E48" s="44"/>
      <c r="F48" s="44"/>
      <c r="G48" s="150" t="s">
        <v>2612</v>
      </c>
      <c r="H48" s="127"/>
      <c r="I48" s="85">
        <v>351.42669999999998</v>
      </c>
    </row>
    <row r="49" spans="1:10" ht="19.5" customHeight="1">
      <c r="A49" s="156" t="s">
        <v>2613</v>
      </c>
      <c r="B49" s="126"/>
      <c r="C49" s="126"/>
      <c r="D49" s="126"/>
      <c r="E49" s="127"/>
      <c r="F49" s="75" t="s">
        <v>2614</v>
      </c>
      <c r="G49" s="75" t="s">
        <v>2615</v>
      </c>
      <c r="H49" s="75" t="s">
        <v>2616</v>
      </c>
      <c r="I49" s="75" t="s">
        <v>2617</v>
      </c>
    </row>
    <row r="50" spans="1:10" ht="15" customHeight="1">
      <c r="A50" s="79" t="s">
        <v>2618</v>
      </c>
      <c r="B50" s="153" t="s">
        <v>2619</v>
      </c>
      <c r="C50" s="126"/>
      <c r="D50" s="126"/>
      <c r="E50" s="126"/>
      <c r="F50" s="79" t="s">
        <v>2620</v>
      </c>
      <c r="G50" s="101">
        <v>2</v>
      </c>
      <c r="H50" s="80">
        <v>12.1578</v>
      </c>
      <c r="I50" s="80">
        <v>24.32</v>
      </c>
      <c r="J50" s="100" t="s">
        <v>2527</v>
      </c>
    </row>
    <row r="51" spans="1:10" ht="15" customHeight="1">
      <c r="A51" s="44"/>
      <c r="B51" s="44"/>
      <c r="C51" s="44"/>
      <c r="D51" s="44"/>
      <c r="E51" s="44"/>
      <c r="F51" s="44"/>
      <c r="G51" s="150" t="s">
        <v>2621</v>
      </c>
      <c r="H51" s="127"/>
      <c r="I51" s="77">
        <v>24.3156</v>
      </c>
    </row>
    <row r="52" spans="1:10" ht="15" customHeight="1">
      <c r="A52" s="44"/>
      <c r="B52" s="44"/>
      <c r="C52" s="44"/>
      <c r="D52" s="44"/>
      <c r="E52" s="44"/>
      <c r="F52" s="44"/>
      <c r="G52" s="183" t="s">
        <v>2622</v>
      </c>
      <c r="H52" s="185"/>
      <c r="I52" s="98">
        <v>0</v>
      </c>
    </row>
    <row r="53" spans="1:10" ht="15" customHeight="1">
      <c r="A53" s="44"/>
      <c r="B53" s="44"/>
      <c r="C53" s="44"/>
      <c r="D53" s="44"/>
      <c r="E53" s="44"/>
      <c r="F53" s="44"/>
      <c r="G53" s="158" t="s">
        <v>2623</v>
      </c>
      <c r="H53" s="127"/>
      <c r="I53" s="81">
        <v>375.7423</v>
      </c>
    </row>
    <row r="54" spans="1:10" ht="15" customHeight="1">
      <c r="A54" s="44"/>
      <c r="B54" s="44"/>
      <c r="C54" s="44"/>
      <c r="D54" s="44"/>
      <c r="E54" s="44"/>
      <c r="F54" s="44"/>
      <c r="G54" s="158" t="s">
        <v>2624</v>
      </c>
      <c r="H54" s="127"/>
      <c r="I54" s="81">
        <v>11.6</v>
      </c>
    </row>
    <row r="55" spans="1:10" ht="15" customHeight="1">
      <c r="A55" s="44"/>
      <c r="B55" s="44"/>
      <c r="C55" s="44"/>
      <c r="D55" s="44"/>
      <c r="E55" s="44"/>
      <c r="F55" s="44"/>
      <c r="G55" s="158" t="s">
        <v>2625</v>
      </c>
      <c r="H55" s="127"/>
      <c r="I55" s="81">
        <v>32.391599999999997</v>
      </c>
    </row>
    <row r="56" spans="1:10" ht="19.5" customHeight="1">
      <c r="A56" s="156" t="s">
        <v>2626</v>
      </c>
      <c r="B56" s="126"/>
      <c r="C56" s="126"/>
      <c r="D56" s="126"/>
      <c r="E56" s="127"/>
      <c r="F56" s="75" t="s">
        <v>2627</v>
      </c>
      <c r="G56" s="75" t="s">
        <v>2628</v>
      </c>
      <c r="H56" s="75" t="s">
        <v>2629</v>
      </c>
      <c r="I56" s="75" t="s">
        <v>2630</v>
      </c>
    </row>
    <row r="57" spans="1:10" ht="15" customHeight="1">
      <c r="A57" s="79" t="s">
        <v>2631</v>
      </c>
      <c r="B57" s="153" t="s">
        <v>2632</v>
      </c>
      <c r="C57" s="126"/>
      <c r="D57" s="126"/>
      <c r="E57" s="127"/>
      <c r="F57" s="79" t="s">
        <v>2633</v>
      </c>
      <c r="G57" s="87">
        <v>182</v>
      </c>
      <c r="H57" s="80">
        <v>7.99</v>
      </c>
      <c r="I57" s="80">
        <v>1454.18</v>
      </c>
      <c r="J57" s="100" t="s">
        <v>2527</v>
      </c>
    </row>
    <row r="58" spans="1:10" ht="15.75" customHeight="1">
      <c r="A58" s="79" t="s">
        <v>2634</v>
      </c>
      <c r="B58" s="153" t="s">
        <v>2635</v>
      </c>
      <c r="C58" s="126"/>
      <c r="D58" s="126"/>
      <c r="E58" s="127"/>
      <c r="F58" s="79" t="s">
        <v>2636</v>
      </c>
      <c r="G58" s="87">
        <v>1.84</v>
      </c>
      <c r="H58" s="80">
        <v>295.75</v>
      </c>
      <c r="I58" s="80">
        <v>544.17999999999995</v>
      </c>
      <c r="J58" s="100" t="s">
        <v>2527</v>
      </c>
    </row>
    <row r="59" spans="1:10" ht="15.75" customHeight="1">
      <c r="A59" s="79" t="s">
        <v>2637</v>
      </c>
      <c r="B59" s="153" t="s">
        <v>2638</v>
      </c>
      <c r="C59" s="126"/>
      <c r="D59" s="126"/>
      <c r="E59" s="127"/>
      <c r="F59" s="79" t="s">
        <v>2639</v>
      </c>
      <c r="G59" s="87">
        <v>10.5</v>
      </c>
      <c r="H59" s="80">
        <v>9.5299999999999994</v>
      </c>
      <c r="I59" s="80">
        <v>100.07</v>
      </c>
      <c r="J59" s="100" t="s">
        <v>2527</v>
      </c>
    </row>
    <row r="60" spans="1:10" ht="15" customHeight="1">
      <c r="A60" s="79" t="s">
        <v>2640</v>
      </c>
      <c r="B60" s="153" t="s">
        <v>2641</v>
      </c>
      <c r="C60" s="126"/>
      <c r="D60" s="126"/>
      <c r="E60" s="127"/>
      <c r="F60" s="79" t="s">
        <v>2642</v>
      </c>
      <c r="G60" s="87">
        <v>56</v>
      </c>
      <c r="H60" s="80">
        <v>8.41</v>
      </c>
      <c r="I60" s="80">
        <v>470.96</v>
      </c>
      <c r="J60" s="100" t="s">
        <v>2527</v>
      </c>
    </row>
    <row r="61" spans="1:10" ht="15" customHeight="1">
      <c r="A61" s="44"/>
      <c r="B61" s="44"/>
      <c r="C61" s="44"/>
      <c r="D61" s="44"/>
      <c r="E61" s="44"/>
      <c r="F61" s="44"/>
      <c r="G61" s="150" t="s">
        <v>2643</v>
      </c>
      <c r="H61" s="127"/>
      <c r="I61" s="77">
        <v>2569.3850000000002</v>
      </c>
    </row>
    <row r="62" spans="1:10" ht="15" customHeight="1">
      <c r="A62" s="156" t="s">
        <v>2644</v>
      </c>
      <c r="B62" s="127"/>
      <c r="C62" s="166" t="s">
        <v>2645</v>
      </c>
      <c r="D62" s="127"/>
      <c r="E62" s="166" t="s">
        <v>2646</v>
      </c>
      <c r="F62" s="127"/>
      <c r="G62" s="83" t="s">
        <v>2647</v>
      </c>
      <c r="H62" s="83" t="s">
        <v>2648</v>
      </c>
      <c r="I62" s="83" t="s">
        <v>2649</v>
      </c>
    </row>
    <row r="63" spans="1:10" ht="27.75" customHeight="1">
      <c r="A63" s="88" t="s">
        <v>2650</v>
      </c>
      <c r="B63" s="90" t="s">
        <v>2651</v>
      </c>
      <c r="C63" s="171" t="s">
        <v>2652</v>
      </c>
      <c r="D63" s="127"/>
      <c r="E63" s="171" t="s">
        <v>2653</v>
      </c>
      <c r="F63" s="127"/>
      <c r="G63" s="102">
        <v>5.3760000000000003</v>
      </c>
      <c r="H63" s="89">
        <v>9.48</v>
      </c>
      <c r="I63" s="89">
        <v>50.96</v>
      </c>
      <c r="J63" s="100" t="s">
        <v>2527</v>
      </c>
    </row>
    <row r="64" spans="1:10" ht="15" customHeight="1">
      <c r="A64" s="44"/>
      <c r="B64" s="44"/>
      <c r="C64" s="44"/>
      <c r="D64" s="44"/>
      <c r="E64" s="44"/>
      <c r="F64" s="44"/>
      <c r="G64" s="150" t="s">
        <v>2654</v>
      </c>
      <c r="H64" s="127"/>
      <c r="I64" s="80">
        <v>50.964500000000001</v>
      </c>
    </row>
    <row r="65" spans="1:9" ht="15" customHeight="1">
      <c r="A65" s="44"/>
      <c r="B65" s="44"/>
      <c r="C65" s="44"/>
      <c r="D65" s="44"/>
      <c r="E65" s="44"/>
      <c r="F65" s="44"/>
      <c r="G65" s="158" t="s">
        <v>2655</v>
      </c>
      <c r="H65" s="127"/>
      <c r="I65" s="82">
        <v>2652.7411000000002</v>
      </c>
    </row>
    <row r="66" spans="1:9" ht="15" customHeight="1">
      <c r="A66" s="186" t="s">
        <v>2656</v>
      </c>
      <c r="B66" s="105"/>
      <c r="C66" s="105"/>
      <c r="D66" s="44"/>
      <c r="E66" s="44"/>
      <c r="F66" s="44"/>
      <c r="G66" s="158" t="s">
        <v>2657</v>
      </c>
      <c r="H66" s="127"/>
      <c r="I66" s="77">
        <v>2652.74</v>
      </c>
    </row>
    <row r="67" spans="1:9" ht="15" customHeight="1">
      <c r="A67" s="105"/>
      <c r="B67" s="105"/>
      <c r="C67" s="105"/>
      <c r="D67" s="44"/>
      <c r="E67" s="44"/>
      <c r="F67" s="44"/>
      <c r="G67" s="158" t="s">
        <v>2658</v>
      </c>
      <c r="H67" s="127"/>
      <c r="I67" s="77">
        <v>743.29769999999996</v>
      </c>
    </row>
    <row r="68" spans="1:9" ht="15" customHeight="1">
      <c r="A68" s="105"/>
      <c r="B68" s="105"/>
      <c r="C68" s="105"/>
      <c r="D68" s="44"/>
      <c r="E68" s="44"/>
      <c r="F68" s="44"/>
      <c r="G68" s="158" t="s">
        <v>2659</v>
      </c>
      <c r="H68" s="127"/>
      <c r="I68" s="77">
        <v>3396.04</v>
      </c>
    </row>
    <row r="69" spans="1:9" ht="15.75" customHeight="1"/>
    <row r="70" spans="1:9" ht="15.75" customHeight="1"/>
    <row r="71" spans="1:9" ht="15.75" customHeight="1"/>
    <row r="72" spans="1:9" ht="15.75" customHeight="1"/>
    <row r="73" spans="1:9" ht="15.75" customHeight="1"/>
    <row r="74" spans="1:9" ht="15.75" customHeight="1"/>
    <row r="75" spans="1:9" ht="15.75" customHeight="1"/>
    <row r="76" spans="1:9" ht="15.75" customHeight="1"/>
    <row r="77" spans="1:9" ht="15.75" customHeight="1"/>
    <row r="78" spans="1:9" ht="15.75" customHeight="1"/>
    <row r="79" spans="1:9" ht="15.75" customHeight="1"/>
    <row r="80" spans="1:9"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86">
    <mergeCell ref="G36:H36"/>
    <mergeCell ref="G37:H37"/>
    <mergeCell ref="A38:C40"/>
    <mergeCell ref="G38:H38"/>
    <mergeCell ref="G39:H39"/>
    <mergeCell ref="G33:H33"/>
    <mergeCell ref="A34:B34"/>
    <mergeCell ref="C34:D34"/>
    <mergeCell ref="E34:F34"/>
    <mergeCell ref="C35:D35"/>
    <mergeCell ref="E35:F35"/>
    <mergeCell ref="A28:E28"/>
    <mergeCell ref="B29:E29"/>
    <mergeCell ref="B30:E30"/>
    <mergeCell ref="B31:E31"/>
    <mergeCell ref="B32:E32"/>
    <mergeCell ref="G26:H26"/>
    <mergeCell ref="G27:H27"/>
    <mergeCell ref="G11:H11"/>
    <mergeCell ref="G12:H12"/>
    <mergeCell ref="D13:F13"/>
    <mergeCell ref="A14:I14"/>
    <mergeCell ref="A15:B16"/>
    <mergeCell ref="C15:D16"/>
    <mergeCell ref="E15:F15"/>
    <mergeCell ref="C17:D17"/>
    <mergeCell ref="C18:D18"/>
    <mergeCell ref="C19:D19"/>
    <mergeCell ref="A21:E21"/>
    <mergeCell ref="B22:E22"/>
    <mergeCell ref="I15:I16"/>
    <mergeCell ref="G20:H20"/>
    <mergeCell ref="G23:H23"/>
    <mergeCell ref="G24:H24"/>
    <mergeCell ref="G25:H25"/>
    <mergeCell ref="B8:C8"/>
    <mergeCell ref="D8:E8"/>
    <mergeCell ref="G9:H9"/>
    <mergeCell ref="G10:H10"/>
    <mergeCell ref="G15:H15"/>
    <mergeCell ref="D5:E5"/>
    <mergeCell ref="G6:H6"/>
    <mergeCell ref="B5:C5"/>
    <mergeCell ref="A7:C7"/>
    <mergeCell ref="D7:E7"/>
    <mergeCell ref="A1:I1"/>
    <mergeCell ref="D2:F2"/>
    <mergeCell ref="A3:I3"/>
    <mergeCell ref="A4:C4"/>
    <mergeCell ref="D4:E4"/>
    <mergeCell ref="G65:H65"/>
    <mergeCell ref="A66:C68"/>
    <mergeCell ref="G66:H66"/>
    <mergeCell ref="G67:H67"/>
    <mergeCell ref="G68:H68"/>
    <mergeCell ref="A56:E56"/>
    <mergeCell ref="B57:E57"/>
    <mergeCell ref="C63:D63"/>
    <mergeCell ref="E63:F63"/>
    <mergeCell ref="G64:H64"/>
    <mergeCell ref="B58:E58"/>
    <mergeCell ref="B59:E59"/>
    <mergeCell ref="B60:E60"/>
    <mergeCell ref="G61:H61"/>
    <mergeCell ref="A62:B62"/>
    <mergeCell ref="C62:D62"/>
    <mergeCell ref="E62:F62"/>
    <mergeCell ref="G55:H55"/>
    <mergeCell ref="G40:H40"/>
    <mergeCell ref="D41:F41"/>
    <mergeCell ref="A42:I42"/>
    <mergeCell ref="A43:B44"/>
    <mergeCell ref="C43:D44"/>
    <mergeCell ref="E43:F43"/>
    <mergeCell ref="C45:D45"/>
    <mergeCell ref="C46:D46"/>
    <mergeCell ref="C47:D47"/>
    <mergeCell ref="A49:E49"/>
    <mergeCell ref="B50:E50"/>
    <mergeCell ref="G43:H43"/>
    <mergeCell ref="I43:I44"/>
    <mergeCell ref="G48:H48"/>
    <mergeCell ref="G51:H51"/>
    <mergeCell ref="G52:H52"/>
    <mergeCell ref="G53:H53"/>
    <mergeCell ref="G54:H54"/>
  </mergeCells>
  <pageMargins left="0.27559055118110237" right="0.27559055118110237" top="0.27559055118110237" bottom="0.27559055118110237" header="0" footer="0"/>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1000"/>
  <sheetViews>
    <sheetView workbookViewId="0">
      <selection sqref="A1:J1"/>
    </sheetView>
  </sheetViews>
  <sheetFormatPr defaultColWidth="14.42578125" defaultRowHeight="15" customHeight="1"/>
  <cols>
    <col min="1" max="1" width="8.7109375" customWidth="1"/>
    <col min="2" max="4" width="11.7109375" customWidth="1"/>
    <col min="5" max="5" width="37.140625" customWidth="1"/>
    <col min="6" max="9" width="11.7109375" customWidth="1"/>
    <col min="10" max="11" width="11.42578125" customWidth="1"/>
    <col min="12" max="26" width="9.140625" customWidth="1"/>
  </cols>
  <sheetData>
    <row r="1" spans="1:26" ht="12.75" customHeight="1">
      <c r="A1" s="112" t="s">
        <v>371</v>
      </c>
      <c r="B1" s="113"/>
      <c r="C1" s="113"/>
      <c r="D1" s="113"/>
      <c r="E1" s="113"/>
      <c r="F1" s="113"/>
      <c r="G1" s="113"/>
      <c r="H1" s="113"/>
      <c r="I1" s="113"/>
      <c r="J1" s="114"/>
      <c r="K1" s="1"/>
      <c r="L1" s="1"/>
      <c r="M1" s="1"/>
      <c r="N1" s="1"/>
      <c r="O1" s="1"/>
      <c r="P1" s="1"/>
      <c r="Q1" s="1"/>
      <c r="R1" s="1"/>
      <c r="S1" s="1"/>
      <c r="T1" s="1"/>
      <c r="U1" s="1"/>
      <c r="V1" s="1"/>
      <c r="W1" s="7"/>
      <c r="X1" s="7"/>
      <c r="Y1" s="7"/>
      <c r="Z1" s="7"/>
    </row>
    <row r="2" spans="1:26" ht="41.25" customHeight="1">
      <c r="A2" s="2"/>
      <c r="B2" s="146" t="str">
        <f>'MAPA DESTINACAO GUA'!B2</f>
        <v>GALERIAS GUARANHUNS 3 e 4 - AVENIDA AMAZONAS E RUA SÃO PAULO, BAIRRO JOCKEY DE ITAPARICA</v>
      </c>
      <c r="C2" s="116"/>
      <c r="D2" s="116"/>
      <c r="E2" s="116"/>
      <c r="F2" s="116"/>
      <c r="G2" s="116"/>
      <c r="H2" s="3"/>
      <c r="I2" s="3"/>
      <c r="J2" s="4"/>
      <c r="K2" s="1"/>
      <c r="L2" s="1"/>
      <c r="M2" s="1"/>
      <c r="N2" s="1"/>
      <c r="O2" s="1"/>
      <c r="P2" s="1"/>
      <c r="Q2" s="1"/>
      <c r="R2" s="1"/>
      <c r="S2" s="1"/>
      <c r="T2" s="1"/>
      <c r="U2" s="1"/>
      <c r="V2" s="1"/>
      <c r="W2" s="7"/>
      <c r="X2" s="7"/>
      <c r="Y2" s="7"/>
      <c r="Z2" s="7"/>
    </row>
    <row r="3" spans="1:26" ht="13.5" customHeight="1">
      <c r="A3" s="2"/>
      <c r="B3" s="5" t="s">
        <v>2660</v>
      </c>
      <c r="C3" s="6"/>
      <c r="D3" s="6"/>
      <c r="E3" s="6"/>
      <c r="F3" s="6"/>
      <c r="G3" s="6"/>
      <c r="H3" s="3"/>
      <c r="I3" s="3"/>
      <c r="J3" s="4"/>
      <c r="K3" s="1"/>
      <c r="L3" s="1"/>
      <c r="M3" s="1"/>
      <c r="N3" s="1"/>
      <c r="O3" s="1"/>
      <c r="P3" s="1"/>
      <c r="Q3" s="1"/>
      <c r="R3" s="1"/>
      <c r="S3" s="1"/>
      <c r="T3" s="1"/>
      <c r="U3" s="1"/>
      <c r="V3" s="1"/>
      <c r="W3" s="7"/>
      <c r="X3" s="7"/>
      <c r="Y3" s="7"/>
      <c r="Z3" s="7"/>
    </row>
    <row r="4" spans="1:26" ht="15" customHeight="1">
      <c r="A4" s="117"/>
      <c r="B4" s="105"/>
      <c r="C4" s="105"/>
      <c r="D4" s="105"/>
      <c r="E4" s="105"/>
      <c r="F4" s="105"/>
      <c r="G4" s="105"/>
      <c r="H4" s="105"/>
      <c r="I4" s="105"/>
      <c r="J4" s="118"/>
      <c r="K4" s="1"/>
      <c r="L4" s="1"/>
      <c r="M4" s="1"/>
      <c r="N4" s="1"/>
      <c r="O4" s="1"/>
      <c r="P4" s="1"/>
      <c r="Q4" s="1"/>
      <c r="R4" s="1"/>
      <c r="S4" s="1"/>
      <c r="T4" s="1"/>
      <c r="U4" s="1"/>
      <c r="V4" s="1"/>
      <c r="W4" s="7"/>
      <c r="X4" s="7"/>
      <c r="Y4" s="7"/>
      <c r="Z4" s="7"/>
    </row>
    <row r="5" spans="1:26" ht="6.75" customHeight="1">
      <c r="A5" s="119"/>
      <c r="B5" s="120"/>
      <c r="C5" s="120"/>
      <c r="D5" s="120"/>
      <c r="E5" s="120"/>
      <c r="F5" s="120"/>
      <c r="G5" s="120"/>
      <c r="H5" s="120"/>
      <c r="I5" s="120"/>
      <c r="J5" s="121"/>
      <c r="K5" s="1"/>
      <c r="L5" s="1"/>
      <c r="M5" s="1"/>
      <c r="N5" s="1"/>
      <c r="O5" s="1"/>
      <c r="P5" s="1"/>
      <c r="Q5" s="1"/>
      <c r="R5" s="1"/>
      <c r="S5" s="1"/>
      <c r="T5" s="1"/>
      <c r="U5" s="1"/>
      <c r="V5" s="1"/>
      <c r="W5" s="7"/>
      <c r="X5" s="7"/>
      <c r="Y5" s="7"/>
      <c r="Z5" s="7"/>
    </row>
    <row r="6" spans="1:26" ht="12.75" customHeight="1">
      <c r="A6" s="1"/>
      <c r="B6" s="1"/>
      <c r="C6" s="1"/>
      <c r="D6" s="1"/>
      <c r="E6" s="1"/>
      <c r="F6" s="1"/>
      <c r="G6" s="1"/>
      <c r="H6" s="1"/>
      <c r="I6" s="1"/>
      <c r="J6" s="1"/>
      <c r="K6" s="1"/>
      <c r="L6" s="1"/>
      <c r="M6" s="1"/>
      <c r="N6" s="1"/>
      <c r="O6" s="1"/>
      <c r="P6" s="1"/>
      <c r="Q6" s="1"/>
      <c r="R6" s="1"/>
      <c r="S6" s="1"/>
      <c r="T6" s="1"/>
      <c r="U6" s="1"/>
      <c r="V6" s="1"/>
      <c r="W6" s="7"/>
      <c r="X6" s="7"/>
      <c r="Y6" s="7"/>
      <c r="Z6" s="7"/>
    </row>
    <row r="7" spans="1:26" ht="12.75" customHeight="1">
      <c r="A7" s="8"/>
      <c r="B7" s="9"/>
      <c r="C7" s="9"/>
      <c r="D7" s="9"/>
      <c r="E7" s="9"/>
      <c r="F7" s="9"/>
      <c r="G7" s="9"/>
      <c r="H7" s="9"/>
      <c r="I7" s="9"/>
      <c r="J7" s="10"/>
      <c r="K7" s="1"/>
      <c r="L7" s="1"/>
      <c r="M7" s="1"/>
      <c r="N7" s="1"/>
      <c r="O7" s="1"/>
      <c r="P7" s="1"/>
      <c r="Q7" s="1"/>
      <c r="R7" s="1"/>
      <c r="S7" s="1"/>
      <c r="T7" s="1"/>
      <c r="U7" s="1"/>
      <c r="V7" s="1"/>
      <c r="W7" s="7"/>
      <c r="X7" s="7"/>
      <c r="Y7" s="7"/>
      <c r="Z7" s="7"/>
    </row>
    <row r="8" spans="1:26" ht="15" customHeight="1">
      <c r="A8" s="11"/>
      <c r="B8" s="125" t="s">
        <v>374</v>
      </c>
      <c r="C8" s="126"/>
      <c r="D8" s="126"/>
      <c r="E8" s="126"/>
      <c r="F8" s="126"/>
      <c r="G8" s="126"/>
      <c r="H8" s="126"/>
      <c r="I8" s="127"/>
      <c r="J8" s="12"/>
      <c r="K8" s="1"/>
      <c r="L8" s="1"/>
      <c r="M8" s="1"/>
      <c r="N8" s="1"/>
      <c r="O8" s="1"/>
      <c r="P8" s="1"/>
      <c r="Q8" s="1"/>
      <c r="R8" s="1"/>
      <c r="S8" s="1"/>
      <c r="T8" s="1"/>
      <c r="U8" s="1"/>
      <c r="V8" s="1"/>
      <c r="W8" s="7"/>
      <c r="X8" s="7"/>
      <c r="Y8" s="7"/>
      <c r="Z8" s="7"/>
    </row>
    <row r="9" spans="1:26" ht="15" customHeight="1">
      <c r="A9" s="11"/>
      <c r="B9" s="128"/>
      <c r="C9" s="105"/>
      <c r="D9" s="105"/>
      <c r="E9" s="105"/>
      <c r="F9" s="105"/>
      <c r="G9" s="105"/>
      <c r="H9" s="105"/>
      <c r="I9" s="13"/>
      <c r="J9" s="12"/>
      <c r="K9" s="1"/>
      <c r="L9" s="1"/>
      <c r="M9" s="1"/>
      <c r="N9" s="1"/>
      <c r="O9" s="1"/>
      <c r="P9" s="1"/>
      <c r="Q9" s="1"/>
      <c r="R9" s="1"/>
      <c r="S9" s="1"/>
      <c r="T9" s="1"/>
      <c r="U9" s="1"/>
      <c r="V9" s="1"/>
      <c r="W9" s="7"/>
      <c r="X9" s="7"/>
      <c r="Y9" s="7"/>
      <c r="Z9" s="7"/>
    </row>
    <row r="10" spans="1:26" ht="15" customHeight="1">
      <c r="A10" s="11"/>
      <c r="B10" s="14"/>
      <c r="C10" s="17"/>
      <c r="D10" s="1"/>
      <c r="E10" s="1"/>
      <c r="F10" s="17"/>
      <c r="G10" s="17"/>
      <c r="H10" s="17"/>
      <c r="I10" s="18"/>
      <c r="J10" s="12"/>
      <c r="K10" s="1"/>
      <c r="L10" s="1"/>
      <c r="M10" s="1"/>
      <c r="N10" s="1"/>
      <c r="O10" s="1"/>
      <c r="P10" s="1"/>
      <c r="Q10" s="1"/>
      <c r="R10" s="1"/>
      <c r="S10" s="1"/>
      <c r="T10" s="1"/>
      <c r="U10" s="1"/>
      <c r="V10" s="1"/>
      <c r="W10" s="7"/>
      <c r="X10" s="7"/>
      <c r="Y10" s="7"/>
      <c r="Z10" s="7"/>
    </row>
    <row r="11" spans="1:26" ht="15" customHeight="1">
      <c r="A11" s="11"/>
      <c r="B11" s="14"/>
      <c r="C11" s="15"/>
      <c r="D11" s="1"/>
      <c r="E11" s="1"/>
      <c r="F11" s="16"/>
      <c r="G11" s="17"/>
      <c r="H11" s="17"/>
      <c r="I11" s="18"/>
      <c r="J11" s="12"/>
      <c r="K11" s="1"/>
      <c r="L11" s="1"/>
      <c r="M11" s="1"/>
      <c r="N11" s="1"/>
      <c r="O11" s="1"/>
      <c r="P11" s="1"/>
      <c r="Q11" s="1"/>
      <c r="R11" s="1"/>
      <c r="S11" s="1"/>
      <c r="T11" s="1"/>
      <c r="U11" s="1"/>
      <c r="V11" s="1"/>
      <c r="W11" s="1"/>
      <c r="X11" s="1"/>
      <c r="Y11" s="1"/>
      <c r="Z11" s="1"/>
    </row>
    <row r="12" spans="1:26" ht="15" customHeight="1">
      <c r="A12" s="11"/>
      <c r="B12" s="14"/>
      <c r="C12" s="15"/>
      <c r="D12" s="19" t="s">
        <v>4</v>
      </c>
      <c r="E12" s="20" t="str">
        <f>'BDI SEM desoneração'!E12</f>
        <v>(1 + A + B + D + E + F)</v>
      </c>
      <c r="F12" s="16"/>
      <c r="G12" s="17"/>
      <c r="H12" s="17"/>
      <c r="I12" s="18"/>
      <c r="J12" s="12"/>
      <c r="K12" s="1"/>
      <c r="L12" s="1"/>
      <c r="M12" s="1"/>
      <c r="N12" s="1"/>
      <c r="O12" s="1"/>
      <c r="P12" s="1"/>
      <c r="Q12" s="1"/>
      <c r="R12" s="1"/>
      <c r="S12" s="1"/>
      <c r="T12" s="1"/>
      <c r="U12" s="1"/>
      <c r="V12" s="1"/>
      <c r="W12" s="1"/>
      <c r="X12" s="1"/>
      <c r="Y12" s="1"/>
      <c r="Z12" s="1"/>
    </row>
    <row r="13" spans="1:26" ht="15" customHeight="1">
      <c r="A13" s="11"/>
      <c r="B13" s="14"/>
      <c r="C13" s="15"/>
      <c r="D13" s="16"/>
      <c r="E13" s="21" t="s">
        <v>6</v>
      </c>
      <c r="F13" s="16"/>
      <c r="G13" s="17"/>
      <c r="H13" s="17"/>
      <c r="I13" s="18"/>
      <c r="J13" s="12"/>
      <c r="K13" s="1"/>
      <c r="L13" s="1"/>
      <c r="M13" s="1"/>
      <c r="N13" s="1"/>
      <c r="O13" s="1"/>
      <c r="P13" s="1"/>
      <c r="Q13" s="1"/>
      <c r="R13" s="1"/>
      <c r="S13" s="1"/>
      <c r="T13" s="1"/>
      <c r="U13" s="1"/>
      <c r="V13" s="1"/>
      <c r="W13" s="1"/>
      <c r="X13" s="1"/>
      <c r="Y13" s="1"/>
      <c r="Z13" s="1"/>
    </row>
    <row r="14" spans="1:26" ht="15" customHeight="1">
      <c r="A14" s="11"/>
      <c r="B14" s="14"/>
      <c r="C14" s="15"/>
      <c r="D14" s="16"/>
      <c r="E14" s="16"/>
      <c r="F14" s="16"/>
      <c r="G14" s="17"/>
      <c r="H14" s="17"/>
      <c r="I14" s="18"/>
      <c r="J14" s="12"/>
      <c r="K14" s="1"/>
      <c r="L14" s="1"/>
      <c r="M14" s="1"/>
      <c r="N14" s="1"/>
      <c r="O14" s="1"/>
      <c r="P14" s="1"/>
      <c r="Q14" s="1"/>
      <c r="R14" s="1"/>
      <c r="S14" s="1"/>
      <c r="T14" s="1"/>
      <c r="U14" s="1"/>
      <c r="V14" s="1"/>
      <c r="W14" s="1"/>
      <c r="X14" s="1"/>
      <c r="Y14" s="1"/>
      <c r="Z14" s="1"/>
    </row>
    <row r="15" spans="1:26" ht="15" customHeight="1">
      <c r="A15" s="11"/>
      <c r="B15" s="14"/>
      <c r="C15" s="17"/>
      <c r="D15" s="17"/>
      <c r="E15" s="17"/>
      <c r="F15" s="17"/>
      <c r="G15" s="17"/>
      <c r="H15" s="17"/>
      <c r="I15" s="18"/>
      <c r="J15" s="12"/>
      <c r="K15" s="1"/>
      <c r="L15" s="1"/>
      <c r="M15" s="1"/>
      <c r="N15" s="1"/>
      <c r="O15" s="1"/>
      <c r="P15" s="1"/>
      <c r="Q15" s="1"/>
      <c r="R15" s="1"/>
      <c r="S15" s="1"/>
      <c r="T15" s="1"/>
      <c r="U15" s="1"/>
      <c r="V15" s="1"/>
      <c r="W15" s="1"/>
      <c r="X15" s="1"/>
      <c r="Y15" s="1"/>
      <c r="Z15" s="1"/>
    </row>
    <row r="16" spans="1:26" ht="12.75" customHeight="1">
      <c r="A16" s="11"/>
      <c r="B16" s="22"/>
      <c r="C16" s="23" t="s">
        <v>7</v>
      </c>
      <c r="D16" s="15"/>
      <c r="E16" s="15"/>
      <c r="F16" s="15"/>
      <c r="G16" s="15"/>
      <c r="H16" s="15"/>
      <c r="I16" s="18"/>
      <c r="J16" s="12"/>
      <c r="K16" s="1"/>
      <c r="L16" s="1"/>
      <c r="M16" s="1"/>
      <c r="N16" s="1"/>
      <c r="O16" s="1"/>
      <c r="P16" s="1"/>
      <c r="Q16" s="1"/>
      <c r="R16" s="1"/>
      <c r="S16" s="1"/>
      <c r="T16" s="1"/>
      <c r="U16" s="1"/>
      <c r="V16" s="1"/>
      <c r="W16" s="1"/>
      <c r="X16" s="1"/>
      <c r="Y16" s="1"/>
      <c r="Z16" s="1"/>
    </row>
    <row r="17" spans="1:26" ht="12.75" customHeight="1">
      <c r="A17" s="11"/>
      <c r="B17" s="14"/>
      <c r="C17" s="15"/>
      <c r="D17" s="15"/>
      <c r="E17" s="15"/>
      <c r="F17" s="15"/>
      <c r="G17" s="15"/>
      <c r="H17" s="15"/>
      <c r="I17" s="18"/>
      <c r="J17" s="12"/>
      <c r="K17" s="1"/>
      <c r="L17" s="1"/>
      <c r="M17" s="1"/>
      <c r="N17" s="1"/>
      <c r="O17" s="1"/>
      <c r="P17" s="1"/>
      <c r="Q17" s="1"/>
      <c r="R17" s="1"/>
      <c r="S17" s="1"/>
      <c r="T17" s="1"/>
      <c r="U17" s="1"/>
      <c r="V17" s="1"/>
      <c r="W17" s="1"/>
      <c r="X17" s="1"/>
      <c r="Y17" s="1"/>
      <c r="Z17" s="1"/>
    </row>
    <row r="18" spans="1:26" ht="12.75" customHeight="1">
      <c r="A18" s="11"/>
      <c r="B18" s="22"/>
      <c r="C18" s="24" t="s">
        <v>8</v>
      </c>
      <c r="D18" s="23" t="s">
        <v>9</v>
      </c>
      <c r="E18" s="24"/>
      <c r="F18" s="103"/>
      <c r="G18" s="25">
        <f>'BDI SEM desoneração'!G18</f>
        <v>4.0599999999999997E-2</v>
      </c>
      <c r="H18" s="24"/>
      <c r="I18" s="26"/>
      <c r="J18" s="12"/>
      <c r="K18" s="1"/>
      <c r="L18" s="1"/>
      <c r="M18" s="1"/>
      <c r="N18" s="1"/>
      <c r="O18" s="1"/>
      <c r="P18" s="1"/>
      <c r="Q18" s="1"/>
      <c r="R18" s="1"/>
      <c r="S18" s="1"/>
      <c r="T18" s="1"/>
      <c r="U18" s="1"/>
      <c r="V18" s="1"/>
      <c r="W18" s="1"/>
      <c r="X18" s="1"/>
      <c r="Y18" s="1"/>
      <c r="Z18" s="1"/>
    </row>
    <row r="19" spans="1:26" ht="12.75" customHeight="1">
      <c r="A19" s="11"/>
      <c r="B19" s="14"/>
      <c r="C19" s="24"/>
      <c r="D19" s="27"/>
      <c r="E19" s="27"/>
      <c r="F19" s="27"/>
      <c r="G19" s="28"/>
      <c r="H19" s="15"/>
      <c r="I19" s="18"/>
      <c r="J19" s="12"/>
      <c r="K19" s="1"/>
      <c r="L19" s="1"/>
      <c r="M19" s="1"/>
      <c r="N19" s="1"/>
      <c r="O19" s="1"/>
      <c r="P19" s="1"/>
      <c r="Q19" s="1"/>
      <c r="R19" s="1"/>
      <c r="S19" s="1"/>
      <c r="T19" s="1"/>
      <c r="U19" s="1"/>
      <c r="V19" s="1"/>
      <c r="W19" s="1"/>
      <c r="X19" s="1"/>
      <c r="Y19" s="1"/>
      <c r="Z19" s="1"/>
    </row>
    <row r="20" spans="1:26" ht="12.75" customHeight="1">
      <c r="A20" s="11"/>
      <c r="B20" s="22"/>
      <c r="C20" s="24" t="s">
        <v>376</v>
      </c>
      <c r="D20" s="129" t="s">
        <v>377</v>
      </c>
      <c r="E20" s="105"/>
      <c r="F20" s="107"/>
      <c r="G20" s="72">
        <f>'BDI SEM desoneração'!G20</f>
        <v>4.5600000000000002E-2</v>
      </c>
      <c r="H20" s="24"/>
      <c r="I20" s="26"/>
      <c r="J20" s="12"/>
      <c r="K20" s="1"/>
      <c r="L20" s="1"/>
      <c r="M20" s="1"/>
      <c r="N20" s="1"/>
      <c r="O20" s="1"/>
      <c r="P20" s="1"/>
      <c r="Q20" s="1"/>
      <c r="R20" s="1"/>
      <c r="S20" s="1"/>
      <c r="T20" s="1"/>
      <c r="U20" s="1"/>
      <c r="V20" s="1"/>
      <c r="W20" s="1"/>
      <c r="X20" s="1"/>
      <c r="Y20" s="1"/>
      <c r="Z20" s="1"/>
    </row>
    <row r="21" spans="1:26" ht="12.75" customHeight="1">
      <c r="A21" s="11"/>
      <c r="B21" s="14"/>
      <c r="C21" s="24"/>
      <c r="D21" s="27"/>
      <c r="E21" s="27"/>
      <c r="F21" s="27"/>
      <c r="G21" s="28"/>
      <c r="H21" s="15"/>
      <c r="I21" s="18"/>
      <c r="J21" s="12"/>
      <c r="K21" s="1"/>
      <c r="L21" s="1"/>
      <c r="M21" s="1"/>
      <c r="N21" s="1"/>
      <c r="O21" s="1"/>
      <c r="P21" s="1"/>
      <c r="Q21" s="1"/>
      <c r="R21" s="1"/>
      <c r="S21" s="1"/>
      <c r="T21" s="1"/>
      <c r="U21" s="1"/>
      <c r="V21" s="1"/>
      <c r="W21" s="1"/>
      <c r="X21" s="1"/>
      <c r="Y21" s="1"/>
      <c r="Z21" s="1"/>
    </row>
    <row r="22" spans="1:26" ht="12.75" customHeight="1">
      <c r="A22" s="11"/>
      <c r="B22" s="14"/>
      <c r="C22" s="24" t="s">
        <v>11</v>
      </c>
      <c r="D22" s="23" t="s">
        <v>12</v>
      </c>
      <c r="E22" s="24"/>
      <c r="F22" s="103"/>
      <c r="G22" s="25">
        <f>'BDI SEM desoneração'!G22</f>
        <v>6.1000000000000004E-3</v>
      </c>
      <c r="H22" s="15"/>
      <c r="I22" s="18"/>
      <c r="J22" s="12"/>
      <c r="K22" s="1"/>
      <c r="L22" s="1"/>
      <c r="M22" s="1"/>
      <c r="N22" s="1"/>
      <c r="O22" s="1"/>
      <c r="P22" s="1"/>
      <c r="Q22" s="1"/>
      <c r="R22" s="1"/>
      <c r="S22" s="1"/>
      <c r="T22" s="1"/>
      <c r="U22" s="1"/>
      <c r="V22" s="1"/>
      <c r="W22" s="1"/>
      <c r="X22" s="1"/>
      <c r="Y22" s="1"/>
      <c r="Z22" s="1"/>
    </row>
    <row r="23" spans="1:26" ht="12.75" customHeight="1">
      <c r="A23" s="11"/>
      <c r="B23" s="14"/>
      <c r="C23" s="24"/>
      <c r="D23" s="29"/>
      <c r="E23" s="29"/>
      <c r="F23" s="15"/>
      <c r="G23" s="28"/>
      <c r="H23" s="15"/>
      <c r="I23" s="18"/>
      <c r="J23" s="12"/>
      <c r="K23" s="1"/>
      <c r="L23" s="1"/>
      <c r="M23" s="1"/>
      <c r="N23" s="1"/>
      <c r="O23" s="1"/>
      <c r="P23" s="1"/>
      <c r="Q23" s="1"/>
      <c r="R23" s="1"/>
      <c r="S23" s="1"/>
      <c r="T23" s="1"/>
      <c r="U23" s="1"/>
      <c r="V23" s="1"/>
      <c r="W23" s="1"/>
      <c r="X23" s="1"/>
      <c r="Y23" s="1"/>
      <c r="Z23" s="1"/>
    </row>
    <row r="24" spans="1:26" ht="12.75" customHeight="1">
      <c r="A24" s="11"/>
      <c r="B24" s="14"/>
      <c r="C24" s="24" t="s">
        <v>13</v>
      </c>
      <c r="D24" s="23" t="s">
        <v>14</v>
      </c>
      <c r="E24" s="24"/>
      <c r="F24" s="103"/>
      <c r="G24" s="25">
        <f>F25+F26</f>
        <v>0.01</v>
      </c>
      <c r="H24" s="15"/>
      <c r="I24" s="18"/>
      <c r="J24" s="12"/>
      <c r="K24" s="1"/>
      <c r="L24" s="1"/>
      <c r="M24" s="1"/>
      <c r="N24" s="1"/>
      <c r="O24" s="1"/>
      <c r="P24" s="1"/>
      <c r="Q24" s="1"/>
      <c r="R24" s="1"/>
      <c r="S24" s="1"/>
      <c r="T24" s="1"/>
      <c r="U24" s="1"/>
      <c r="V24" s="1"/>
      <c r="W24" s="1"/>
      <c r="X24" s="1"/>
      <c r="Y24" s="1"/>
      <c r="Z24" s="1"/>
    </row>
    <row r="25" spans="1:26" ht="12.75" customHeight="1">
      <c r="A25" s="11"/>
      <c r="B25" s="14"/>
      <c r="C25" s="23" t="s">
        <v>15</v>
      </c>
      <c r="D25" s="15"/>
      <c r="E25" s="23" t="s">
        <v>16</v>
      </c>
      <c r="F25" s="31">
        <f>'BDI SEM desoneração'!F25</f>
        <v>6.0000000000000001E-3</v>
      </c>
      <c r="G25" s="28"/>
      <c r="H25" s="15"/>
      <c r="I25" s="18"/>
      <c r="J25" s="12"/>
      <c r="K25" s="1"/>
      <c r="L25" s="1"/>
      <c r="M25" s="1"/>
      <c r="N25" s="1"/>
      <c r="O25" s="1"/>
      <c r="P25" s="1"/>
      <c r="Q25" s="1"/>
      <c r="R25" s="1"/>
      <c r="S25" s="1"/>
      <c r="T25" s="1"/>
      <c r="U25" s="1"/>
      <c r="V25" s="1"/>
      <c r="W25" s="1"/>
      <c r="X25" s="1"/>
      <c r="Y25" s="1"/>
      <c r="Z25" s="1"/>
    </row>
    <row r="26" spans="1:26" ht="12.75" customHeight="1">
      <c r="A26" s="11"/>
      <c r="B26" s="14"/>
      <c r="C26" s="23" t="s">
        <v>17</v>
      </c>
      <c r="D26" s="15"/>
      <c r="E26" s="23" t="s">
        <v>18</v>
      </c>
      <c r="F26" s="31">
        <f>'BDI SEM desoneração'!F26</f>
        <v>4.0000000000000001E-3</v>
      </c>
      <c r="G26" s="28"/>
      <c r="H26" s="15"/>
      <c r="I26" s="18"/>
      <c r="J26" s="12"/>
      <c r="K26" s="1"/>
      <c r="L26" s="1"/>
      <c r="M26" s="1"/>
      <c r="N26" s="1"/>
      <c r="O26" s="1"/>
      <c r="P26" s="1"/>
      <c r="Q26" s="1"/>
      <c r="R26" s="1"/>
      <c r="S26" s="1"/>
      <c r="T26" s="1"/>
      <c r="U26" s="1"/>
      <c r="V26" s="1"/>
      <c r="W26" s="1"/>
      <c r="X26" s="1"/>
      <c r="Y26" s="1"/>
      <c r="Z26" s="1"/>
    </row>
    <row r="27" spans="1:26" ht="12.75" customHeight="1">
      <c r="A27" s="11"/>
      <c r="B27" s="14"/>
      <c r="C27" s="24"/>
      <c r="D27" s="27"/>
      <c r="E27" s="27"/>
      <c r="F27" s="32"/>
      <c r="G27" s="28"/>
      <c r="H27" s="15"/>
      <c r="I27" s="18"/>
      <c r="J27" s="12"/>
      <c r="K27" s="1"/>
      <c r="L27" s="1"/>
      <c r="M27" s="1"/>
      <c r="N27" s="1"/>
      <c r="O27" s="1"/>
      <c r="P27" s="1"/>
      <c r="Q27" s="1"/>
      <c r="R27" s="1"/>
      <c r="S27" s="1"/>
      <c r="T27" s="1"/>
      <c r="U27" s="1"/>
      <c r="V27" s="1"/>
      <c r="W27" s="1"/>
      <c r="X27" s="1"/>
      <c r="Y27" s="1"/>
      <c r="Z27" s="1"/>
    </row>
    <row r="28" spans="1:26" ht="12.75" customHeight="1">
      <c r="A28" s="11"/>
      <c r="B28" s="14"/>
      <c r="C28" s="23" t="s">
        <v>19</v>
      </c>
      <c r="D28" s="23" t="s">
        <v>20</v>
      </c>
      <c r="E28" s="24"/>
      <c r="F28" s="103"/>
      <c r="G28" s="25">
        <f>'BDI SEM desoneração'!G28</f>
        <v>0.08</v>
      </c>
      <c r="H28" s="15"/>
      <c r="I28" s="18"/>
      <c r="J28" s="12"/>
      <c r="K28" s="1"/>
      <c r="L28" s="1"/>
      <c r="M28" s="1"/>
      <c r="N28" s="1"/>
      <c r="O28" s="1"/>
      <c r="P28" s="1"/>
      <c r="Q28" s="1"/>
      <c r="R28" s="1"/>
      <c r="S28" s="1"/>
      <c r="T28" s="1"/>
      <c r="U28" s="1"/>
      <c r="V28" s="1"/>
      <c r="W28" s="1"/>
      <c r="X28" s="1"/>
      <c r="Y28" s="1"/>
      <c r="Z28" s="1"/>
    </row>
    <row r="29" spans="1:26" ht="12.75" customHeight="1">
      <c r="A29" s="11"/>
      <c r="B29" s="14"/>
      <c r="C29" s="24"/>
      <c r="D29" s="24"/>
      <c r="E29" s="24"/>
      <c r="F29" s="24"/>
      <c r="G29" s="28"/>
      <c r="H29" s="15"/>
      <c r="I29" s="18"/>
      <c r="J29" s="12"/>
      <c r="K29" s="1"/>
      <c r="L29" s="1"/>
      <c r="M29" s="1"/>
      <c r="N29" s="1"/>
      <c r="O29" s="1"/>
      <c r="P29" s="1"/>
      <c r="Q29" s="1"/>
      <c r="R29" s="1"/>
      <c r="S29" s="1"/>
      <c r="T29" s="1"/>
      <c r="U29" s="1"/>
      <c r="V29" s="1"/>
      <c r="W29" s="1"/>
      <c r="X29" s="1"/>
      <c r="Y29" s="1"/>
      <c r="Z29" s="1"/>
    </row>
    <row r="30" spans="1:26" ht="12.75" customHeight="1">
      <c r="A30" s="11"/>
      <c r="B30" s="14"/>
      <c r="C30" s="23" t="s">
        <v>21</v>
      </c>
      <c r="D30" s="23" t="s">
        <v>22</v>
      </c>
      <c r="E30" s="24"/>
      <c r="F30" s="103"/>
      <c r="G30" s="25">
        <f>SUM(F31:F34)</f>
        <v>0.1215</v>
      </c>
      <c r="H30" s="15"/>
      <c r="I30" s="18"/>
      <c r="J30" s="12"/>
      <c r="K30" s="1"/>
      <c r="L30" s="1"/>
      <c r="M30" s="1"/>
      <c r="N30" s="1"/>
      <c r="O30" s="1"/>
      <c r="P30" s="1"/>
      <c r="Q30" s="1"/>
      <c r="R30" s="1"/>
      <c r="S30" s="1"/>
      <c r="T30" s="1"/>
      <c r="U30" s="1"/>
      <c r="V30" s="1"/>
      <c r="W30" s="1"/>
      <c r="X30" s="1"/>
      <c r="Y30" s="1"/>
      <c r="Z30" s="1"/>
    </row>
    <row r="31" spans="1:26" ht="12.75" customHeight="1">
      <c r="A31" s="11"/>
      <c r="B31" s="14"/>
      <c r="C31" s="24"/>
      <c r="D31" s="15"/>
      <c r="E31" s="23" t="s">
        <v>23</v>
      </c>
      <c r="F31" s="31">
        <f>'BDI SEM desoneração'!F31</f>
        <v>6.4999999999999997E-3</v>
      </c>
      <c r="G31" s="33"/>
      <c r="H31" s="15"/>
      <c r="I31" s="18"/>
      <c r="J31" s="12"/>
      <c r="K31" s="1"/>
      <c r="L31" s="1"/>
      <c r="M31" s="1"/>
      <c r="N31" s="1"/>
      <c r="O31" s="1"/>
      <c r="P31" s="1"/>
      <c r="Q31" s="1"/>
      <c r="R31" s="1"/>
      <c r="S31" s="1"/>
      <c r="T31" s="1"/>
      <c r="U31" s="1"/>
      <c r="V31" s="1"/>
      <c r="W31" s="1"/>
      <c r="X31" s="1"/>
      <c r="Y31" s="1"/>
      <c r="Z31" s="1"/>
    </row>
    <row r="32" spans="1:26" ht="12.75" customHeight="1">
      <c r="A32" s="11"/>
      <c r="B32" s="14"/>
      <c r="C32" s="24"/>
      <c r="D32" s="15"/>
      <c r="E32" s="23" t="s">
        <v>24</v>
      </c>
      <c r="F32" s="31">
        <f>'BDI SEM desoneração'!F32</f>
        <v>0.03</v>
      </c>
      <c r="G32" s="33"/>
      <c r="H32" s="15"/>
      <c r="I32" s="18"/>
      <c r="J32" s="12"/>
      <c r="K32" s="1"/>
      <c r="L32" s="1"/>
      <c r="M32" s="1"/>
      <c r="N32" s="1"/>
      <c r="O32" s="1"/>
      <c r="P32" s="1"/>
      <c r="Q32" s="1"/>
      <c r="R32" s="1"/>
      <c r="S32" s="1"/>
      <c r="T32" s="1"/>
      <c r="U32" s="1"/>
      <c r="V32" s="1"/>
      <c r="W32" s="1"/>
      <c r="X32" s="1"/>
      <c r="Y32" s="1"/>
      <c r="Z32" s="1"/>
    </row>
    <row r="33" spans="1:26" ht="12.75" customHeight="1">
      <c r="A33" s="11"/>
      <c r="B33" s="14"/>
      <c r="C33" s="24"/>
      <c r="D33" s="15"/>
      <c r="E33" s="23" t="s">
        <v>25</v>
      </c>
      <c r="F33" s="31">
        <v>4.4999999999999998E-2</v>
      </c>
      <c r="G33" s="33"/>
      <c r="H33" s="15"/>
      <c r="I33" s="18"/>
      <c r="J33" s="12"/>
      <c r="K33" s="1"/>
      <c r="L33" s="1"/>
      <c r="M33" s="1"/>
      <c r="N33" s="1"/>
      <c r="O33" s="1"/>
      <c r="P33" s="1"/>
      <c r="Q33" s="1"/>
      <c r="R33" s="1"/>
      <c r="S33" s="1"/>
      <c r="T33" s="1"/>
      <c r="U33" s="1"/>
      <c r="V33" s="1"/>
      <c r="W33" s="1"/>
      <c r="X33" s="1"/>
      <c r="Y33" s="1"/>
      <c r="Z33" s="1"/>
    </row>
    <row r="34" spans="1:26" ht="12.75" customHeight="1">
      <c r="A34" s="11"/>
      <c r="B34" s="34"/>
      <c r="C34" s="24"/>
      <c r="D34" s="15"/>
      <c r="E34" s="23" t="s">
        <v>27</v>
      </c>
      <c r="F34" s="31">
        <f>'BDI SEM desoneração'!F33</f>
        <v>0.04</v>
      </c>
      <c r="G34" s="24"/>
      <c r="H34" s="15"/>
      <c r="I34" s="18"/>
      <c r="J34" s="12"/>
      <c r="K34" s="1"/>
      <c r="L34" s="1"/>
      <c r="M34" s="1"/>
      <c r="N34" s="1"/>
      <c r="O34" s="1"/>
      <c r="P34" s="1"/>
      <c r="Q34" s="1"/>
      <c r="R34" s="1"/>
      <c r="S34" s="1"/>
      <c r="T34" s="1"/>
      <c r="U34" s="1"/>
      <c r="V34" s="1"/>
      <c r="W34" s="1"/>
      <c r="X34" s="1"/>
      <c r="Y34" s="1"/>
      <c r="Z34" s="1"/>
    </row>
    <row r="35" spans="1:26" ht="12.75" customHeight="1">
      <c r="A35" s="11"/>
      <c r="B35" s="14"/>
      <c r="C35" s="24"/>
      <c r="D35" s="15"/>
      <c r="E35" s="15"/>
      <c r="F35" s="15"/>
      <c r="G35" s="33"/>
      <c r="H35" s="15"/>
      <c r="I35" s="18"/>
      <c r="J35" s="12"/>
      <c r="K35" s="1"/>
      <c r="L35" s="1"/>
      <c r="M35" s="1"/>
      <c r="N35" s="1"/>
      <c r="O35" s="1"/>
      <c r="P35" s="1"/>
      <c r="Q35" s="1"/>
      <c r="R35" s="1"/>
      <c r="S35" s="1"/>
      <c r="T35" s="1"/>
      <c r="U35" s="1"/>
      <c r="V35" s="1"/>
      <c r="W35" s="1"/>
      <c r="X35" s="1"/>
      <c r="Y35" s="1"/>
      <c r="Z35" s="1"/>
    </row>
    <row r="36" spans="1:26" ht="54.75" customHeight="1">
      <c r="A36" s="11"/>
      <c r="B36" s="14"/>
      <c r="C36" s="23" t="s">
        <v>28</v>
      </c>
      <c r="D36" s="130" t="s">
        <v>2661</v>
      </c>
      <c r="E36" s="105"/>
      <c r="F36" s="118"/>
      <c r="G36" s="35">
        <f>(1+G18+G20+G22+G24+G28)/(1-G30)-1</f>
        <v>0.34581673306772909</v>
      </c>
      <c r="H36" s="15"/>
      <c r="I36" s="18"/>
      <c r="J36" s="12"/>
      <c r="K36" s="74"/>
      <c r="L36" s="1"/>
      <c r="M36" s="1"/>
      <c r="N36" s="1"/>
      <c r="O36" s="1"/>
      <c r="P36" s="1"/>
      <c r="Q36" s="1"/>
      <c r="R36" s="1"/>
      <c r="S36" s="1"/>
      <c r="T36" s="1"/>
      <c r="U36" s="1"/>
      <c r="V36" s="1"/>
      <c r="W36" s="1"/>
      <c r="X36" s="1"/>
      <c r="Y36" s="1"/>
      <c r="Z36" s="1"/>
    </row>
    <row r="37" spans="1:26" ht="15" customHeight="1">
      <c r="A37" s="11"/>
      <c r="B37" s="36"/>
      <c r="C37" s="37"/>
      <c r="D37" s="38"/>
      <c r="E37" s="38"/>
      <c r="F37" s="38"/>
      <c r="G37" s="39"/>
      <c r="H37" s="40"/>
      <c r="I37" s="41"/>
      <c r="J37" s="12"/>
      <c r="K37" s="1"/>
      <c r="L37" s="1"/>
      <c r="M37" s="1"/>
      <c r="N37" s="1"/>
      <c r="O37" s="1"/>
      <c r="P37" s="1"/>
      <c r="Q37" s="1"/>
      <c r="R37" s="1"/>
      <c r="S37" s="1"/>
      <c r="T37" s="1"/>
      <c r="U37" s="1"/>
      <c r="V37" s="1"/>
      <c r="W37" s="1"/>
      <c r="X37" s="1"/>
      <c r="Y37" s="1"/>
      <c r="Z37" s="1"/>
    </row>
    <row r="38" spans="1:26" ht="12.75" customHeight="1">
      <c r="A38" s="42"/>
      <c r="B38" s="1"/>
      <c r="C38" s="1"/>
      <c r="D38" s="1"/>
      <c r="E38" s="1"/>
      <c r="F38" s="1"/>
      <c r="G38" s="1"/>
      <c r="H38" s="1"/>
      <c r="I38" s="1"/>
      <c r="J38" s="12"/>
      <c r="K38" s="1"/>
      <c r="L38" s="1"/>
      <c r="M38" s="1"/>
      <c r="N38" s="1"/>
      <c r="O38" s="1"/>
      <c r="P38" s="1"/>
      <c r="Q38" s="1"/>
      <c r="R38" s="1"/>
      <c r="S38" s="1"/>
      <c r="T38" s="1"/>
      <c r="U38" s="1"/>
      <c r="V38" s="1"/>
      <c r="W38" s="1"/>
      <c r="X38" s="1"/>
      <c r="Y38" s="1"/>
      <c r="Z38" s="1"/>
    </row>
    <row r="39" spans="1:26" ht="12.75" customHeight="1">
      <c r="A39" s="104" t="s">
        <v>30</v>
      </c>
      <c r="B39" s="105"/>
      <c r="C39" s="1"/>
      <c r="D39" s="1"/>
      <c r="E39" s="1"/>
      <c r="F39" s="1"/>
      <c r="G39" s="1"/>
      <c r="H39" s="1"/>
      <c r="I39" s="1"/>
      <c r="J39" s="12"/>
      <c r="K39" s="1"/>
      <c r="L39" s="1"/>
      <c r="M39" s="1"/>
      <c r="N39" s="1"/>
      <c r="O39" s="1"/>
      <c r="P39" s="1"/>
      <c r="Q39" s="1"/>
      <c r="R39" s="1"/>
      <c r="S39" s="1"/>
      <c r="T39" s="1"/>
      <c r="U39" s="1"/>
      <c r="V39" s="1"/>
      <c r="W39" s="1"/>
      <c r="X39" s="1"/>
      <c r="Y39" s="1"/>
      <c r="Z39" s="1"/>
    </row>
    <row r="40" spans="1:26" ht="12.75" customHeight="1">
      <c r="A40" s="106" t="s">
        <v>31</v>
      </c>
      <c r="B40" s="105"/>
      <c r="C40" s="105"/>
      <c r="D40" s="105"/>
      <c r="E40" s="105"/>
      <c r="F40" s="105"/>
      <c r="G40" s="105"/>
      <c r="H40" s="105"/>
      <c r="I40" s="105"/>
      <c r="J40" s="107"/>
      <c r="K40" s="1"/>
      <c r="L40" s="1"/>
      <c r="M40" s="1"/>
      <c r="N40" s="1"/>
      <c r="O40" s="1"/>
      <c r="P40" s="1"/>
      <c r="Q40" s="1"/>
      <c r="R40" s="1"/>
      <c r="S40" s="1"/>
      <c r="T40" s="1"/>
      <c r="U40" s="1"/>
      <c r="V40" s="1"/>
      <c r="W40" s="1"/>
      <c r="X40" s="1"/>
      <c r="Y40" s="1"/>
      <c r="Z40" s="1"/>
    </row>
    <row r="41" spans="1:26" ht="12.75" customHeight="1">
      <c r="A41" s="108"/>
      <c r="B41" s="105"/>
      <c r="C41" s="105"/>
      <c r="D41" s="105"/>
      <c r="E41" s="105"/>
      <c r="F41" s="105"/>
      <c r="G41" s="105"/>
      <c r="H41" s="105"/>
      <c r="I41" s="105"/>
      <c r="J41" s="107"/>
      <c r="K41" s="1"/>
      <c r="L41" s="1"/>
      <c r="M41" s="1"/>
      <c r="N41" s="1"/>
      <c r="O41" s="1"/>
      <c r="P41" s="1"/>
      <c r="Q41" s="1"/>
      <c r="R41" s="1"/>
      <c r="S41" s="1"/>
      <c r="T41" s="1"/>
      <c r="U41" s="1"/>
      <c r="V41" s="1"/>
      <c r="W41" s="1"/>
      <c r="X41" s="1"/>
      <c r="Y41" s="1"/>
      <c r="Z41" s="1"/>
    </row>
    <row r="42" spans="1:26" ht="12.75" customHeight="1">
      <c r="A42" s="106" t="s">
        <v>32</v>
      </c>
      <c r="B42" s="105"/>
      <c r="C42" s="105"/>
      <c r="D42" s="105"/>
      <c r="E42" s="105"/>
      <c r="F42" s="105"/>
      <c r="G42" s="105"/>
      <c r="H42" s="105"/>
      <c r="I42" s="105"/>
      <c r="J42" s="107"/>
      <c r="K42" s="1"/>
      <c r="L42" s="1"/>
      <c r="M42" s="1"/>
      <c r="N42" s="1"/>
      <c r="O42" s="1"/>
      <c r="P42" s="1"/>
      <c r="Q42" s="1"/>
      <c r="R42" s="1"/>
      <c r="S42" s="1"/>
      <c r="T42" s="1"/>
      <c r="U42" s="1"/>
      <c r="V42" s="1"/>
      <c r="W42" s="1"/>
      <c r="X42" s="1"/>
      <c r="Y42" s="1"/>
      <c r="Z42" s="1"/>
    </row>
    <row r="43" spans="1:26" ht="12.75" customHeight="1">
      <c r="A43" s="108"/>
      <c r="B43" s="105"/>
      <c r="C43" s="105"/>
      <c r="D43" s="105"/>
      <c r="E43" s="105"/>
      <c r="F43" s="105"/>
      <c r="G43" s="105"/>
      <c r="H43" s="105"/>
      <c r="I43" s="105"/>
      <c r="J43" s="107"/>
      <c r="K43" s="1"/>
      <c r="L43" s="1"/>
      <c r="M43" s="1"/>
      <c r="N43" s="1"/>
      <c r="O43" s="1"/>
      <c r="P43" s="1"/>
      <c r="Q43" s="1"/>
      <c r="R43" s="1"/>
      <c r="S43" s="1"/>
      <c r="T43" s="1"/>
      <c r="U43" s="1"/>
      <c r="V43" s="1"/>
      <c r="W43" s="1"/>
      <c r="X43" s="1"/>
      <c r="Y43" s="1"/>
      <c r="Z43" s="1"/>
    </row>
    <row r="44" spans="1:26" ht="12.75" customHeight="1">
      <c r="A44" s="108"/>
      <c r="B44" s="105"/>
      <c r="C44" s="105"/>
      <c r="D44" s="105"/>
      <c r="E44" s="105"/>
      <c r="F44" s="105"/>
      <c r="G44" s="105"/>
      <c r="H44" s="105"/>
      <c r="I44" s="105"/>
      <c r="J44" s="107"/>
      <c r="K44" s="1"/>
      <c r="L44" s="1"/>
      <c r="M44" s="1"/>
      <c r="N44" s="1"/>
      <c r="O44" s="1"/>
      <c r="P44" s="1"/>
      <c r="Q44" s="1"/>
      <c r="R44" s="1"/>
      <c r="S44" s="1"/>
      <c r="T44" s="1"/>
      <c r="U44" s="1"/>
      <c r="V44" s="1"/>
      <c r="W44" s="1"/>
      <c r="X44" s="1"/>
      <c r="Y44" s="1"/>
      <c r="Z44" s="1"/>
    </row>
    <row r="45" spans="1:26" ht="12.75" customHeight="1">
      <c r="A45" s="108"/>
      <c r="B45" s="105"/>
      <c r="C45" s="105"/>
      <c r="D45" s="105"/>
      <c r="E45" s="105"/>
      <c r="F45" s="105"/>
      <c r="G45" s="105"/>
      <c r="H45" s="105"/>
      <c r="I45" s="105"/>
      <c r="J45" s="107"/>
      <c r="K45" s="1"/>
      <c r="L45" s="1"/>
      <c r="M45" s="1"/>
      <c r="N45" s="1"/>
      <c r="O45" s="1"/>
      <c r="P45" s="1"/>
      <c r="Q45" s="1"/>
      <c r="R45" s="1"/>
      <c r="S45" s="1"/>
      <c r="T45" s="1"/>
      <c r="U45" s="1"/>
      <c r="V45" s="1"/>
      <c r="W45" s="1"/>
      <c r="X45" s="1"/>
      <c r="Y45" s="1"/>
      <c r="Z45" s="1"/>
    </row>
    <row r="46" spans="1:26" ht="12.75" customHeight="1">
      <c r="A46" s="108"/>
      <c r="B46" s="105"/>
      <c r="C46" s="105"/>
      <c r="D46" s="105"/>
      <c r="E46" s="105"/>
      <c r="F46" s="105"/>
      <c r="G46" s="105"/>
      <c r="H46" s="105"/>
      <c r="I46" s="105"/>
      <c r="J46" s="107"/>
      <c r="K46" s="1"/>
      <c r="L46" s="1"/>
      <c r="M46" s="1"/>
      <c r="N46" s="1"/>
      <c r="O46" s="1"/>
      <c r="P46" s="1"/>
      <c r="Q46" s="1"/>
      <c r="R46" s="1"/>
      <c r="S46" s="1"/>
      <c r="T46" s="1"/>
      <c r="U46" s="1"/>
      <c r="V46" s="1"/>
      <c r="W46" s="1"/>
      <c r="X46" s="1"/>
      <c r="Y46" s="1"/>
      <c r="Z46" s="1"/>
    </row>
    <row r="47" spans="1:26" ht="12.75" customHeight="1">
      <c r="A47" s="109"/>
      <c r="B47" s="110"/>
      <c r="C47" s="110"/>
      <c r="D47" s="110"/>
      <c r="E47" s="110"/>
      <c r="F47" s="110"/>
      <c r="G47" s="110"/>
      <c r="H47" s="110"/>
      <c r="I47" s="110"/>
      <c r="J47" s="111"/>
      <c r="K47" s="1"/>
      <c r="L47" s="1"/>
      <c r="M47" s="1"/>
      <c r="N47" s="1"/>
      <c r="O47" s="1"/>
      <c r="P47" s="1"/>
      <c r="Q47" s="1"/>
      <c r="R47" s="1"/>
      <c r="S47" s="1"/>
      <c r="T47" s="1"/>
      <c r="U47" s="1"/>
      <c r="V47" s="1"/>
      <c r="W47" s="1"/>
      <c r="X47" s="1"/>
      <c r="Y47" s="1"/>
      <c r="Z47" s="1"/>
    </row>
    <row r="48" spans="1:26"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8"/>
      <c r="B49" s="9"/>
      <c r="C49" s="9"/>
      <c r="D49" s="9"/>
      <c r="E49" s="9"/>
      <c r="F49" s="9"/>
      <c r="G49" s="9"/>
      <c r="H49" s="9"/>
      <c r="I49" s="9"/>
      <c r="J49" s="10"/>
      <c r="K49" s="1"/>
      <c r="L49" s="1"/>
      <c r="M49" s="1"/>
      <c r="N49" s="1"/>
      <c r="O49" s="1"/>
      <c r="P49" s="1"/>
      <c r="Q49" s="1"/>
      <c r="R49" s="1"/>
      <c r="S49" s="1"/>
      <c r="T49" s="1"/>
      <c r="U49" s="1"/>
      <c r="V49" s="1"/>
      <c r="W49" s="1"/>
      <c r="X49" s="1"/>
      <c r="Y49" s="1"/>
      <c r="Z49" s="1"/>
    </row>
    <row r="50" spans="1:26" ht="12.75" customHeight="1">
      <c r="A50" s="11"/>
      <c r="B50" s="125" t="s">
        <v>3</v>
      </c>
      <c r="C50" s="126"/>
      <c r="D50" s="126"/>
      <c r="E50" s="126"/>
      <c r="F50" s="126"/>
      <c r="G50" s="126"/>
      <c r="H50" s="126"/>
      <c r="I50" s="127"/>
      <c r="J50" s="12"/>
      <c r="K50" s="1"/>
      <c r="L50" s="1"/>
      <c r="M50" s="1"/>
      <c r="N50" s="1"/>
      <c r="O50" s="1"/>
      <c r="P50" s="1"/>
      <c r="Q50" s="1"/>
      <c r="R50" s="1"/>
      <c r="S50" s="1"/>
      <c r="T50" s="1"/>
      <c r="U50" s="1"/>
      <c r="V50" s="1"/>
      <c r="W50" s="1"/>
      <c r="X50" s="1"/>
      <c r="Y50" s="1"/>
      <c r="Z50" s="1"/>
    </row>
    <row r="51" spans="1:26" ht="12.75" customHeight="1">
      <c r="A51" s="11"/>
      <c r="B51" s="128"/>
      <c r="C51" s="105"/>
      <c r="D51" s="105"/>
      <c r="E51" s="105"/>
      <c r="F51" s="105"/>
      <c r="G51" s="105"/>
      <c r="H51" s="105"/>
      <c r="I51" s="13"/>
      <c r="J51" s="12"/>
      <c r="K51" s="1"/>
      <c r="L51" s="1"/>
      <c r="M51" s="1"/>
      <c r="N51" s="1"/>
      <c r="O51" s="1"/>
      <c r="P51" s="1"/>
      <c r="Q51" s="1"/>
      <c r="R51" s="1"/>
      <c r="S51" s="1"/>
      <c r="T51" s="1"/>
      <c r="U51" s="1"/>
      <c r="V51" s="1"/>
      <c r="W51" s="1"/>
      <c r="X51" s="1"/>
      <c r="Y51" s="1"/>
      <c r="Z51" s="1"/>
    </row>
    <row r="52" spans="1:26" ht="12.75" customHeight="1">
      <c r="A52" s="11"/>
      <c r="B52" s="14"/>
      <c r="C52" s="15"/>
      <c r="D52" s="16"/>
      <c r="E52" s="16"/>
      <c r="F52" s="16"/>
      <c r="G52" s="17"/>
      <c r="H52" s="17"/>
      <c r="I52" s="18"/>
      <c r="J52" s="12"/>
      <c r="K52" s="1"/>
      <c r="L52" s="1"/>
      <c r="M52" s="1"/>
      <c r="N52" s="1"/>
      <c r="O52" s="1"/>
      <c r="P52" s="1"/>
      <c r="Q52" s="1"/>
      <c r="R52" s="1"/>
      <c r="S52" s="1"/>
      <c r="T52" s="1"/>
      <c r="U52" s="1"/>
      <c r="V52" s="1"/>
      <c r="W52" s="1"/>
      <c r="X52" s="1"/>
      <c r="Y52" s="1"/>
      <c r="Z52" s="1"/>
    </row>
    <row r="53" spans="1:26" ht="12.75" customHeight="1">
      <c r="A53" s="11"/>
      <c r="B53" s="14"/>
      <c r="C53" s="15"/>
      <c r="D53" s="1"/>
      <c r="E53" s="1"/>
      <c r="F53" s="16"/>
      <c r="G53" s="17"/>
      <c r="H53" s="17"/>
      <c r="I53" s="18"/>
      <c r="J53" s="12"/>
      <c r="K53" s="1"/>
      <c r="L53" s="1"/>
      <c r="M53" s="1"/>
      <c r="N53" s="1"/>
      <c r="O53" s="1"/>
      <c r="P53" s="1"/>
      <c r="Q53" s="1"/>
      <c r="R53" s="1"/>
      <c r="S53" s="1"/>
      <c r="T53" s="1"/>
      <c r="U53" s="1"/>
      <c r="V53" s="1"/>
      <c r="W53" s="1"/>
      <c r="X53" s="1"/>
      <c r="Y53" s="1"/>
      <c r="Z53" s="1"/>
    </row>
    <row r="54" spans="1:26" ht="12.75" customHeight="1">
      <c r="A54" s="11"/>
      <c r="B54" s="14"/>
      <c r="C54" s="15"/>
      <c r="D54" s="19" t="s">
        <v>4</v>
      </c>
      <c r="E54" s="20" t="s">
        <v>5</v>
      </c>
      <c r="F54" s="16"/>
      <c r="G54" s="17"/>
      <c r="H54" s="17"/>
      <c r="I54" s="18"/>
      <c r="J54" s="12"/>
      <c r="K54" s="1"/>
      <c r="L54" s="1"/>
      <c r="M54" s="1"/>
      <c r="N54" s="1"/>
      <c r="O54" s="1"/>
      <c r="P54" s="1"/>
      <c r="Q54" s="1"/>
      <c r="R54" s="1"/>
      <c r="S54" s="1"/>
      <c r="T54" s="1"/>
      <c r="U54" s="1"/>
      <c r="V54" s="1"/>
      <c r="W54" s="1"/>
      <c r="X54" s="1"/>
      <c r="Y54" s="1"/>
      <c r="Z54" s="1"/>
    </row>
    <row r="55" spans="1:26" ht="12.75" customHeight="1">
      <c r="A55" s="11"/>
      <c r="B55" s="14"/>
      <c r="C55" s="15"/>
      <c r="D55" s="16"/>
      <c r="E55" s="21" t="s">
        <v>6</v>
      </c>
      <c r="F55" s="16"/>
      <c r="G55" s="17"/>
      <c r="H55" s="17"/>
      <c r="I55" s="18"/>
      <c r="J55" s="12"/>
      <c r="K55" s="1"/>
      <c r="L55" s="1"/>
      <c r="M55" s="1"/>
      <c r="N55" s="1"/>
      <c r="O55" s="1"/>
      <c r="P55" s="1"/>
      <c r="Q55" s="1"/>
      <c r="R55" s="1"/>
      <c r="S55" s="1"/>
      <c r="T55" s="1"/>
      <c r="U55" s="1"/>
      <c r="V55" s="1"/>
      <c r="W55" s="1"/>
      <c r="X55" s="1"/>
      <c r="Y55" s="1"/>
      <c r="Z55" s="1"/>
    </row>
    <row r="56" spans="1:26" ht="12.75" customHeight="1">
      <c r="A56" s="11"/>
      <c r="B56" s="14"/>
      <c r="C56" s="17"/>
      <c r="D56" s="17"/>
      <c r="E56" s="17"/>
      <c r="F56" s="17"/>
      <c r="G56" s="17"/>
      <c r="H56" s="17"/>
      <c r="I56" s="18"/>
      <c r="J56" s="12"/>
      <c r="K56" s="1"/>
      <c r="L56" s="1"/>
      <c r="M56" s="1"/>
      <c r="N56" s="1"/>
      <c r="O56" s="1"/>
      <c r="P56" s="1"/>
      <c r="Q56" s="1"/>
      <c r="R56" s="1"/>
      <c r="S56" s="1"/>
      <c r="T56" s="1"/>
      <c r="U56" s="1"/>
      <c r="V56" s="1"/>
      <c r="W56" s="1"/>
      <c r="X56" s="1"/>
      <c r="Y56" s="1"/>
      <c r="Z56" s="1"/>
    </row>
    <row r="57" spans="1:26" ht="12.75" customHeight="1">
      <c r="A57" s="11"/>
      <c r="B57" s="22"/>
      <c r="C57" s="23" t="s">
        <v>7</v>
      </c>
      <c r="D57" s="15"/>
      <c r="E57" s="15"/>
      <c r="F57" s="15"/>
      <c r="G57" s="15"/>
      <c r="H57" s="15"/>
      <c r="I57" s="18"/>
      <c r="J57" s="12"/>
      <c r="K57" s="1"/>
      <c r="L57" s="1"/>
      <c r="M57" s="1"/>
      <c r="N57" s="1"/>
      <c r="O57" s="1"/>
      <c r="P57" s="1"/>
      <c r="Q57" s="1"/>
      <c r="R57" s="1"/>
      <c r="S57" s="1"/>
      <c r="T57" s="1"/>
      <c r="U57" s="1"/>
      <c r="V57" s="1"/>
      <c r="W57" s="1"/>
      <c r="X57" s="1"/>
      <c r="Y57" s="1"/>
      <c r="Z57" s="1"/>
    </row>
    <row r="58" spans="1:26" ht="12.75" customHeight="1">
      <c r="A58" s="11"/>
      <c r="B58" s="14"/>
      <c r="C58" s="15"/>
      <c r="D58" s="15"/>
      <c r="E58" s="15"/>
      <c r="F58" s="15"/>
      <c r="G58" s="15"/>
      <c r="H58" s="15"/>
      <c r="I58" s="18"/>
      <c r="J58" s="12"/>
      <c r="K58" s="1"/>
      <c r="L58" s="1"/>
      <c r="M58" s="1"/>
      <c r="N58" s="1"/>
      <c r="O58" s="1"/>
      <c r="P58" s="1"/>
      <c r="Q58" s="1"/>
      <c r="R58" s="1"/>
      <c r="S58" s="1"/>
      <c r="T58" s="1"/>
      <c r="U58" s="1"/>
      <c r="V58" s="1"/>
      <c r="W58" s="1"/>
      <c r="X58" s="1"/>
      <c r="Y58" s="1"/>
      <c r="Z58" s="1"/>
    </row>
    <row r="59" spans="1:26" ht="12.75" customHeight="1">
      <c r="A59" s="11"/>
      <c r="B59" s="22"/>
      <c r="C59" s="24" t="s">
        <v>8</v>
      </c>
      <c r="D59" s="129" t="s">
        <v>9</v>
      </c>
      <c r="E59" s="105"/>
      <c r="F59" s="107"/>
      <c r="G59" s="25">
        <f>'BDI SEM desoneração'!G54</f>
        <v>3.4500000000000003E-2</v>
      </c>
      <c r="H59" s="24"/>
      <c r="I59" s="26"/>
      <c r="J59" s="12"/>
      <c r="K59" s="1"/>
      <c r="L59" s="1"/>
      <c r="M59" s="1"/>
      <c r="N59" s="1"/>
      <c r="O59" s="1"/>
      <c r="P59" s="1"/>
      <c r="Q59" s="1"/>
      <c r="R59" s="1"/>
      <c r="S59" s="1"/>
      <c r="T59" s="1"/>
      <c r="U59" s="1"/>
      <c r="V59" s="1"/>
      <c r="W59" s="1"/>
      <c r="X59" s="1"/>
      <c r="Y59" s="1"/>
      <c r="Z59" s="1"/>
    </row>
    <row r="60" spans="1:26" ht="12.75" customHeight="1">
      <c r="A60" s="11"/>
      <c r="B60" s="14"/>
      <c r="C60" s="24"/>
      <c r="D60" s="27"/>
      <c r="E60" s="27"/>
      <c r="F60" s="27"/>
      <c r="G60" s="28"/>
      <c r="H60" s="15"/>
      <c r="I60" s="18"/>
      <c r="J60" s="12"/>
      <c r="K60" s="1"/>
      <c r="L60" s="1"/>
      <c r="M60" s="1"/>
      <c r="N60" s="1"/>
      <c r="O60" s="1"/>
      <c r="P60" s="1"/>
      <c r="Q60" s="1"/>
      <c r="R60" s="1"/>
      <c r="S60" s="1"/>
      <c r="T60" s="1"/>
      <c r="U60" s="1"/>
      <c r="V60" s="1"/>
      <c r="W60" s="1"/>
      <c r="X60" s="1"/>
      <c r="Y60" s="1"/>
      <c r="Z60" s="1"/>
    </row>
    <row r="61" spans="1:26" ht="12.75" customHeight="1">
      <c r="A61" s="11"/>
      <c r="B61" s="14"/>
      <c r="C61" s="24" t="s">
        <v>11</v>
      </c>
      <c r="D61" s="129" t="s">
        <v>12</v>
      </c>
      <c r="E61" s="105"/>
      <c r="F61" s="107"/>
      <c r="G61" s="25">
        <f>'BDI SEM desoneração'!G58</f>
        <v>8.5000000000000006E-3</v>
      </c>
      <c r="H61" s="15"/>
      <c r="I61" s="18"/>
      <c r="J61" s="12"/>
      <c r="K61" s="1"/>
      <c r="L61" s="1"/>
      <c r="M61" s="1"/>
      <c r="N61" s="1"/>
      <c r="O61" s="1"/>
      <c r="P61" s="1"/>
      <c r="Q61" s="1"/>
      <c r="R61" s="1"/>
      <c r="S61" s="1"/>
      <c r="T61" s="1"/>
      <c r="U61" s="1"/>
      <c r="V61" s="1"/>
      <c r="W61" s="1"/>
      <c r="X61" s="1"/>
      <c r="Y61" s="1"/>
      <c r="Z61" s="1"/>
    </row>
    <row r="62" spans="1:26" ht="12.75" customHeight="1">
      <c r="A62" s="11"/>
      <c r="B62" s="14"/>
      <c r="C62" s="24"/>
      <c r="D62" s="29"/>
      <c r="E62" s="29"/>
      <c r="F62" s="15"/>
      <c r="G62" s="30"/>
      <c r="H62" s="15"/>
      <c r="I62" s="18"/>
      <c r="J62" s="12"/>
      <c r="K62" s="1"/>
      <c r="L62" s="1"/>
      <c r="M62" s="1"/>
      <c r="N62" s="1"/>
      <c r="O62" s="1"/>
      <c r="P62" s="1"/>
      <c r="Q62" s="1"/>
      <c r="R62" s="1"/>
      <c r="S62" s="1"/>
      <c r="T62" s="1"/>
      <c r="U62" s="1"/>
      <c r="V62" s="1"/>
      <c r="W62" s="1"/>
      <c r="X62" s="1"/>
      <c r="Y62" s="1"/>
      <c r="Z62" s="1"/>
    </row>
    <row r="63" spans="1:26" ht="12.75" customHeight="1">
      <c r="A63" s="11"/>
      <c r="B63" s="14"/>
      <c r="C63" s="24" t="s">
        <v>13</v>
      </c>
      <c r="D63" s="129" t="s">
        <v>14</v>
      </c>
      <c r="E63" s="105"/>
      <c r="F63" s="107"/>
      <c r="G63" s="25">
        <f>F64+F65</f>
        <v>2.8000000000000001E-2</v>
      </c>
      <c r="H63" s="15"/>
      <c r="I63" s="18"/>
      <c r="J63" s="12"/>
      <c r="K63" s="1"/>
      <c r="L63" s="1"/>
      <c r="M63" s="1"/>
      <c r="N63" s="1"/>
      <c r="O63" s="1"/>
      <c r="P63" s="1"/>
      <c r="Q63" s="1"/>
      <c r="R63" s="1"/>
      <c r="S63" s="1"/>
      <c r="T63" s="1"/>
      <c r="U63" s="1"/>
      <c r="V63" s="1"/>
      <c r="W63" s="1"/>
      <c r="X63" s="1"/>
      <c r="Y63" s="1"/>
      <c r="Z63" s="1"/>
    </row>
    <row r="64" spans="1:26" ht="12.75" customHeight="1">
      <c r="A64" s="11"/>
      <c r="B64" s="14"/>
      <c r="C64" s="23" t="s">
        <v>15</v>
      </c>
      <c r="D64" s="15"/>
      <c r="E64" s="23" t="s">
        <v>16</v>
      </c>
      <c r="F64" s="31">
        <v>1.4E-2</v>
      </c>
      <c r="G64" s="28"/>
      <c r="H64" s="15"/>
      <c r="I64" s="18"/>
      <c r="J64" s="12"/>
      <c r="K64" s="1"/>
      <c r="L64" s="1"/>
      <c r="M64" s="1"/>
      <c r="N64" s="1"/>
      <c r="O64" s="1"/>
      <c r="P64" s="1"/>
      <c r="Q64" s="1"/>
      <c r="R64" s="1"/>
      <c r="S64" s="1"/>
      <c r="T64" s="1"/>
      <c r="U64" s="1"/>
      <c r="V64" s="1"/>
      <c r="W64" s="1"/>
      <c r="X64" s="1"/>
      <c r="Y64" s="1"/>
      <c r="Z64" s="1"/>
    </row>
    <row r="65" spans="1:26" ht="12.75" customHeight="1">
      <c r="A65" s="11"/>
      <c r="B65" s="14"/>
      <c r="C65" s="23" t="s">
        <v>17</v>
      </c>
      <c r="D65" s="15"/>
      <c r="E65" s="23" t="s">
        <v>18</v>
      </c>
      <c r="F65" s="31">
        <v>1.4E-2</v>
      </c>
      <c r="G65" s="28"/>
      <c r="H65" s="15"/>
      <c r="I65" s="18"/>
      <c r="J65" s="12"/>
      <c r="K65" s="1"/>
      <c r="L65" s="1"/>
      <c r="M65" s="1"/>
      <c r="N65" s="1"/>
      <c r="O65" s="1"/>
      <c r="P65" s="1"/>
      <c r="Q65" s="1"/>
      <c r="R65" s="1"/>
      <c r="S65" s="1"/>
      <c r="T65" s="1"/>
      <c r="U65" s="1"/>
      <c r="V65" s="1"/>
      <c r="W65" s="1"/>
      <c r="X65" s="1"/>
      <c r="Y65" s="1"/>
      <c r="Z65" s="1"/>
    </row>
    <row r="66" spans="1:26" ht="12.75" customHeight="1">
      <c r="A66" s="11"/>
      <c r="B66" s="14"/>
      <c r="C66" s="24"/>
      <c r="D66" s="27"/>
      <c r="E66" s="27"/>
      <c r="F66" s="32"/>
      <c r="G66" s="28"/>
      <c r="H66" s="15"/>
      <c r="I66" s="18"/>
      <c r="J66" s="12"/>
      <c r="K66" s="1"/>
      <c r="L66" s="1"/>
      <c r="M66" s="1"/>
      <c r="N66" s="1"/>
      <c r="O66" s="1"/>
      <c r="P66" s="1"/>
      <c r="Q66" s="1"/>
      <c r="R66" s="1"/>
      <c r="S66" s="1"/>
      <c r="T66" s="1"/>
      <c r="U66" s="1"/>
      <c r="V66" s="1"/>
      <c r="W66" s="1"/>
      <c r="X66" s="1"/>
      <c r="Y66" s="1"/>
      <c r="Z66" s="1"/>
    </row>
    <row r="67" spans="1:26" ht="12.75" customHeight="1">
      <c r="A67" s="11"/>
      <c r="B67" s="14"/>
      <c r="C67" s="23" t="s">
        <v>19</v>
      </c>
      <c r="D67" s="129" t="s">
        <v>20</v>
      </c>
      <c r="E67" s="105"/>
      <c r="F67" s="107"/>
      <c r="G67" s="25">
        <f>'BDI SEM desoneração'!G64</f>
        <v>3.9600000000000003E-2</v>
      </c>
      <c r="H67" s="15"/>
      <c r="I67" s="18"/>
      <c r="J67" s="12"/>
      <c r="K67" s="1"/>
      <c r="L67" s="1"/>
      <c r="M67" s="1"/>
      <c r="N67" s="1"/>
      <c r="O67" s="1"/>
      <c r="P67" s="1"/>
      <c r="Q67" s="1"/>
      <c r="R67" s="1"/>
      <c r="S67" s="1"/>
      <c r="T67" s="1"/>
      <c r="U67" s="1"/>
      <c r="V67" s="1"/>
      <c r="W67" s="1"/>
      <c r="X67" s="1"/>
      <c r="Y67" s="1"/>
      <c r="Z67" s="1"/>
    </row>
    <row r="68" spans="1:26" ht="12.75" customHeight="1">
      <c r="A68" s="11"/>
      <c r="B68" s="14"/>
      <c r="C68" s="24"/>
      <c r="D68" s="24"/>
      <c r="E68" s="24"/>
      <c r="F68" s="24"/>
      <c r="G68" s="28"/>
      <c r="H68" s="15"/>
      <c r="I68" s="18"/>
      <c r="J68" s="12"/>
      <c r="K68" s="1"/>
      <c r="L68" s="1"/>
      <c r="M68" s="1"/>
      <c r="N68" s="1"/>
      <c r="O68" s="1"/>
      <c r="P68" s="1"/>
      <c r="Q68" s="1"/>
      <c r="R68" s="1"/>
      <c r="S68" s="1"/>
      <c r="T68" s="1"/>
      <c r="U68" s="1"/>
      <c r="V68" s="1"/>
      <c r="W68" s="1"/>
      <c r="X68" s="1"/>
      <c r="Y68" s="1"/>
      <c r="Z68" s="1"/>
    </row>
    <row r="69" spans="1:26" ht="12.75" customHeight="1">
      <c r="A69" s="11"/>
      <c r="B69" s="14"/>
      <c r="C69" s="23" t="s">
        <v>21</v>
      </c>
      <c r="D69" s="129" t="s">
        <v>22</v>
      </c>
      <c r="E69" s="105"/>
      <c r="F69" s="107"/>
      <c r="G69" s="25">
        <f>F70+F71+F72+F73</f>
        <v>1.2999999999999999E-2</v>
      </c>
      <c r="H69" s="15"/>
      <c r="I69" s="18"/>
      <c r="J69" s="12"/>
      <c r="K69" s="1"/>
      <c r="L69" s="1"/>
      <c r="M69" s="1"/>
      <c r="N69" s="1"/>
      <c r="O69" s="1"/>
      <c r="P69" s="1"/>
      <c r="Q69" s="1"/>
      <c r="R69" s="1"/>
      <c r="S69" s="1"/>
      <c r="T69" s="1"/>
      <c r="U69" s="1"/>
      <c r="V69" s="1"/>
      <c r="W69" s="1"/>
      <c r="X69" s="1"/>
      <c r="Y69" s="1"/>
      <c r="Z69" s="1"/>
    </row>
    <row r="70" spans="1:26" ht="12.75" customHeight="1">
      <c r="A70" s="11"/>
      <c r="B70" s="14"/>
      <c r="C70" s="24"/>
      <c r="D70" s="15"/>
      <c r="E70" s="23" t="s">
        <v>23</v>
      </c>
      <c r="F70" s="31">
        <v>6.4999999999999997E-3</v>
      </c>
      <c r="G70" s="33"/>
      <c r="H70" s="15"/>
      <c r="I70" s="18"/>
      <c r="J70" s="12"/>
      <c r="K70" s="1"/>
      <c r="L70" s="1"/>
      <c r="M70" s="1"/>
      <c r="N70" s="1"/>
      <c r="O70" s="1"/>
      <c r="P70" s="1"/>
      <c r="Q70" s="1"/>
      <c r="R70" s="1"/>
      <c r="S70" s="1"/>
      <c r="T70" s="1"/>
      <c r="U70" s="1"/>
      <c r="V70" s="1"/>
      <c r="W70" s="1"/>
      <c r="X70" s="1"/>
      <c r="Y70" s="1"/>
      <c r="Z70" s="1"/>
    </row>
    <row r="71" spans="1:26" ht="12.75" customHeight="1">
      <c r="A71" s="11"/>
      <c r="B71" s="14"/>
      <c r="C71" s="24"/>
      <c r="D71" s="15"/>
      <c r="E71" s="23" t="s">
        <v>24</v>
      </c>
      <c r="F71" s="31">
        <v>6.4999999999999997E-3</v>
      </c>
      <c r="G71" s="33"/>
      <c r="H71" s="15"/>
      <c r="I71" s="18"/>
      <c r="J71" s="12"/>
      <c r="K71" s="1"/>
      <c r="L71" s="1"/>
      <c r="M71" s="1"/>
      <c r="N71" s="1"/>
      <c r="O71" s="1"/>
      <c r="P71" s="1"/>
      <c r="Q71" s="1"/>
      <c r="R71" s="1"/>
      <c r="S71" s="1"/>
      <c r="T71" s="1"/>
      <c r="U71" s="1"/>
      <c r="V71" s="1"/>
      <c r="W71" s="1"/>
      <c r="X71" s="1"/>
      <c r="Y71" s="1"/>
      <c r="Z71" s="1"/>
    </row>
    <row r="72" spans="1:26" ht="12.75" customHeight="1">
      <c r="A72" s="11"/>
      <c r="B72" s="14"/>
      <c r="C72" s="24"/>
      <c r="D72" s="15"/>
      <c r="E72" s="23" t="s">
        <v>25</v>
      </c>
      <c r="F72" s="31"/>
      <c r="G72" s="23" t="s">
        <v>26</v>
      </c>
      <c r="H72" s="15"/>
      <c r="I72" s="18"/>
      <c r="J72" s="12"/>
      <c r="K72" s="1"/>
      <c r="L72" s="1"/>
      <c r="M72" s="1"/>
      <c r="N72" s="1"/>
      <c r="O72" s="1"/>
      <c r="P72" s="1"/>
      <c r="Q72" s="1"/>
      <c r="R72" s="1"/>
      <c r="S72" s="1"/>
      <c r="T72" s="1"/>
      <c r="U72" s="1"/>
      <c r="V72" s="1"/>
      <c r="W72" s="1"/>
      <c r="X72" s="1"/>
      <c r="Y72" s="1"/>
      <c r="Z72" s="1"/>
    </row>
    <row r="73" spans="1:26" ht="12.75" customHeight="1">
      <c r="A73" s="11"/>
      <c r="B73" s="34"/>
      <c r="C73" s="24"/>
      <c r="D73" s="15"/>
      <c r="E73" s="23" t="s">
        <v>27</v>
      </c>
      <c r="F73" s="31"/>
      <c r="G73" s="24"/>
      <c r="H73" s="15"/>
      <c r="I73" s="18"/>
      <c r="J73" s="12"/>
      <c r="K73" s="1"/>
      <c r="L73" s="1"/>
      <c r="M73" s="1"/>
      <c r="N73" s="1"/>
      <c r="O73" s="1"/>
      <c r="P73" s="1"/>
      <c r="Q73" s="1"/>
      <c r="R73" s="1"/>
      <c r="S73" s="1"/>
      <c r="T73" s="1"/>
      <c r="U73" s="1"/>
      <c r="V73" s="1"/>
      <c r="W73" s="1"/>
      <c r="X73" s="1"/>
      <c r="Y73" s="1"/>
      <c r="Z73" s="1"/>
    </row>
    <row r="74" spans="1:26" ht="12.75" customHeight="1">
      <c r="A74" s="11"/>
      <c r="B74" s="14"/>
      <c r="C74" s="24"/>
      <c r="D74" s="15"/>
      <c r="E74" s="15"/>
      <c r="F74" s="15"/>
      <c r="G74" s="33"/>
      <c r="H74" s="15"/>
      <c r="I74" s="18"/>
      <c r="J74" s="12"/>
      <c r="K74" s="1"/>
      <c r="L74" s="1"/>
      <c r="M74" s="1"/>
      <c r="N74" s="1"/>
      <c r="O74" s="1"/>
      <c r="P74" s="1"/>
      <c r="Q74" s="1"/>
      <c r="R74" s="1"/>
      <c r="S74" s="1"/>
      <c r="T74" s="1"/>
      <c r="U74" s="1"/>
      <c r="V74" s="1"/>
      <c r="W74" s="1"/>
      <c r="X74" s="1"/>
      <c r="Y74" s="1"/>
      <c r="Z74" s="1"/>
    </row>
    <row r="75" spans="1:26" ht="12.75" customHeight="1">
      <c r="A75" s="11"/>
      <c r="B75" s="14"/>
      <c r="C75" s="23" t="s">
        <v>28</v>
      </c>
      <c r="D75" s="130" t="s">
        <v>2662</v>
      </c>
      <c r="E75" s="105"/>
      <c r="F75" s="118"/>
      <c r="G75" s="35">
        <f>(1+G59+G61+G63+G67)/(1-G69)-1</f>
        <v>0.12522796352583598</v>
      </c>
      <c r="H75" s="15"/>
      <c r="I75" s="18"/>
      <c r="J75" s="12"/>
      <c r="K75" s="1"/>
      <c r="L75" s="1"/>
      <c r="M75" s="1"/>
      <c r="N75" s="1"/>
      <c r="O75" s="1"/>
      <c r="P75" s="1"/>
      <c r="Q75" s="1"/>
      <c r="R75" s="1"/>
      <c r="S75" s="1"/>
      <c r="T75" s="1"/>
      <c r="U75" s="1"/>
      <c r="V75" s="1"/>
      <c r="W75" s="1"/>
      <c r="X75" s="1"/>
      <c r="Y75" s="1"/>
      <c r="Z75" s="1"/>
    </row>
    <row r="76" spans="1:26" ht="12.75" customHeight="1">
      <c r="A76" s="11"/>
      <c r="B76" s="36"/>
      <c r="C76" s="37"/>
      <c r="D76" s="38"/>
      <c r="E76" s="38"/>
      <c r="F76" s="38"/>
      <c r="G76" s="39"/>
      <c r="H76" s="40"/>
      <c r="I76" s="41"/>
      <c r="J76" s="12"/>
      <c r="K76" s="1"/>
      <c r="L76" s="1"/>
      <c r="M76" s="1"/>
      <c r="N76" s="1"/>
      <c r="O76" s="1"/>
      <c r="P76" s="1"/>
      <c r="Q76" s="1"/>
      <c r="R76" s="1"/>
      <c r="S76" s="1"/>
      <c r="T76" s="1"/>
      <c r="U76" s="1"/>
      <c r="V76" s="1"/>
      <c r="W76" s="1"/>
      <c r="X76" s="1"/>
      <c r="Y76" s="1"/>
      <c r="Z76" s="1"/>
    </row>
    <row r="77" spans="1:26" ht="12.75" customHeight="1">
      <c r="A77" s="42"/>
      <c r="B77" s="1"/>
      <c r="C77" s="1"/>
      <c r="D77" s="1"/>
      <c r="E77" s="1"/>
      <c r="F77" s="1"/>
      <c r="G77" s="1"/>
      <c r="H77" s="1"/>
      <c r="I77" s="1"/>
      <c r="J77" s="12"/>
      <c r="K77" s="1"/>
      <c r="L77" s="1"/>
      <c r="M77" s="1"/>
      <c r="N77" s="1"/>
      <c r="O77" s="1"/>
      <c r="P77" s="1"/>
      <c r="Q77" s="1"/>
      <c r="R77" s="1"/>
      <c r="S77" s="1"/>
      <c r="T77" s="1"/>
      <c r="U77" s="1"/>
      <c r="V77" s="1"/>
      <c r="W77" s="1"/>
      <c r="X77" s="1"/>
      <c r="Y77" s="1"/>
      <c r="Z77" s="1"/>
    </row>
    <row r="78" spans="1:26" ht="12.75" customHeight="1">
      <c r="A78" s="104" t="s">
        <v>30</v>
      </c>
      <c r="B78" s="105"/>
      <c r="C78" s="1"/>
      <c r="D78" s="1"/>
      <c r="E78" s="1"/>
      <c r="F78" s="1"/>
      <c r="G78" s="1"/>
      <c r="H78" s="1"/>
      <c r="I78" s="1"/>
      <c r="J78" s="12"/>
      <c r="K78" s="1"/>
      <c r="L78" s="1"/>
      <c r="M78" s="1"/>
      <c r="N78" s="1"/>
      <c r="O78" s="1"/>
      <c r="P78" s="1"/>
      <c r="Q78" s="1"/>
      <c r="R78" s="1"/>
      <c r="S78" s="1"/>
      <c r="T78" s="1"/>
      <c r="U78" s="1"/>
      <c r="V78" s="1"/>
      <c r="W78" s="1"/>
      <c r="X78" s="1"/>
      <c r="Y78" s="1"/>
      <c r="Z78" s="1"/>
    </row>
    <row r="79" spans="1:26" ht="12.75" customHeight="1">
      <c r="A79" s="106" t="s">
        <v>31</v>
      </c>
      <c r="B79" s="105"/>
      <c r="C79" s="105"/>
      <c r="D79" s="105"/>
      <c r="E79" s="105"/>
      <c r="F79" s="105"/>
      <c r="G79" s="105"/>
      <c r="H79" s="105"/>
      <c r="I79" s="105"/>
      <c r="J79" s="107"/>
      <c r="K79" s="1"/>
      <c r="L79" s="1"/>
      <c r="M79" s="1"/>
      <c r="N79" s="1"/>
      <c r="O79" s="1"/>
      <c r="P79" s="1"/>
      <c r="Q79" s="1"/>
      <c r="R79" s="1"/>
      <c r="S79" s="1"/>
      <c r="T79" s="1"/>
      <c r="U79" s="1"/>
      <c r="V79" s="1"/>
      <c r="W79" s="1"/>
      <c r="X79" s="1"/>
      <c r="Y79" s="1"/>
      <c r="Z79" s="1"/>
    </row>
    <row r="80" spans="1:26" ht="12.75" customHeight="1">
      <c r="A80" s="108"/>
      <c r="B80" s="105"/>
      <c r="C80" s="105"/>
      <c r="D80" s="105"/>
      <c r="E80" s="105"/>
      <c r="F80" s="105"/>
      <c r="G80" s="105"/>
      <c r="H80" s="105"/>
      <c r="I80" s="105"/>
      <c r="J80" s="107"/>
      <c r="K80" s="1"/>
      <c r="L80" s="1"/>
      <c r="M80" s="1"/>
      <c r="N80" s="1"/>
      <c r="O80" s="1"/>
      <c r="P80" s="1"/>
      <c r="Q80" s="1"/>
      <c r="R80" s="1"/>
      <c r="S80" s="1"/>
      <c r="T80" s="1"/>
      <c r="U80" s="1"/>
      <c r="V80" s="1"/>
      <c r="W80" s="1"/>
      <c r="X80" s="1"/>
      <c r="Y80" s="1"/>
      <c r="Z80" s="1"/>
    </row>
    <row r="81" spans="1:26" ht="12.75" customHeight="1">
      <c r="A81" s="106" t="s">
        <v>32</v>
      </c>
      <c r="B81" s="105"/>
      <c r="C81" s="105"/>
      <c r="D81" s="105"/>
      <c r="E81" s="105"/>
      <c r="F81" s="105"/>
      <c r="G81" s="105"/>
      <c r="H81" s="105"/>
      <c r="I81" s="105"/>
      <c r="J81" s="107"/>
      <c r="K81" s="1"/>
      <c r="L81" s="1"/>
      <c r="M81" s="1"/>
      <c r="N81" s="1"/>
      <c r="O81" s="1"/>
      <c r="P81" s="1"/>
      <c r="Q81" s="1"/>
      <c r="R81" s="1"/>
      <c r="S81" s="1"/>
      <c r="T81" s="1"/>
      <c r="U81" s="1"/>
      <c r="V81" s="1"/>
      <c r="W81" s="1"/>
      <c r="X81" s="1"/>
      <c r="Y81" s="1"/>
      <c r="Z81" s="1"/>
    </row>
    <row r="82" spans="1:26" ht="12.75" customHeight="1">
      <c r="A82" s="108"/>
      <c r="B82" s="105"/>
      <c r="C82" s="105"/>
      <c r="D82" s="105"/>
      <c r="E82" s="105"/>
      <c r="F82" s="105"/>
      <c r="G82" s="105"/>
      <c r="H82" s="105"/>
      <c r="I82" s="105"/>
      <c r="J82" s="107"/>
      <c r="K82" s="1"/>
      <c r="L82" s="1"/>
      <c r="M82" s="1"/>
      <c r="N82" s="1"/>
      <c r="O82" s="1"/>
      <c r="P82" s="1"/>
      <c r="Q82" s="1"/>
      <c r="R82" s="1"/>
      <c r="S82" s="1"/>
      <c r="T82" s="1"/>
      <c r="U82" s="1"/>
      <c r="V82" s="1"/>
      <c r="W82" s="1"/>
      <c r="X82" s="1"/>
      <c r="Y82" s="1"/>
      <c r="Z82" s="1"/>
    </row>
    <row r="83" spans="1:26" ht="12.75" customHeight="1">
      <c r="A83" s="108"/>
      <c r="B83" s="105"/>
      <c r="C83" s="105"/>
      <c r="D83" s="105"/>
      <c r="E83" s="105"/>
      <c r="F83" s="105"/>
      <c r="G83" s="105"/>
      <c r="H83" s="105"/>
      <c r="I83" s="105"/>
      <c r="J83" s="107"/>
      <c r="K83" s="1"/>
      <c r="L83" s="1"/>
      <c r="M83" s="1"/>
      <c r="N83" s="1"/>
      <c r="O83" s="1"/>
      <c r="P83" s="1"/>
      <c r="Q83" s="1"/>
      <c r="R83" s="1"/>
      <c r="S83" s="1"/>
      <c r="T83" s="1"/>
      <c r="U83" s="1"/>
      <c r="V83" s="1"/>
      <c r="W83" s="1"/>
      <c r="X83" s="1"/>
      <c r="Y83" s="1"/>
      <c r="Z83" s="1"/>
    </row>
    <row r="84" spans="1:26" ht="12.75" customHeight="1">
      <c r="A84" s="108"/>
      <c r="B84" s="105"/>
      <c r="C84" s="105"/>
      <c r="D84" s="105"/>
      <c r="E84" s="105"/>
      <c r="F84" s="105"/>
      <c r="G84" s="105"/>
      <c r="H84" s="105"/>
      <c r="I84" s="105"/>
      <c r="J84" s="107"/>
      <c r="K84" s="1"/>
      <c r="L84" s="1"/>
      <c r="M84" s="1"/>
      <c r="N84" s="1"/>
      <c r="O84" s="1"/>
      <c r="P84" s="1"/>
      <c r="Q84" s="1"/>
      <c r="R84" s="1"/>
      <c r="S84" s="1"/>
      <c r="T84" s="1"/>
      <c r="U84" s="1"/>
      <c r="V84" s="1"/>
      <c r="W84" s="1"/>
      <c r="X84" s="1"/>
      <c r="Y84" s="1"/>
      <c r="Z84" s="1"/>
    </row>
    <row r="85" spans="1:26" ht="12.75" customHeight="1">
      <c r="A85" s="108"/>
      <c r="B85" s="105"/>
      <c r="C85" s="105"/>
      <c r="D85" s="105"/>
      <c r="E85" s="105"/>
      <c r="F85" s="105"/>
      <c r="G85" s="105"/>
      <c r="H85" s="105"/>
      <c r="I85" s="105"/>
      <c r="J85" s="107"/>
      <c r="K85" s="1"/>
      <c r="L85" s="1"/>
      <c r="M85" s="1"/>
      <c r="N85" s="1"/>
      <c r="O85" s="1"/>
      <c r="P85" s="1"/>
      <c r="Q85" s="1"/>
      <c r="R85" s="1"/>
      <c r="S85" s="1"/>
      <c r="T85" s="1"/>
      <c r="U85" s="1"/>
      <c r="V85" s="1"/>
      <c r="W85" s="1"/>
      <c r="X85" s="1"/>
      <c r="Y85" s="1"/>
      <c r="Z85" s="1"/>
    </row>
    <row r="86" spans="1:26" ht="12.75" customHeight="1">
      <c r="A86" s="109"/>
      <c r="B86" s="110"/>
      <c r="C86" s="110"/>
      <c r="D86" s="110"/>
      <c r="E86" s="110"/>
      <c r="F86" s="110"/>
      <c r="G86" s="110"/>
      <c r="H86" s="110"/>
      <c r="I86" s="110"/>
      <c r="J86" s="111"/>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43"/>
      <c r="B94" s="43"/>
      <c r="C94" s="43"/>
      <c r="D94" s="43"/>
      <c r="E94" s="43"/>
      <c r="F94" s="43"/>
      <c r="G94" s="43"/>
      <c r="H94" s="43"/>
      <c r="I94" s="43"/>
      <c r="J94" s="43"/>
      <c r="K94" s="1"/>
      <c r="L94" s="1"/>
      <c r="M94" s="1"/>
      <c r="N94" s="1"/>
      <c r="O94" s="1"/>
      <c r="P94" s="1"/>
      <c r="Q94" s="1"/>
      <c r="R94" s="1"/>
      <c r="S94" s="1"/>
      <c r="T94" s="1"/>
      <c r="U94" s="1"/>
      <c r="V94" s="1"/>
      <c r="W94" s="1"/>
      <c r="X94" s="1"/>
      <c r="Y94" s="1"/>
      <c r="Z94" s="1"/>
    </row>
    <row r="95" spans="1:26" ht="12.75" customHeight="1">
      <c r="A95" s="43"/>
      <c r="B95" s="43"/>
      <c r="C95" s="43"/>
      <c r="D95" s="43"/>
      <c r="E95" s="43"/>
      <c r="F95" s="43"/>
      <c r="G95" s="43"/>
      <c r="H95" s="43"/>
      <c r="I95" s="43"/>
      <c r="J95" s="43"/>
      <c r="K95" s="1"/>
      <c r="L95" s="1"/>
      <c r="M95" s="1"/>
      <c r="N95" s="1"/>
      <c r="O95" s="1"/>
      <c r="P95" s="1"/>
      <c r="Q95" s="1"/>
      <c r="R95" s="1"/>
      <c r="S95" s="1"/>
      <c r="T95" s="1"/>
      <c r="U95" s="1"/>
      <c r="V95" s="1"/>
      <c r="W95" s="1"/>
      <c r="X95" s="1"/>
      <c r="Y95" s="1"/>
      <c r="Z95" s="1"/>
    </row>
    <row r="96" spans="1:26" ht="12.75" customHeight="1">
      <c r="A96" s="43"/>
      <c r="B96" s="43"/>
      <c r="C96" s="43"/>
      <c r="D96" s="43"/>
      <c r="E96" s="43"/>
      <c r="F96" s="43"/>
      <c r="G96" s="43"/>
      <c r="H96" s="43"/>
      <c r="I96" s="43"/>
      <c r="J96" s="43"/>
      <c r="K96" s="1"/>
      <c r="L96" s="1"/>
      <c r="M96" s="1"/>
      <c r="N96" s="1"/>
      <c r="O96" s="1"/>
      <c r="P96" s="1"/>
      <c r="Q96" s="1"/>
      <c r="R96" s="1"/>
      <c r="S96" s="1"/>
      <c r="T96" s="1"/>
      <c r="U96" s="1"/>
      <c r="V96" s="1"/>
      <c r="W96" s="1"/>
      <c r="X96" s="1"/>
      <c r="Y96" s="1"/>
      <c r="Z96" s="1"/>
    </row>
    <row r="97" spans="1:26" ht="12.75" customHeight="1">
      <c r="A97" s="43"/>
      <c r="B97" s="43"/>
      <c r="C97" s="43"/>
      <c r="D97" s="43"/>
      <c r="E97" s="43"/>
      <c r="F97" s="43"/>
      <c r="G97" s="43"/>
      <c r="H97" s="43"/>
      <c r="I97" s="43"/>
      <c r="J97" s="43"/>
      <c r="K97" s="1"/>
      <c r="L97" s="1"/>
      <c r="M97" s="1"/>
      <c r="N97" s="1"/>
      <c r="O97" s="1"/>
      <c r="P97" s="1"/>
      <c r="Q97" s="1"/>
      <c r="R97" s="1"/>
      <c r="S97" s="1"/>
      <c r="T97" s="1"/>
      <c r="U97" s="1"/>
      <c r="V97" s="1"/>
      <c r="W97" s="1"/>
      <c r="X97" s="1"/>
      <c r="Y97" s="1"/>
      <c r="Z97" s="1"/>
    </row>
    <row r="98" spans="1:26" ht="12.75" customHeight="1">
      <c r="A98" s="43"/>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43"/>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43"/>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43"/>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43"/>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43"/>
      <c r="B103" s="43"/>
      <c r="C103" s="43"/>
      <c r="D103" s="43"/>
      <c r="E103" s="43"/>
      <c r="F103" s="43"/>
      <c r="G103" s="43"/>
      <c r="H103" s="43"/>
      <c r="I103" s="43"/>
      <c r="J103" s="43"/>
      <c r="K103" s="1"/>
      <c r="L103" s="1"/>
      <c r="M103" s="1"/>
      <c r="N103" s="1"/>
      <c r="O103" s="1"/>
      <c r="P103" s="1"/>
      <c r="Q103" s="1"/>
      <c r="R103" s="1"/>
      <c r="S103" s="1"/>
      <c r="T103" s="1"/>
      <c r="U103" s="1"/>
      <c r="V103" s="1"/>
      <c r="W103" s="1"/>
      <c r="X103" s="1"/>
      <c r="Y103" s="1"/>
      <c r="Z103" s="1"/>
    </row>
    <row r="104" spans="1:26" ht="12.75" customHeight="1">
      <c r="A104" s="43"/>
      <c r="B104" s="43"/>
      <c r="C104" s="43"/>
      <c r="D104" s="43"/>
      <c r="E104" s="43"/>
      <c r="F104" s="43"/>
      <c r="G104" s="43"/>
      <c r="H104" s="43"/>
      <c r="I104" s="43"/>
      <c r="J104" s="43"/>
      <c r="K104" s="1"/>
      <c r="L104" s="1"/>
      <c r="M104" s="1"/>
      <c r="N104" s="1"/>
      <c r="O104" s="1"/>
      <c r="P104" s="1"/>
      <c r="Q104" s="1"/>
      <c r="R104" s="1"/>
      <c r="S104" s="1"/>
      <c r="T104" s="1"/>
      <c r="U104" s="1"/>
      <c r="V104" s="1"/>
      <c r="W104" s="1"/>
      <c r="X104" s="1"/>
      <c r="Y104" s="1"/>
      <c r="Z104" s="1"/>
    </row>
    <row r="105" spans="1:26" ht="12.75" customHeight="1">
      <c r="A105" s="43"/>
      <c r="B105" s="43"/>
      <c r="C105" s="43"/>
      <c r="D105" s="43"/>
      <c r="E105" s="43"/>
      <c r="F105" s="43"/>
      <c r="G105" s="43"/>
      <c r="H105" s="43"/>
      <c r="I105" s="43"/>
      <c r="J105" s="43"/>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75:F75"/>
    <mergeCell ref="A78:B78"/>
    <mergeCell ref="A79:J80"/>
    <mergeCell ref="A81:J86"/>
    <mergeCell ref="A39:B39"/>
    <mergeCell ref="A40:J41"/>
    <mergeCell ref="A42:J47"/>
    <mergeCell ref="B50:I50"/>
    <mergeCell ref="B51:H51"/>
    <mergeCell ref="D59:F59"/>
    <mergeCell ref="D61:F61"/>
    <mergeCell ref="D20:F20"/>
    <mergeCell ref="D36:F36"/>
    <mergeCell ref="D63:F63"/>
    <mergeCell ref="D67:F67"/>
    <mergeCell ref="D69:F69"/>
    <mergeCell ref="A1:J1"/>
    <mergeCell ref="B2:G2"/>
    <mergeCell ref="A4:J5"/>
    <mergeCell ref="B8:I8"/>
    <mergeCell ref="B9:H9"/>
  </mergeCells>
  <printOptions horizontalCentered="1"/>
  <pageMargins left="0.70866141732283472" right="0.19685039370078741" top="0.74803149606299213" bottom="0.74803149606299213" header="0" footer="0"/>
  <pageSetup paperSize="9" scale="64" fitToWidth="0" orientation="portrait" r:id="rId1"/>
  <headerFooter>
    <oddFooter>&amp;R03+000&amp;P/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outlinePr summaryBelow="0"/>
  </sheetPr>
  <dimension ref="A1:J1000"/>
  <sheetViews>
    <sheetView workbookViewId="0">
      <selection sqref="A1:J1"/>
    </sheetView>
  </sheetViews>
  <sheetFormatPr defaultColWidth="14.42578125" defaultRowHeight="15" customHeight="1"/>
  <cols>
    <col min="1" max="1" width="7.42578125" customWidth="1"/>
    <col min="2" max="2" width="10.85546875" customWidth="1"/>
    <col min="3" max="3" width="10" customWidth="1"/>
    <col min="4" max="4" width="47.85546875" customWidth="1"/>
    <col min="5" max="5" width="7.42578125" customWidth="1"/>
    <col min="6" max="7" width="10" customWidth="1"/>
    <col min="8" max="8" width="7.140625" customWidth="1"/>
    <col min="9" max="9" width="12.85546875" customWidth="1"/>
    <col min="10" max="10" width="10" customWidth="1"/>
    <col min="11" max="26" width="8.7109375" customWidth="1"/>
  </cols>
  <sheetData>
    <row r="1" spans="1:10" ht="87" customHeight="1">
      <c r="A1" s="131"/>
      <c r="B1" s="105"/>
      <c r="C1" s="105"/>
      <c r="D1" s="105"/>
      <c r="E1" s="105"/>
      <c r="F1" s="105"/>
      <c r="G1" s="105"/>
      <c r="H1" s="105"/>
      <c r="I1" s="105"/>
      <c r="J1" s="105"/>
    </row>
    <row r="2" spans="1:10" ht="21.75" customHeight="1">
      <c r="A2" s="75" t="s">
        <v>2663</v>
      </c>
      <c r="B2" s="75" t="s">
        <v>2664</v>
      </c>
      <c r="C2" s="75" t="s">
        <v>2665</v>
      </c>
      <c r="D2" s="75" t="s">
        <v>2666</v>
      </c>
      <c r="E2" s="75" t="s">
        <v>2667</v>
      </c>
      <c r="F2" s="75" t="s">
        <v>2668</v>
      </c>
      <c r="G2" s="75" t="s">
        <v>2669</v>
      </c>
      <c r="H2" s="75" t="s">
        <v>2670</v>
      </c>
      <c r="I2" s="75" t="s">
        <v>2671</v>
      </c>
      <c r="J2" s="75" t="s">
        <v>2672</v>
      </c>
    </row>
    <row r="3" spans="1:10" ht="19.5" customHeight="1">
      <c r="A3" s="76" t="s">
        <v>2673</v>
      </c>
      <c r="B3" s="149" t="s">
        <v>2674</v>
      </c>
      <c r="C3" s="126"/>
      <c r="D3" s="126"/>
      <c r="E3" s="126"/>
      <c r="F3" s="126"/>
      <c r="G3" s="126"/>
      <c r="H3" s="126"/>
      <c r="I3" s="127"/>
      <c r="J3" s="77">
        <v>80002.759999999995</v>
      </c>
    </row>
    <row r="4" spans="1:10" ht="19.5" customHeight="1">
      <c r="A4" s="76" t="s">
        <v>2675</v>
      </c>
      <c r="B4" s="149" t="s">
        <v>2676</v>
      </c>
      <c r="C4" s="126"/>
      <c r="D4" s="126"/>
      <c r="E4" s="126"/>
      <c r="F4" s="126"/>
      <c r="G4" s="126"/>
      <c r="H4" s="126"/>
      <c r="I4" s="127"/>
      <c r="J4" s="77">
        <v>50315.68</v>
      </c>
    </row>
    <row r="5" spans="1:10" ht="27">
      <c r="A5" s="78" t="s">
        <v>2677</v>
      </c>
      <c r="B5" s="79" t="s">
        <v>2678</v>
      </c>
      <c r="C5" s="79" t="s">
        <v>2679</v>
      </c>
      <c r="D5" s="78" t="s">
        <v>2680</v>
      </c>
      <c r="E5" s="79" t="s">
        <v>2681</v>
      </c>
      <c r="F5" s="80">
        <v>25</v>
      </c>
      <c r="G5" s="80">
        <v>28.16</v>
      </c>
      <c r="H5" s="80">
        <v>34.58</v>
      </c>
      <c r="I5" s="80">
        <v>37.9</v>
      </c>
      <c r="J5" s="80">
        <v>947.5</v>
      </c>
    </row>
    <row r="6" spans="1:10" ht="27">
      <c r="A6" s="78" t="s">
        <v>2682</v>
      </c>
      <c r="B6" s="79" t="s">
        <v>2683</v>
      </c>
      <c r="C6" s="79" t="s">
        <v>2684</v>
      </c>
      <c r="D6" s="78" t="s">
        <v>2685</v>
      </c>
      <c r="E6" s="79" t="s">
        <v>2686</v>
      </c>
      <c r="F6" s="80">
        <v>25</v>
      </c>
      <c r="G6" s="80">
        <v>234.5</v>
      </c>
      <c r="H6" s="80">
        <v>34.58</v>
      </c>
      <c r="I6" s="80">
        <v>315.58999999999997</v>
      </c>
      <c r="J6" s="80">
        <v>7889.75</v>
      </c>
    </row>
    <row r="7" spans="1:10" ht="27">
      <c r="A7" s="78" t="s">
        <v>2687</v>
      </c>
      <c r="B7" s="79" t="s">
        <v>2688</v>
      </c>
      <c r="C7" s="79" t="s">
        <v>2689</v>
      </c>
      <c r="D7" s="78" t="s">
        <v>2690</v>
      </c>
      <c r="E7" s="79" t="s">
        <v>2691</v>
      </c>
      <c r="F7" s="80">
        <v>20</v>
      </c>
      <c r="G7" s="80">
        <v>343.17</v>
      </c>
      <c r="H7" s="80">
        <v>34.58</v>
      </c>
      <c r="I7" s="80">
        <v>461.84</v>
      </c>
      <c r="J7" s="80">
        <v>9236.7999999999993</v>
      </c>
    </row>
    <row r="8" spans="1:10" ht="18">
      <c r="A8" s="78" t="s">
        <v>2692</v>
      </c>
      <c r="B8" s="79" t="s">
        <v>2693</v>
      </c>
      <c r="C8" s="79" t="s">
        <v>2694</v>
      </c>
      <c r="D8" s="78" t="s">
        <v>2695</v>
      </c>
      <c r="E8" s="79" t="s">
        <v>2696</v>
      </c>
      <c r="F8" s="80">
        <v>1</v>
      </c>
      <c r="G8" s="80">
        <v>1430.31</v>
      </c>
      <c r="H8" s="80">
        <v>34.58</v>
      </c>
      <c r="I8" s="80">
        <v>1924.91</v>
      </c>
      <c r="J8" s="80">
        <v>1924.91</v>
      </c>
    </row>
    <row r="9" spans="1:10" ht="27">
      <c r="A9" s="78" t="s">
        <v>2697</v>
      </c>
      <c r="B9" s="79" t="s">
        <v>2698</v>
      </c>
      <c r="C9" s="79" t="s">
        <v>2699</v>
      </c>
      <c r="D9" s="78" t="s">
        <v>2700</v>
      </c>
      <c r="E9" s="79" t="s">
        <v>2701</v>
      </c>
      <c r="F9" s="80">
        <v>200</v>
      </c>
      <c r="G9" s="80">
        <v>102.31</v>
      </c>
      <c r="H9" s="80">
        <v>34.58</v>
      </c>
      <c r="I9" s="80">
        <v>137.69</v>
      </c>
      <c r="J9" s="80">
        <v>27538</v>
      </c>
    </row>
    <row r="10" spans="1:10">
      <c r="A10" s="78" t="s">
        <v>2702</v>
      </c>
      <c r="B10" s="79" t="s">
        <v>2703</v>
      </c>
      <c r="C10" s="79" t="s">
        <v>2704</v>
      </c>
      <c r="D10" s="78" t="s">
        <v>2705</v>
      </c>
      <c r="E10" s="79" t="s">
        <v>2706</v>
      </c>
      <c r="F10" s="80">
        <v>8</v>
      </c>
      <c r="G10" s="80">
        <v>185.4</v>
      </c>
      <c r="H10" s="80">
        <v>34.58</v>
      </c>
      <c r="I10" s="80">
        <v>249.51</v>
      </c>
      <c r="J10" s="80">
        <v>1996.08</v>
      </c>
    </row>
    <row r="11" spans="1:10" ht="18">
      <c r="A11" s="78" t="s">
        <v>2707</v>
      </c>
      <c r="B11" s="79" t="s">
        <v>2708</v>
      </c>
      <c r="C11" s="79" t="s">
        <v>2709</v>
      </c>
      <c r="D11" s="78" t="s">
        <v>2710</v>
      </c>
      <c r="E11" s="79" t="s">
        <v>2711</v>
      </c>
      <c r="F11" s="80">
        <v>1</v>
      </c>
      <c r="G11" s="80">
        <v>581.54</v>
      </c>
      <c r="H11" s="80">
        <v>34.58</v>
      </c>
      <c r="I11" s="80">
        <v>782.64</v>
      </c>
      <c r="J11" s="80">
        <v>782.64</v>
      </c>
    </row>
    <row r="12" spans="1:10" ht="19.5" customHeight="1">
      <c r="A12" s="76" t="s">
        <v>2712</v>
      </c>
      <c r="B12" s="149" t="s">
        <v>2713</v>
      </c>
      <c r="C12" s="126"/>
      <c r="D12" s="126"/>
      <c r="E12" s="126"/>
      <c r="F12" s="126"/>
      <c r="G12" s="126"/>
      <c r="H12" s="126"/>
      <c r="I12" s="127"/>
      <c r="J12" s="77">
        <v>29687.08</v>
      </c>
    </row>
    <row r="13" spans="1:10">
      <c r="A13" s="78" t="s">
        <v>2714</v>
      </c>
      <c r="B13" s="79" t="s">
        <v>2715</v>
      </c>
      <c r="C13" s="79" t="s">
        <v>2716</v>
      </c>
      <c r="D13" s="78" t="s">
        <v>2717</v>
      </c>
      <c r="E13" s="79" t="s">
        <v>2718</v>
      </c>
      <c r="F13" s="80">
        <v>5</v>
      </c>
      <c r="G13" s="80">
        <v>875</v>
      </c>
      <c r="H13" s="80">
        <v>34.58</v>
      </c>
      <c r="I13" s="80">
        <v>1177.58</v>
      </c>
      <c r="J13" s="80">
        <v>5887.9</v>
      </c>
    </row>
    <row r="14" spans="1:10" ht="36">
      <c r="A14" s="78" t="s">
        <v>2719</v>
      </c>
      <c r="B14" s="79" t="s">
        <v>2720</v>
      </c>
      <c r="C14" s="79" t="s">
        <v>2721</v>
      </c>
      <c r="D14" s="78" t="s">
        <v>2722</v>
      </c>
      <c r="E14" s="79" t="s">
        <v>2723</v>
      </c>
      <c r="F14" s="80">
        <v>6</v>
      </c>
      <c r="G14" s="80">
        <v>700</v>
      </c>
      <c r="H14" s="80">
        <v>34.58</v>
      </c>
      <c r="I14" s="80">
        <v>942.06</v>
      </c>
      <c r="J14" s="80">
        <v>5652.36</v>
      </c>
    </row>
    <row r="15" spans="1:10" ht="27">
      <c r="A15" s="78" t="s">
        <v>2724</v>
      </c>
      <c r="B15" s="79" t="s">
        <v>2725</v>
      </c>
      <c r="C15" s="79" t="s">
        <v>2726</v>
      </c>
      <c r="D15" s="78" t="s">
        <v>2727</v>
      </c>
      <c r="E15" s="79" t="s">
        <v>2728</v>
      </c>
      <c r="F15" s="80">
        <v>6</v>
      </c>
      <c r="G15" s="80">
        <v>716</v>
      </c>
      <c r="H15" s="80">
        <v>34.58</v>
      </c>
      <c r="I15" s="80">
        <v>963.59</v>
      </c>
      <c r="J15" s="80">
        <v>5781.54</v>
      </c>
    </row>
    <row r="16" spans="1:10" ht="36">
      <c r="A16" s="78" t="s">
        <v>2729</v>
      </c>
      <c r="B16" s="79" t="s">
        <v>2730</v>
      </c>
      <c r="C16" s="79" t="s">
        <v>2731</v>
      </c>
      <c r="D16" s="78" t="s">
        <v>2732</v>
      </c>
      <c r="E16" s="79" t="s">
        <v>2733</v>
      </c>
      <c r="F16" s="80">
        <v>6</v>
      </c>
      <c r="G16" s="80">
        <v>706.67</v>
      </c>
      <c r="H16" s="80">
        <v>34.58</v>
      </c>
      <c r="I16" s="80">
        <v>951.04</v>
      </c>
      <c r="J16" s="80">
        <v>5706.24</v>
      </c>
    </row>
    <row r="17" spans="1:10" ht="27">
      <c r="A17" s="78" t="s">
        <v>2734</v>
      </c>
      <c r="B17" s="79" t="s">
        <v>2735</v>
      </c>
      <c r="C17" s="79" t="s">
        <v>2736</v>
      </c>
      <c r="D17" s="78" t="s">
        <v>2737</v>
      </c>
      <c r="E17" s="79" t="s">
        <v>2738</v>
      </c>
      <c r="F17" s="80">
        <v>6</v>
      </c>
      <c r="G17" s="80">
        <v>416.67</v>
      </c>
      <c r="H17" s="80">
        <v>34.58</v>
      </c>
      <c r="I17" s="80">
        <v>560.75</v>
      </c>
      <c r="J17" s="80">
        <v>3364.5</v>
      </c>
    </row>
    <row r="18" spans="1:10" ht="27">
      <c r="A18" s="78" t="s">
        <v>2739</v>
      </c>
      <c r="B18" s="79" t="s">
        <v>2740</v>
      </c>
      <c r="C18" s="79" t="s">
        <v>2741</v>
      </c>
      <c r="D18" s="78" t="s">
        <v>2742</v>
      </c>
      <c r="E18" s="79" t="s">
        <v>2743</v>
      </c>
      <c r="F18" s="80">
        <v>6</v>
      </c>
      <c r="G18" s="80">
        <v>408</v>
      </c>
      <c r="H18" s="80">
        <v>34.58</v>
      </c>
      <c r="I18" s="80">
        <v>549.09</v>
      </c>
      <c r="J18" s="80">
        <v>3294.54</v>
      </c>
    </row>
    <row r="19" spans="1:10" ht="19.5" customHeight="1">
      <c r="A19" s="76" t="s">
        <v>2744</v>
      </c>
      <c r="B19" s="149" t="s">
        <v>2745</v>
      </c>
      <c r="C19" s="126"/>
      <c r="D19" s="126"/>
      <c r="E19" s="126"/>
      <c r="F19" s="126"/>
      <c r="G19" s="126"/>
      <c r="H19" s="126"/>
      <c r="I19" s="127"/>
      <c r="J19" s="77">
        <v>4090356.79</v>
      </c>
    </row>
    <row r="20" spans="1:10" ht="19.5" customHeight="1">
      <c r="A20" s="76" t="s">
        <v>2746</v>
      </c>
      <c r="B20" s="149" t="s">
        <v>2747</v>
      </c>
      <c r="C20" s="126"/>
      <c r="D20" s="126"/>
      <c r="E20" s="126"/>
      <c r="F20" s="126"/>
      <c r="G20" s="126"/>
      <c r="H20" s="126"/>
      <c r="I20" s="127"/>
      <c r="J20" s="77">
        <v>872891.15</v>
      </c>
    </row>
    <row r="21" spans="1:10" ht="15.75" customHeight="1">
      <c r="A21" s="78" t="s">
        <v>2748</v>
      </c>
      <c r="B21" s="79" t="s">
        <v>2749</v>
      </c>
      <c r="C21" s="79" t="s">
        <v>2750</v>
      </c>
      <c r="D21" s="78" t="s">
        <v>2751</v>
      </c>
      <c r="E21" s="79" t="s">
        <v>2752</v>
      </c>
      <c r="F21" s="80">
        <v>8496.65</v>
      </c>
      <c r="G21" s="80">
        <v>4.8499999999999996</v>
      </c>
      <c r="H21" s="80">
        <v>34.58</v>
      </c>
      <c r="I21" s="80">
        <v>6.53</v>
      </c>
      <c r="J21" s="80">
        <v>55483.12</v>
      </c>
    </row>
    <row r="22" spans="1:10" ht="15.75" customHeight="1">
      <c r="A22" s="78" t="s">
        <v>2753</v>
      </c>
      <c r="B22" s="79" t="s">
        <v>2754</v>
      </c>
      <c r="C22" s="79" t="s">
        <v>2755</v>
      </c>
      <c r="D22" s="78" t="s">
        <v>2756</v>
      </c>
      <c r="E22" s="79" t="s">
        <v>2757</v>
      </c>
      <c r="F22" s="80">
        <v>1234.1099999999999</v>
      </c>
      <c r="G22" s="80">
        <v>76.2</v>
      </c>
      <c r="H22" s="80">
        <v>34.58</v>
      </c>
      <c r="I22" s="80">
        <v>102.55</v>
      </c>
      <c r="J22" s="80">
        <v>126557.98</v>
      </c>
    </row>
    <row r="23" spans="1:10" ht="15.75" customHeight="1">
      <c r="A23" s="78" t="s">
        <v>2758</v>
      </c>
      <c r="B23" s="79" t="s">
        <v>2759</v>
      </c>
      <c r="C23" s="79" t="s">
        <v>2760</v>
      </c>
      <c r="D23" s="78" t="s">
        <v>2761</v>
      </c>
      <c r="E23" s="79" t="s">
        <v>2762</v>
      </c>
      <c r="F23" s="80">
        <v>528.91</v>
      </c>
      <c r="G23" s="80">
        <v>9.8699999999999992</v>
      </c>
      <c r="H23" s="80">
        <v>34.58</v>
      </c>
      <c r="I23" s="80">
        <v>13.28</v>
      </c>
      <c r="J23" s="80">
        <v>7023.92</v>
      </c>
    </row>
    <row r="24" spans="1:10" ht="15.75" customHeight="1">
      <c r="A24" s="78" t="s">
        <v>2763</v>
      </c>
      <c r="B24" s="79" t="s">
        <v>2764</v>
      </c>
      <c r="C24" s="79" t="s">
        <v>2765</v>
      </c>
      <c r="D24" s="78" t="s">
        <v>2766</v>
      </c>
      <c r="E24" s="79" t="s">
        <v>2767</v>
      </c>
      <c r="F24" s="80">
        <v>1728.13</v>
      </c>
      <c r="G24" s="80">
        <v>6.16</v>
      </c>
      <c r="H24" s="80">
        <v>34.58</v>
      </c>
      <c r="I24" s="80">
        <v>8.2899999999999991</v>
      </c>
      <c r="J24" s="80">
        <v>14326.2</v>
      </c>
    </row>
    <row r="25" spans="1:10" ht="15.75" customHeight="1">
      <c r="A25" s="78" t="s">
        <v>2768</v>
      </c>
      <c r="B25" s="79" t="s">
        <v>2769</v>
      </c>
      <c r="C25" s="79" t="s">
        <v>2770</v>
      </c>
      <c r="D25" s="78" t="s">
        <v>2771</v>
      </c>
      <c r="E25" s="79" t="s">
        <v>2772</v>
      </c>
      <c r="F25" s="80">
        <v>2246.5700000000002</v>
      </c>
      <c r="G25" s="80">
        <v>7.35</v>
      </c>
      <c r="H25" s="80">
        <v>34.58</v>
      </c>
      <c r="I25" s="80">
        <v>9.89</v>
      </c>
      <c r="J25" s="80">
        <v>22218.58</v>
      </c>
    </row>
    <row r="26" spans="1:10" ht="15.75" customHeight="1">
      <c r="A26" s="78" t="s">
        <v>2773</v>
      </c>
      <c r="B26" s="79" t="s">
        <v>2774</v>
      </c>
      <c r="C26" s="79" t="s">
        <v>2775</v>
      </c>
      <c r="D26" s="78" t="s">
        <v>2776</v>
      </c>
      <c r="E26" s="79" t="s">
        <v>2777</v>
      </c>
      <c r="F26" s="80">
        <v>1728.13</v>
      </c>
      <c r="G26" s="80">
        <v>4.93</v>
      </c>
      <c r="H26" s="80">
        <v>34.58</v>
      </c>
      <c r="I26" s="80">
        <v>6.63</v>
      </c>
      <c r="J26" s="80">
        <v>11457.5</v>
      </c>
    </row>
    <row r="27" spans="1:10" ht="15.75" customHeight="1">
      <c r="A27" s="78" t="s">
        <v>2778</v>
      </c>
      <c r="B27" s="79" t="s">
        <v>2779</v>
      </c>
      <c r="C27" s="79" t="s">
        <v>2780</v>
      </c>
      <c r="D27" s="78" t="s">
        <v>2781</v>
      </c>
      <c r="E27" s="79" t="s">
        <v>2782</v>
      </c>
      <c r="F27" s="80">
        <v>270.04000000000002</v>
      </c>
      <c r="G27" s="80">
        <v>123.98</v>
      </c>
      <c r="H27" s="80">
        <v>34.58</v>
      </c>
      <c r="I27" s="80">
        <v>166.85</v>
      </c>
      <c r="J27" s="80">
        <v>45056.17</v>
      </c>
    </row>
    <row r="28" spans="1:10" ht="15.75" customHeight="1">
      <c r="A28" s="78" t="s">
        <v>2783</v>
      </c>
      <c r="B28" s="79" t="s">
        <v>2784</v>
      </c>
      <c r="C28" s="79" t="s">
        <v>2785</v>
      </c>
      <c r="D28" s="78" t="s">
        <v>2786</v>
      </c>
      <c r="E28" s="79" t="s">
        <v>2787</v>
      </c>
      <c r="F28" s="80">
        <v>1800.28</v>
      </c>
      <c r="G28" s="80">
        <v>0.22</v>
      </c>
      <c r="H28" s="80">
        <v>34.58</v>
      </c>
      <c r="I28" s="80">
        <v>0.3</v>
      </c>
      <c r="J28" s="80">
        <v>540.08000000000004</v>
      </c>
    </row>
    <row r="29" spans="1:10" ht="15.75" customHeight="1">
      <c r="A29" s="78" t="s">
        <v>2788</v>
      </c>
      <c r="B29" s="79" t="s">
        <v>2789</v>
      </c>
      <c r="C29" s="79" t="s">
        <v>2790</v>
      </c>
      <c r="D29" s="78" t="s">
        <v>2791</v>
      </c>
      <c r="E29" s="79" t="s">
        <v>2792</v>
      </c>
      <c r="F29" s="80">
        <v>90.01</v>
      </c>
      <c r="G29" s="80">
        <v>136.24</v>
      </c>
      <c r="H29" s="80">
        <v>34.58</v>
      </c>
      <c r="I29" s="80">
        <v>183.35</v>
      </c>
      <c r="J29" s="80">
        <v>16503.330000000002</v>
      </c>
    </row>
    <row r="30" spans="1:10" ht="15.75" customHeight="1">
      <c r="A30" s="78" t="s">
        <v>2793</v>
      </c>
      <c r="B30" s="79" t="s">
        <v>2794</v>
      </c>
      <c r="C30" s="79" t="s">
        <v>2795</v>
      </c>
      <c r="D30" s="78" t="s">
        <v>2796</v>
      </c>
      <c r="E30" s="79" t="s">
        <v>2797</v>
      </c>
      <c r="F30" s="80">
        <v>2209.13</v>
      </c>
      <c r="G30" s="80">
        <v>72.45</v>
      </c>
      <c r="H30" s="80">
        <v>14.01</v>
      </c>
      <c r="I30" s="80">
        <v>82.6</v>
      </c>
      <c r="J30" s="80">
        <v>182474.14</v>
      </c>
    </row>
    <row r="31" spans="1:10" ht="15.75" customHeight="1">
      <c r="A31" s="78" t="s">
        <v>2798</v>
      </c>
      <c r="B31" s="79" t="s">
        <v>2799</v>
      </c>
      <c r="C31" s="79" t="s">
        <v>2800</v>
      </c>
      <c r="D31" s="78" t="s">
        <v>2801</v>
      </c>
      <c r="E31" s="79" t="s">
        <v>2802</v>
      </c>
      <c r="F31" s="80">
        <v>1.35</v>
      </c>
      <c r="G31" s="80">
        <v>2222.56</v>
      </c>
      <c r="H31" s="80">
        <v>14.01</v>
      </c>
      <c r="I31" s="80">
        <v>2533.94</v>
      </c>
      <c r="J31" s="80">
        <v>3420.82</v>
      </c>
    </row>
    <row r="32" spans="1:10" ht="15.75" customHeight="1">
      <c r="A32" s="78" t="s">
        <v>2803</v>
      </c>
      <c r="B32" s="79" t="s">
        <v>2804</v>
      </c>
      <c r="C32" s="79" t="s">
        <v>2805</v>
      </c>
      <c r="D32" s="78" t="s">
        <v>2806</v>
      </c>
      <c r="E32" s="79" t="s">
        <v>2807</v>
      </c>
      <c r="F32" s="80">
        <v>165684.09</v>
      </c>
      <c r="G32" s="80">
        <v>0.35</v>
      </c>
      <c r="H32" s="80">
        <v>34.58</v>
      </c>
      <c r="I32" s="80">
        <v>0.47</v>
      </c>
      <c r="J32" s="80">
        <v>77871.520000000004</v>
      </c>
    </row>
    <row r="33" spans="1:10" ht="15.75" customHeight="1">
      <c r="A33" s="78" t="s">
        <v>2808</v>
      </c>
      <c r="B33" s="79" t="s">
        <v>2809</v>
      </c>
      <c r="C33" s="79" t="s">
        <v>2810</v>
      </c>
      <c r="D33" s="78" t="s">
        <v>2811</v>
      </c>
      <c r="E33" s="79" t="s">
        <v>2812</v>
      </c>
      <c r="F33" s="80">
        <v>6797.32</v>
      </c>
      <c r="G33" s="80">
        <v>40</v>
      </c>
      <c r="H33" s="80">
        <v>14.01</v>
      </c>
      <c r="I33" s="80">
        <v>45.6</v>
      </c>
      <c r="J33" s="80">
        <v>309957.78999999998</v>
      </c>
    </row>
    <row r="34" spans="1:10" ht="19.5" customHeight="1">
      <c r="A34" s="76" t="s">
        <v>2813</v>
      </c>
      <c r="B34" s="149" t="s">
        <v>2814</v>
      </c>
      <c r="C34" s="126"/>
      <c r="D34" s="126"/>
      <c r="E34" s="126"/>
      <c r="F34" s="126"/>
      <c r="G34" s="126"/>
      <c r="H34" s="126"/>
      <c r="I34" s="127"/>
      <c r="J34" s="77">
        <v>24478.05</v>
      </c>
    </row>
    <row r="35" spans="1:10" ht="15.75" customHeight="1">
      <c r="A35" s="78" t="s">
        <v>2815</v>
      </c>
      <c r="B35" s="79" t="s">
        <v>2816</v>
      </c>
      <c r="C35" s="79" t="s">
        <v>2817</v>
      </c>
      <c r="D35" s="78" t="s">
        <v>2818</v>
      </c>
      <c r="E35" s="79" t="s">
        <v>2819</v>
      </c>
      <c r="F35" s="80">
        <v>8</v>
      </c>
      <c r="G35" s="80">
        <v>385.3</v>
      </c>
      <c r="H35" s="80">
        <v>34.58</v>
      </c>
      <c r="I35" s="80">
        <v>518.54</v>
      </c>
      <c r="J35" s="80">
        <v>4148.32</v>
      </c>
    </row>
    <row r="36" spans="1:10" ht="15.75" customHeight="1">
      <c r="A36" s="78" t="s">
        <v>2820</v>
      </c>
      <c r="B36" s="79" t="s">
        <v>2821</v>
      </c>
      <c r="C36" s="79" t="s">
        <v>2822</v>
      </c>
      <c r="D36" s="78" t="s">
        <v>2823</v>
      </c>
      <c r="E36" s="79" t="s">
        <v>2824</v>
      </c>
      <c r="F36" s="80">
        <v>94.04</v>
      </c>
      <c r="G36" s="80">
        <v>130.13</v>
      </c>
      <c r="H36" s="80">
        <v>34.58</v>
      </c>
      <c r="I36" s="80">
        <v>175.13</v>
      </c>
      <c r="J36" s="80">
        <v>16469.23</v>
      </c>
    </row>
    <row r="37" spans="1:10" ht="15.75" customHeight="1">
      <c r="A37" s="78" t="s">
        <v>2825</v>
      </c>
      <c r="B37" s="79" t="s">
        <v>2826</v>
      </c>
      <c r="C37" s="79" t="s">
        <v>2827</v>
      </c>
      <c r="D37" s="78" t="s">
        <v>2828</v>
      </c>
      <c r="E37" s="79" t="s">
        <v>2829</v>
      </c>
      <c r="F37" s="80">
        <v>2</v>
      </c>
      <c r="G37" s="80">
        <v>1227.01</v>
      </c>
      <c r="H37" s="80">
        <v>34.58</v>
      </c>
      <c r="I37" s="80">
        <v>1651.31</v>
      </c>
      <c r="J37" s="80">
        <v>3302.62</v>
      </c>
    </row>
    <row r="38" spans="1:10" ht="15.75" customHeight="1">
      <c r="A38" s="78" t="s">
        <v>2830</v>
      </c>
      <c r="B38" s="79" t="s">
        <v>2831</v>
      </c>
      <c r="C38" s="79" t="s">
        <v>2832</v>
      </c>
      <c r="D38" s="78" t="s">
        <v>2833</v>
      </c>
      <c r="E38" s="79" t="s">
        <v>2834</v>
      </c>
      <c r="F38" s="80">
        <v>2</v>
      </c>
      <c r="G38" s="80">
        <v>207.27</v>
      </c>
      <c r="H38" s="80">
        <v>34.58</v>
      </c>
      <c r="I38" s="80">
        <v>278.94</v>
      </c>
      <c r="J38" s="80">
        <v>557.88</v>
      </c>
    </row>
    <row r="39" spans="1:10" ht="19.5" customHeight="1">
      <c r="A39" s="76" t="s">
        <v>2835</v>
      </c>
      <c r="B39" s="149" t="s">
        <v>2836</v>
      </c>
      <c r="C39" s="126"/>
      <c r="D39" s="126"/>
      <c r="E39" s="126"/>
      <c r="F39" s="126"/>
      <c r="G39" s="126"/>
      <c r="H39" s="126"/>
      <c r="I39" s="127"/>
      <c r="J39" s="77">
        <v>19815.72</v>
      </c>
    </row>
    <row r="40" spans="1:10" ht="15.75" customHeight="1">
      <c r="A40" s="78" t="s">
        <v>2837</v>
      </c>
      <c r="B40" s="79" t="s">
        <v>2838</v>
      </c>
      <c r="C40" s="79" t="s">
        <v>2839</v>
      </c>
      <c r="D40" s="78" t="s">
        <v>2840</v>
      </c>
      <c r="E40" s="79" t="s">
        <v>2841</v>
      </c>
      <c r="F40" s="80">
        <v>12</v>
      </c>
      <c r="G40" s="80">
        <v>1227.01</v>
      </c>
      <c r="H40" s="80">
        <v>34.58</v>
      </c>
      <c r="I40" s="80">
        <v>1651.31</v>
      </c>
      <c r="J40" s="80">
        <v>19815.72</v>
      </c>
    </row>
    <row r="41" spans="1:10" ht="19.5" customHeight="1">
      <c r="A41" s="76" t="s">
        <v>2842</v>
      </c>
      <c r="B41" s="149" t="s">
        <v>2843</v>
      </c>
      <c r="C41" s="126"/>
      <c r="D41" s="126"/>
      <c r="E41" s="126"/>
      <c r="F41" s="126"/>
      <c r="G41" s="126"/>
      <c r="H41" s="126"/>
      <c r="I41" s="127"/>
      <c r="J41" s="77">
        <v>70989.56</v>
      </c>
    </row>
    <row r="42" spans="1:10" ht="15.75" customHeight="1">
      <c r="A42" s="78" t="s">
        <v>2844</v>
      </c>
      <c r="B42" s="79" t="s">
        <v>2845</v>
      </c>
      <c r="C42" s="79" t="s">
        <v>2846</v>
      </c>
      <c r="D42" s="78" t="s">
        <v>2847</v>
      </c>
      <c r="E42" s="79" t="s">
        <v>2848</v>
      </c>
      <c r="F42" s="80">
        <v>55.51</v>
      </c>
      <c r="G42" s="80">
        <v>245.51</v>
      </c>
      <c r="H42" s="80">
        <v>34.58</v>
      </c>
      <c r="I42" s="80">
        <v>330.41</v>
      </c>
      <c r="J42" s="80">
        <v>18341.060000000001</v>
      </c>
    </row>
    <row r="43" spans="1:10" ht="15.75" customHeight="1">
      <c r="A43" s="78" t="s">
        <v>2849</v>
      </c>
      <c r="B43" s="79" t="s">
        <v>2850</v>
      </c>
      <c r="C43" s="79" t="s">
        <v>2851</v>
      </c>
      <c r="D43" s="78" t="s">
        <v>2852</v>
      </c>
      <c r="E43" s="79" t="s">
        <v>2853</v>
      </c>
      <c r="F43" s="80">
        <v>875.17</v>
      </c>
      <c r="G43" s="80">
        <v>36.090000000000003</v>
      </c>
      <c r="H43" s="80">
        <v>34.58</v>
      </c>
      <c r="I43" s="80">
        <v>48.57</v>
      </c>
      <c r="J43" s="80">
        <v>42507.01</v>
      </c>
    </row>
    <row r="44" spans="1:10" ht="15.75" customHeight="1">
      <c r="A44" s="78" t="s">
        <v>2854</v>
      </c>
      <c r="B44" s="79" t="s">
        <v>2855</v>
      </c>
      <c r="C44" s="79" t="s">
        <v>2856</v>
      </c>
      <c r="D44" s="78" t="s">
        <v>2857</v>
      </c>
      <c r="E44" s="79" t="s">
        <v>2858</v>
      </c>
      <c r="F44" s="80">
        <v>1800.28</v>
      </c>
      <c r="G44" s="80">
        <v>2.14</v>
      </c>
      <c r="H44" s="80">
        <v>34.58</v>
      </c>
      <c r="I44" s="80">
        <v>2.88</v>
      </c>
      <c r="J44" s="80">
        <v>5184.8100000000004</v>
      </c>
    </row>
    <row r="45" spans="1:10" ht="15.75" customHeight="1">
      <c r="A45" s="78" t="s">
        <v>2859</v>
      </c>
      <c r="B45" s="79" t="s">
        <v>2860</v>
      </c>
      <c r="C45" s="79" t="s">
        <v>2861</v>
      </c>
      <c r="D45" s="78" t="s">
        <v>2862</v>
      </c>
      <c r="E45" s="79" t="s">
        <v>2863</v>
      </c>
      <c r="F45" s="80">
        <v>31.38</v>
      </c>
      <c r="G45" s="80">
        <v>6.6</v>
      </c>
      <c r="H45" s="80">
        <v>34.58</v>
      </c>
      <c r="I45" s="80">
        <v>8.8800000000000008</v>
      </c>
      <c r="J45" s="80">
        <v>278.64999999999998</v>
      </c>
    </row>
    <row r="46" spans="1:10" ht="15.75" customHeight="1">
      <c r="A46" s="78" t="s">
        <v>2864</v>
      </c>
      <c r="B46" s="79" t="s">
        <v>2865</v>
      </c>
      <c r="C46" s="79" t="s">
        <v>2866</v>
      </c>
      <c r="D46" s="78" t="s">
        <v>2867</v>
      </c>
      <c r="E46" s="79" t="s">
        <v>2868</v>
      </c>
      <c r="F46" s="80">
        <v>31.38</v>
      </c>
      <c r="G46" s="80">
        <v>42.2</v>
      </c>
      <c r="H46" s="80">
        <v>34.58</v>
      </c>
      <c r="I46" s="80">
        <v>56.79</v>
      </c>
      <c r="J46" s="80">
        <v>1782.07</v>
      </c>
    </row>
    <row r="47" spans="1:10" ht="15.75" customHeight="1">
      <c r="A47" s="78" t="s">
        <v>2869</v>
      </c>
      <c r="B47" s="79" t="s">
        <v>2870</v>
      </c>
      <c r="C47" s="79" t="s">
        <v>2871</v>
      </c>
      <c r="D47" s="78" t="s">
        <v>2872</v>
      </c>
      <c r="E47" s="79" t="s">
        <v>2873</v>
      </c>
      <c r="F47" s="80">
        <v>55.51</v>
      </c>
      <c r="G47" s="80">
        <v>45.76</v>
      </c>
      <c r="H47" s="80">
        <v>14.01</v>
      </c>
      <c r="I47" s="80">
        <v>52.17</v>
      </c>
      <c r="J47" s="80">
        <v>2895.96</v>
      </c>
    </row>
    <row r="48" spans="1:10" ht="19.5" customHeight="1">
      <c r="A48" s="76" t="s">
        <v>2874</v>
      </c>
      <c r="B48" s="149" t="s">
        <v>2875</v>
      </c>
      <c r="C48" s="126"/>
      <c r="D48" s="126"/>
      <c r="E48" s="126"/>
      <c r="F48" s="126"/>
      <c r="G48" s="126"/>
      <c r="H48" s="126"/>
      <c r="I48" s="127"/>
      <c r="J48" s="77">
        <v>3102182.31</v>
      </c>
    </row>
    <row r="49" spans="1:10" ht="15.75" customHeight="1">
      <c r="A49" s="78" t="s">
        <v>2876</v>
      </c>
      <c r="B49" s="79" t="s">
        <v>2877</v>
      </c>
      <c r="C49" s="79" t="s">
        <v>2878</v>
      </c>
      <c r="D49" s="78" t="s">
        <v>2879</v>
      </c>
      <c r="E49" s="79" t="s">
        <v>2880</v>
      </c>
      <c r="F49" s="80">
        <v>689</v>
      </c>
      <c r="G49" s="80">
        <v>2294.84</v>
      </c>
      <c r="H49" s="80">
        <v>34.58</v>
      </c>
      <c r="I49" s="80">
        <v>3088.4</v>
      </c>
      <c r="J49" s="80">
        <v>2127907.6</v>
      </c>
    </row>
    <row r="50" spans="1:10" ht="15.75" customHeight="1">
      <c r="A50" s="78" t="s">
        <v>2881</v>
      </c>
      <c r="B50" s="79" t="s">
        <v>2882</v>
      </c>
      <c r="C50" s="79" t="s">
        <v>2883</v>
      </c>
      <c r="D50" s="78" t="s">
        <v>2884</v>
      </c>
      <c r="E50" s="79" t="s">
        <v>2885</v>
      </c>
      <c r="F50" s="80">
        <v>15</v>
      </c>
      <c r="G50" s="80">
        <v>2744.07</v>
      </c>
      <c r="H50" s="80">
        <v>34.58</v>
      </c>
      <c r="I50" s="80">
        <v>3692.97</v>
      </c>
      <c r="J50" s="80">
        <v>55394.55</v>
      </c>
    </row>
    <row r="51" spans="1:10" ht="15.75" customHeight="1">
      <c r="A51" s="78" t="s">
        <v>2886</v>
      </c>
      <c r="B51" s="79" t="s">
        <v>2887</v>
      </c>
      <c r="C51" s="79" t="s">
        <v>2888</v>
      </c>
      <c r="D51" s="78" t="s">
        <v>2889</v>
      </c>
      <c r="E51" s="79" t="s">
        <v>2890</v>
      </c>
      <c r="F51" s="80">
        <v>120.1</v>
      </c>
      <c r="G51" s="80">
        <v>244.19</v>
      </c>
      <c r="H51" s="80">
        <v>34.58</v>
      </c>
      <c r="I51" s="80">
        <v>328.63</v>
      </c>
      <c r="J51" s="80">
        <v>39468.46</v>
      </c>
    </row>
    <row r="52" spans="1:10" ht="15.75" customHeight="1">
      <c r="A52" s="78" t="s">
        <v>2891</v>
      </c>
      <c r="B52" s="79" t="s">
        <v>2892</v>
      </c>
      <c r="C52" s="79" t="s">
        <v>2893</v>
      </c>
      <c r="D52" s="78" t="s">
        <v>2894</v>
      </c>
      <c r="E52" s="79" t="s">
        <v>2895</v>
      </c>
      <c r="F52" s="80">
        <v>48.5</v>
      </c>
      <c r="G52" s="80">
        <v>127.29</v>
      </c>
      <c r="H52" s="80">
        <v>34.58</v>
      </c>
      <c r="I52" s="80">
        <v>171.31</v>
      </c>
      <c r="J52" s="80">
        <v>8308.5400000000009</v>
      </c>
    </row>
    <row r="53" spans="1:10" ht="15.75" customHeight="1">
      <c r="A53" s="78" t="s">
        <v>2896</v>
      </c>
      <c r="B53" s="79" t="s">
        <v>2897</v>
      </c>
      <c r="C53" s="79" t="s">
        <v>2898</v>
      </c>
      <c r="D53" s="78" t="s">
        <v>2899</v>
      </c>
      <c r="E53" s="79" t="s">
        <v>2900</v>
      </c>
      <c r="F53" s="80">
        <v>298</v>
      </c>
      <c r="G53" s="80">
        <v>257.08</v>
      </c>
      <c r="H53" s="80">
        <v>34.58</v>
      </c>
      <c r="I53" s="80">
        <v>345.98</v>
      </c>
      <c r="J53" s="80">
        <v>103102.04</v>
      </c>
    </row>
    <row r="54" spans="1:10" ht="15.75" customHeight="1">
      <c r="A54" s="78" t="s">
        <v>2901</v>
      </c>
      <c r="B54" s="79" t="s">
        <v>2902</v>
      </c>
      <c r="C54" s="79" t="s">
        <v>2903</v>
      </c>
      <c r="D54" s="78" t="s">
        <v>2904</v>
      </c>
      <c r="E54" s="79" t="s">
        <v>2905</v>
      </c>
      <c r="F54" s="80">
        <v>298</v>
      </c>
      <c r="G54" s="80">
        <v>31.19</v>
      </c>
      <c r="H54" s="80">
        <v>34.58</v>
      </c>
      <c r="I54" s="80">
        <v>41.98</v>
      </c>
      <c r="J54" s="80">
        <v>12510.04</v>
      </c>
    </row>
    <row r="55" spans="1:10" ht="15.75" customHeight="1">
      <c r="A55" s="78" t="s">
        <v>2906</v>
      </c>
      <c r="B55" s="79" t="s">
        <v>2907</v>
      </c>
      <c r="C55" s="79" t="s">
        <v>2908</v>
      </c>
      <c r="D55" s="78" t="s">
        <v>2909</v>
      </c>
      <c r="E55" s="79" t="s">
        <v>2910</v>
      </c>
      <c r="F55" s="80">
        <v>10290</v>
      </c>
      <c r="G55" s="80">
        <v>13.35</v>
      </c>
      <c r="H55" s="80">
        <v>34.58</v>
      </c>
      <c r="I55" s="80">
        <v>17.97</v>
      </c>
      <c r="J55" s="80">
        <v>184911.3</v>
      </c>
    </row>
    <row r="56" spans="1:10" ht="15.75" customHeight="1">
      <c r="A56" s="78" t="s">
        <v>2911</v>
      </c>
      <c r="B56" s="79" t="s">
        <v>2912</v>
      </c>
      <c r="C56" s="79" t="s">
        <v>2913</v>
      </c>
      <c r="D56" s="78" t="s">
        <v>2914</v>
      </c>
      <c r="E56" s="79" t="s">
        <v>2915</v>
      </c>
      <c r="F56" s="80">
        <v>9794</v>
      </c>
      <c r="G56" s="80">
        <v>8.02</v>
      </c>
      <c r="H56" s="80">
        <v>34.58</v>
      </c>
      <c r="I56" s="80">
        <v>10.79</v>
      </c>
      <c r="J56" s="80">
        <v>105677.26</v>
      </c>
    </row>
    <row r="57" spans="1:10" ht="15.75" customHeight="1">
      <c r="A57" s="78" t="s">
        <v>2916</v>
      </c>
      <c r="B57" s="79" t="s">
        <v>2917</v>
      </c>
      <c r="C57" s="79" t="s">
        <v>2918</v>
      </c>
      <c r="D57" s="78" t="s">
        <v>2919</v>
      </c>
      <c r="E57" s="79" t="s">
        <v>2920</v>
      </c>
      <c r="F57" s="80">
        <v>2054</v>
      </c>
      <c r="G57" s="80">
        <v>7.56</v>
      </c>
      <c r="H57" s="80">
        <v>34.58</v>
      </c>
      <c r="I57" s="80">
        <v>10.17</v>
      </c>
      <c r="J57" s="80">
        <v>20889.18</v>
      </c>
    </row>
    <row r="58" spans="1:10" ht="15.75" customHeight="1">
      <c r="A58" s="78" t="s">
        <v>2921</v>
      </c>
      <c r="B58" s="79" t="s">
        <v>2922</v>
      </c>
      <c r="C58" s="79" t="s">
        <v>2923</v>
      </c>
      <c r="D58" s="78" t="s">
        <v>2924</v>
      </c>
      <c r="E58" s="79" t="s">
        <v>2925</v>
      </c>
      <c r="F58" s="80">
        <v>720.7</v>
      </c>
      <c r="G58" s="80">
        <v>99.86</v>
      </c>
      <c r="H58" s="80">
        <v>34.58</v>
      </c>
      <c r="I58" s="80">
        <v>134.38999999999999</v>
      </c>
      <c r="J58" s="80">
        <v>96854.87</v>
      </c>
    </row>
    <row r="59" spans="1:10" ht="15.75" customHeight="1">
      <c r="A59" s="78" t="s">
        <v>2926</v>
      </c>
      <c r="B59" s="79" t="s">
        <v>2927</v>
      </c>
      <c r="C59" s="79" t="s">
        <v>2928</v>
      </c>
      <c r="D59" s="78" t="s">
        <v>2929</v>
      </c>
      <c r="E59" s="79" t="s">
        <v>2930</v>
      </c>
      <c r="F59" s="80">
        <v>4368</v>
      </c>
      <c r="G59" s="80">
        <v>54.93</v>
      </c>
      <c r="H59" s="80">
        <v>34.58</v>
      </c>
      <c r="I59" s="80">
        <v>73.92</v>
      </c>
      <c r="J59" s="80">
        <v>322882.56</v>
      </c>
    </row>
    <row r="60" spans="1:10" ht="15.75" customHeight="1">
      <c r="A60" s="78" t="s">
        <v>2931</v>
      </c>
      <c r="B60" s="79" t="s">
        <v>2932</v>
      </c>
      <c r="C60" s="79" t="s">
        <v>2933</v>
      </c>
      <c r="D60" s="78" t="s">
        <v>2934</v>
      </c>
      <c r="E60" s="79" t="s">
        <v>2935</v>
      </c>
      <c r="F60" s="80">
        <v>720</v>
      </c>
      <c r="G60" s="80">
        <v>10.74</v>
      </c>
      <c r="H60" s="80">
        <v>34.58</v>
      </c>
      <c r="I60" s="80">
        <v>14.45</v>
      </c>
      <c r="J60" s="80">
        <v>10404</v>
      </c>
    </row>
    <row r="61" spans="1:10" ht="15.75" customHeight="1">
      <c r="A61" s="78" t="s">
        <v>2936</v>
      </c>
      <c r="B61" s="79" t="s">
        <v>2937</v>
      </c>
      <c r="C61" s="79" t="s">
        <v>2938</v>
      </c>
      <c r="D61" s="78" t="s">
        <v>2939</v>
      </c>
      <c r="E61" s="79" t="s">
        <v>2940</v>
      </c>
      <c r="F61" s="80">
        <v>3</v>
      </c>
      <c r="G61" s="80">
        <v>3435.85</v>
      </c>
      <c r="H61" s="80">
        <v>34.58</v>
      </c>
      <c r="I61" s="80">
        <v>4623.97</v>
      </c>
      <c r="J61" s="80">
        <v>13871.91</v>
      </c>
    </row>
    <row r="62" spans="1:10" ht="15" customHeight="1">
      <c r="A62" s="44"/>
      <c r="B62" s="44"/>
      <c r="C62" s="44"/>
      <c r="D62" s="44"/>
      <c r="E62" s="44"/>
      <c r="F62" s="44"/>
      <c r="G62" s="44"/>
      <c r="H62" s="150" t="s">
        <v>2941</v>
      </c>
      <c r="I62" s="127"/>
      <c r="J62" s="77">
        <v>4170359.55</v>
      </c>
    </row>
    <row r="63" spans="1:10" ht="15.75" customHeight="1"/>
    <row r="64" spans="1: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B39:I39"/>
    <mergeCell ref="B41:I41"/>
    <mergeCell ref="B48:I48"/>
    <mergeCell ref="H62:I62"/>
    <mergeCell ref="A1:J1"/>
    <mergeCell ref="B3:I3"/>
    <mergeCell ref="B4:I4"/>
    <mergeCell ref="B12:I12"/>
    <mergeCell ref="B19:I19"/>
    <mergeCell ref="B20:I20"/>
    <mergeCell ref="B34:I34"/>
  </mergeCells>
  <pageMargins left="0.27559055118110237" right="0.27559055118110237" top="0.27559055118110237" bottom="0.27559055118110237" header="0" footer="0"/>
  <pageSetup scale="9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8</vt:i4>
      </vt:variant>
    </vt:vector>
  </HeadingPairs>
  <TitlesOfParts>
    <vt:vector size="19" baseType="lpstr">
      <vt:lpstr>MAPA DESTINACAO GUA</vt:lpstr>
      <vt:lpstr>CRONOGRAMA</vt:lpstr>
      <vt:lpstr>CURVA ABC</vt:lpstr>
      <vt:lpstr>BDI SEM desoneração</vt:lpstr>
      <vt:lpstr>PLANILHA SEM DESONERACAO</vt:lpstr>
      <vt:lpstr>CPU SEM DESONERACAO</vt:lpstr>
      <vt:lpstr>CPU AUX SEM DESONERACAO</vt:lpstr>
      <vt:lpstr>BDI DESONERADO</vt:lpstr>
      <vt:lpstr>PLANILHA DESONERADA</vt:lpstr>
      <vt:lpstr>CPU DESONERADO</vt:lpstr>
      <vt:lpstr>CPU AUX DESONERADO</vt:lpstr>
      <vt:lpstr>'CPU AUX DESONERADO'!JR_PAGE_ANCHOR_0_1</vt:lpstr>
      <vt:lpstr>'CPU AUX SEM DESONERACAO'!JR_PAGE_ANCHOR_0_1</vt:lpstr>
      <vt:lpstr>'CPU DESONERADO'!JR_PAGE_ANCHOR_0_1</vt:lpstr>
      <vt:lpstr>'CPU SEM DESONERACAO'!JR_PAGE_ANCHOR_0_1</vt:lpstr>
      <vt:lpstr>CRONOGRAMA!JR_PAGE_ANCHOR_0_1</vt:lpstr>
      <vt:lpstr>'CURVA ABC'!JR_PAGE_ANCHOR_0_1</vt:lpstr>
      <vt:lpstr>'PLANILHA DESONERADA'!JR_PAGE_ANCHOR_0_1</vt:lpstr>
      <vt:lpstr>'PLANILHA SEM DESONERACAO'!JR_PAGE_ANCHOR_0_1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Guilherme Venturin Guizardi</dc:creator>
  <cp:lastModifiedBy>Nettie Alves Paulo de Moraes</cp:lastModifiedBy>
  <cp:lastPrinted>2021-07-02T13:36:12Z</cp:lastPrinted>
  <dcterms:created xsi:type="dcterms:W3CDTF">2021-11-16T17:31:56Z</dcterms:created>
  <dcterms:modified xsi:type="dcterms:W3CDTF">2021-11-16T17:31:56Z</dcterms:modified>
</cp:coreProperties>
</file>