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Z:\CPL\COMISSÃO 081-S - NOV 2020\3 - LICITAÇÕES 2021\CONCORRÊNCIA\CP 008.2021 - EBAP BIGOSSI\"/>
    </mc:Choice>
  </mc:AlternateContent>
  <xr:revisionPtr revIDLastSave="0" documentId="8_{24F4D291-ADA5-4E0B-ABAF-D76741B96F2F}" xr6:coauthVersionLast="47" xr6:coauthVersionMax="47" xr10:uidLastSave="{00000000-0000-0000-0000-000000000000}"/>
  <bookViews>
    <workbookView xWindow="-120" yWindow="-120" windowWidth="29040" windowHeight="15840" firstSheet="5" activeTab="8" xr2:uid="{00000000-000D-0000-FFFF-FFFF00000000}"/>
  </bookViews>
  <sheets>
    <sheet name="MAPA DESTINACAO" sheetId="1" r:id="rId1"/>
    <sheet name="MAPADEPRECOS" sheetId="2" r:id="rId2"/>
    <sheet name="CRONOGRAMA" sheetId="3" r:id="rId3"/>
    <sheet name="CURVA ABC" sheetId="4" r:id="rId4"/>
    <sheet name="BDI SEM desoneração" sheetId="5" r:id="rId5"/>
    <sheet name="PLANILHA SEM DESONERACAO" sheetId="6" r:id="rId6"/>
    <sheet name="CPU SEM DESONERACAO" sheetId="7" r:id="rId7"/>
    <sheet name="BDI DESONERADO" sheetId="8" r:id="rId8"/>
    <sheet name="PLANILHA DESONERADA" sheetId="9" r:id="rId9"/>
    <sheet name="CPU DESONERADO" sheetId="10" r:id="rId10"/>
  </sheets>
  <definedNames>
    <definedName name="__________________BOR1" localSheetId="0">#REF!</definedName>
    <definedName name="__________________BOR1">#REF!</definedName>
    <definedName name="______________BOR1" localSheetId="0">#REF!</definedName>
    <definedName name="______________BOR1">#REF!</definedName>
    <definedName name="_____________BOR1" localSheetId="0">#REF!</definedName>
    <definedName name="_____________BOR1">#REF!</definedName>
    <definedName name="____________BOR1" localSheetId="0">#REF!</definedName>
    <definedName name="____________BOR1">#REF!</definedName>
    <definedName name="___________BOR1" localSheetId="0">#REF!</definedName>
    <definedName name="___________BOR1">#REF!</definedName>
    <definedName name="__________BOR1" localSheetId="0">#REF!</definedName>
    <definedName name="__________BOR1">#REF!</definedName>
    <definedName name="_________BOR1" localSheetId="0">#REF!</definedName>
    <definedName name="_________BOR1">#REF!</definedName>
    <definedName name="________BOR1" localSheetId="0">#REF!</definedName>
    <definedName name="________BOR1">#REF!</definedName>
    <definedName name="________NIL1" localSheetId="0">#REF!</definedName>
    <definedName name="________NIL1">#REF!</definedName>
    <definedName name="_______BOR1" localSheetId="0">#REF!</definedName>
    <definedName name="_______BOR1">#REF!</definedName>
    <definedName name="_______NIL1" localSheetId="0">#REF!</definedName>
    <definedName name="_______NIL1">#REF!</definedName>
    <definedName name="______BOR1" localSheetId="0">#REF!</definedName>
    <definedName name="______BOR1">#REF!</definedName>
    <definedName name="______NIL1" localSheetId="0">#REF!</definedName>
    <definedName name="______NIL1">#REF!</definedName>
    <definedName name="_____BOR1" localSheetId="0">#REF!</definedName>
    <definedName name="_____BOR1">#REF!</definedName>
    <definedName name="____BOR1" localSheetId="0">#REF!</definedName>
    <definedName name="____BOR1">#REF!</definedName>
    <definedName name="____NIL1" localSheetId="0">#REF!</definedName>
    <definedName name="____NIL1">#REF!</definedName>
    <definedName name="___BOR1" localSheetId="0">#REF!</definedName>
    <definedName name="___BOR1">#REF!</definedName>
    <definedName name="___NIL1" localSheetId="0">#REF!</definedName>
    <definedName name="___NIL1">#REF!</definedName>
    <definedName name="__BOR1" localSheetId="0">#REF!</definedName>
    <definedName name="__BOR1">#REF!</definedName>
    <definedName name="__NIL1" localSheetId="0">#REF!</definedName>
    <definedName name="__NIL1">#REF!</definedName>
    <definedName name="_16.3___VEÍCULOS" localSheetId="0">#REF!</definedName>
    <definedName name="_16.3___VEÍCULOS">#REF!</definedName>
    <definedName name="_16.4___COMBÚSTIVEL" localSheetId="0">#REF!</definedName>
    <definedName name="_16.4___COMBÚSTIVEL">#REF!</definedName>
    <definedName name="_16.5___EQUIPAMENTOS_DE_ESCRITÓRIO" localSheetId="0">#REF!</definedName>
    <definedName name="_16.5___EQUIPAMENTOS_DE_ESCRITÓRIO">#REF!</definedName>
    <definedName name="_17.1_MENSALISTA" localSheetId="0">#REF!</definedName>
    <definedName name="_17.1_MENSALISTA">#REF!</definedName>
    <definedName name="_17.2___HORISTA" localSheetId="0">#REF!</definedName>
    <definedName name="_17.2___HORISTA">#REF!</definedName>
    <definedName name="_18___CANTEIRO___INSTALAÇÃO___MANUTENÇÃO" localSheetId="0">#REF!</definedName>
    <definedName name="_18___CANTEIRO___INSTALAÇÃO___MANUTENÇÃO">#REF!</definedName>
    <definedName name="_2Excel_BuiltIn_Print_Titles_1_1" localSheetId="0">#REF!</definedName>
    <definedName name="_2Excel_BuiltIn_Print_Titles_1_1">#REF!</definedName>
    <definedName name="_3Excel_BuiltIn_Print_Titles_1_1" localSheetId="0">#REF!</definedName>
    <definedName name="_3Excel_BuiltIn_Print_Titles_1_1">#REF!</definedName>
    <definedName name="_BOR1" localSheetId="0">#REF!</definedName>
    <definedName name="_BOR1">#REF!</definedName>
    <definedName name="_Fill" localSheetId="0">#REF!</definedName>
    <definedName name="_Fill">#REF!</definedName>
    <definedName name="_MM" localSheetId="0">#REF!</definedName>
    <definedName name="_MM">#REF!</definedName>
    <definedName name="_NIL1" localSheetId="0">#REF!</definedName>
    <definedName name="_NIL1">#REF!</definedName>
    <definedName name="a" localSheetId="0">#REF!</definedName>
    <definedName name="a">#REF!</definedName>
    <definedName name="AAA" localSheetId="0">#REF!</definedName>
    <definedName name="AAA">#REF!</definedName>
    <definedName name="aaaaaa2" localSheetId="0">#REF!</definedName>
    <definedName name="aaaaaa2">#REF!</definedName>
    <definedName name="AAAAAAAA" localSheetId="0">#REF!</definedName>
    <definedName name="AAAAAAAA">#REF!</definedName>
    <definedName name="aaaaaaaaaaa">#REF!</definedName>
    <definedName name="acha.coluna" localSheetId="0">#REF!</definedName>
    <definedName name="acha.coluna">#REF!</definedName>
    <definedName name="acha.dados" localSheetId="0">#REF!</definedName>
    <definedName name="acha.dados">#REF!</definedName>
    <definedName name="acha.linha" localSheetId="0">#REF!</definedName>
    <definedName name="acha.linha">#REF!</definedName>
    <definedName name="Adut">#REF!</definedName>
    <definedName name="AJUDA">#REF!</definedName>
    <definedName name="Ala">#REF!</definedName>
    <definedName name="ANEXO_10_MATRIZ_DE_RESPONSABILIDADE" localSheetId="0">#REF!</definedName>
    <definedName name="ANEXO_10_MATRIZ_DE_RESPONSABILIDADE">#REF!</definedName>
    <definedName name="Área_impressão_IM" localSheetId="0">#REF!</definedName>
    <definedName name="Área_impressão_IM">#REF!</definedName>
    <definedName name="ASDF" localSheetId="0">#REF!</definedName>
    <definedName name="ASDF">#REF!</definedName>
    <definedName name="ATA_DE_REUNIÃO">#REF!</definedName>
    <definedName name="AUXILIARES">#REF!</definedName>
    <definedName name="b" localSheetId="0">#REF!</definedName>
    <definedName name="b">#REF!</definedName>
    <definedName name="B_MEC" localSheetId="0">#REF!</definedName>
    <definedName name="B_MEC">#REF!</definedName>
    <definedName name="BBB" localSheetId="0">#REF!</definedName>
    <definedName name="BBB">#REF!</definedName>
    <definedName name="BBBB" localSheetId="0">#REF!</definedName>
    <definedName name="BBBB">#REF!</definedName>
    <definedName name="BDD_01" localSheetId="0">#REF!</definedName>
    <definedName name="BDD_01">#REF!</definedName>
    <definedName name="BLOCO" localSheetId="0">#REF!</definedName>
    <definedName name="BLOCO">#REF!</definedName>
    <definedName name="cadm" localSheetId="0">#REF!</definedName>
    <definedName name="cadm">#REF!</definedName>
    <definedName name="CASH_FLOW" localSheetId="0">#REF!</definedName>
    <definedName name="CASH_FLOW">#REF!</definedName>
    <definedName name="CBUQ" localSheetId="0">#REF!</definedName>
    <definedName name="CBUQ">#REF!</definedName>
    <definedName name="cbuq2" localSheetId="0">#REF!</definedName>
    <definedName name="cbuq2">#REF!</definedName>
    <definedName name="ccc" localSheetId="0">#REF!</definedName>
    <definedName name="ccc">#REF!</definedName>
    <definedName name="Cliente" localSheetId="0">#REF!</definedName>
    <definedName name="Cliente">#REF!</definedName>
    <definedName name="Código" localSheetId="0">#REF!</definedName>
    <definedName name="Código">#REF!</definedName>
    <definedName name="Comprimento_Equivalente" localSheetId="0">#REF!</definedName>
    <definedName name="Comprimento_Equivalente">#REF!</definedName>
    <definedName name="contratada">#REF!</definedName>
    <definedName name="CPU" localSheetId="0">#REF!</definedName>
    <definedName name="CPU">#REF!</definedName>
    <definedName name="critério" localSheetId="0">#REF!</definedName>
    <definedName name="critério">#REF!</definedName>
    <definedName name="critério1" localSheetId="0">#REF!</definedName>
    <definedName name="critério1">#REF!</definedName>
    <definedName name="CUSTO_DE_COMBUSTÍVEL_E_LUFRIFICANTES" localSheetId="0">#REF!</definedName>
    <definedName name="CUSTO_DE_COMBUSTÍVEL_E_LUFRIFICANTES">#REF!</definedName>
    <definedName name="DADOS" localSheetId="0">#REF!</definedName>
    <definedName name="DADOS">#REF!</definedName>
    <definedName name="Decréscimos" localSheetId="0">#REF!</definedName>
    <definedName name="Decréscimos">#REF!</definedName>
    <definedName name="DIAMETRO" localSheetId="0">#REF!</definedName>
    <definedName name="DIAMETRO">#REF!</definedName>
    <definedName name="EE" localSheetId="0">#REF!</definedName>
    <definedName name="EE">#REF!</definedName>
    <definedName name="EFETIVO" localSheetId="0">#REF!</definedName>
    <definedName name="EFETIVO">#REF!</definedName>
    <definedName name="EMPRE" localSheetId="0">#REF!</definedName>
    <definedName name="EMPRE">#REF!</definedName>
    <definedName name="EQUIPAMENTO">#REF!</definedName>
    <definedName name="eu">#REF!</definedName>
    <definedName name="Excel_BuiltIn_Database">#REF!</definedName>
    <definedName name="Excel_BuiltIn_Print_Area">#REF!</definedName>
    <definedName name="Excel_BuiltIn_Print_Area_1" localSheetId="0">#REF!</definedName>
    <definedName name="Excel_BuiltIn_Print_Area_1">#REF!</definedName>
    <definedName name="Excel_BuiltIn_Print_Titles_1" localSheetId="0">#REF!</definedName>
    <definedName name="Excel_BuiltIn_Print_Titles_1">#REF!</definedName>
    <definedName name="Exist" localSheetId="0">#REF!</definedName>
    <definedName name="Exist">#REF!</definedName>
    <definedName name="F" localSheetId="0">#REF!</definedName>
    <definedName name="F">#REF!</definedName>
    <definedName name="GERAL" localSheetId="0">#REF!</definedName>
    <definedName name="GERAL">#REF!</definedName>
    <definedName name="I" localSheetId="0">#REF!</definedName>
    <definedName name="I">#REF!</definedName>
    <definedName name="impress">#REF!</definedName>
    <definedName name="IMPRESSÃO" localSheetId="0">#REF!</definedName>
    <definedName name="IMPRESSÃO">#REF!</definedName>
    <definedName name="imprimação" localSheetId="0">#REF!</definedName>
    <definedName name="imprimação">#REF!</definedName>
    <definedName name="InhaltsvezSUMMEN" localSheetId="0">#REF!</definedName>
    <definedName name="InhaltsvezSUMMEN">#REF!</definedName>
    <definedName name="INSS" localSheetId="0">#REF!</definedName>
    <definedName name="INSS">#REF!</definedName>
    <definedName name="JR_PAGE_ANCHOR_0_1" localSheetId="0">#REF!</definedName>
    <definedName name="JR_PAGE_ANCHOR_0_1">'PLANILHA SEM DESONERACAO'!$A$1</definedName>
    <definedName name="k" localSheetId="0">#REF!</definedName>
    <definedName name="k">#REF!</definedName>
    <definedName name="KKKK" localSheetId="0">#REF!</definedName>
    <definedName name="KKKK">#REF!</definedName>
    <definedName name="kkkk2" localSheetId="0">#REF!</definedName>
    <definedName name="kkkk2">#REF!</definedName>
    <definedName name="kkkkkkk" localSheetId="0">#REF!</definedName>
    <definedName name="kkkkkkk">#REF!</definedName>
    <definedName name="kkkkkkkk3" localSheetId="0">#REF!</definedName>
    <definedName name="kkkkkkkk3">#REF!</definedName>
    <definedName name="kl" localSheetId="0">#REF!</definedName>
    <definedName name="kl">#REF!</definedName>
    <definedName name="klkl" localSheetId="0">#REF!</definedName>
    <definedName name="klkl">#REF!</definedName>
    <definedName name="Laranjeiras" localSheetId="0">#REF!</definedName>
    <definedName name="Laranjeiras">#REF!</definedName>
    <definedName name="lista" localSheetId="0">#REF!</definedName>
    <definedName name="lista">#REF!</definedName>
    <definedName name="lista.coluna" localSheetId="0">#REF!</definedName>
    <definedName name="lista.coluna">#REF!</definedName>
    <definedName name="lista.linha" localSheetId="0">#REF!</definedName>
    <definedName name="lista.linha">#REF!</definedName>
    <definedName name="LLLLL" localSheetId="0">#REF!</definedName>
    <definedName name="LLLLL">#REF!</definedName>
    <definedName name="MATRIZ_DE_RESPONSABILIDADE" localSheetId="0">#REF!</definedName>
    <definedName name="MATRIZ_DE_RESPONSABILIDADE">#REF!</definedName>
    <definedName name="memoria" localSheetId="0">#REF!</definedName>
    <definedName name="memoria">#REF!</definedName>
    <definedName name="MmExcelLinker_CBF3F7D5_5F0E_4EA5_B59F_34028F0F12D2" localSheetId="0">#REF!</definedName>
    <definedName name="MmExcelLinker_CBF3F7D5_5F0E_4EA5_B59F_34028F0F12D2">#REF!</definedName>
    <definedName name="N__EPC" localSheetId="0">#REF!</definedName>
    <definedName name="N__EPC">#REF!</definedName>
    <definedName name="nil" localSheetId="0">#REF!</definedName>
    <definedName name="nil">#REF!</definedName>
    <definedName name="NOME">#REF!</definedName>
    <definedName name="p" localSheetId="0">#REF!</definedName>
    <definedName name="p">#REF!</definedName>
    <definedName name="PASSARELAS" localSheetId="0">#REF!</definedName>
    <definedName name="PASSARELAS">#REF!</definedName>
    <definedName name="pelicano" localSheetId="0">#REF!</definedName>
    <definedName name="pelicano">#REF!</definedName>
    <definedName name="pinheiros" localSheetId="0">#REF!</definedName>
    <definedName name="pinheiros">#REF!</definedName>
    <definedName name="pl" localSheetId="0">#REF!</definedName>
    <definedName name="pl">#REF!</definedName>
    <definedName name="Print_Area_MI" localSheetId="0">#REF!</definedName>
    <definedName name="Print_Area_MI">#REF!</definedName>
    <definedName name="PRINT_TITLES_MI" localSheetId="0">#REF!</definedName>
    <definedName name="PRINT_TITLES_MI">#REF!</definedName>
    <definedName name="PROJETO" localSheetId="0">#REF!</definedName>
    <definedName name="PROJETO">#REF!</definedName>
    <definedName name="qq" localSheetId="0">#REF!</definedName>
    <definedName name="qq">#REF!</definedName>
    <definedName name="REATERRO_DE_VALAS_COMPACTADO_MECANICAMENTE" localSheetId="0">#REF!</definedName>
    <definedName name="REATERRO_DE_VALAS_COMPACTADO_MECANICAMENTE">#REF!</definedName>
    <definedName name="rec" localSheetId="0">#REF!</definedName>
    <definedName name="rec">#REF!</definedName>
    <definedName name="recuper" localSheetId="0">#REF!</definedName>
    <definedName name="recuper">#REF!</definedName>
    <definedName name="rere" localSheetId="0">#REF!</definedName>
    <definedName name="rere">#REF!</definedName>
    <definedName name="S" localSheetId="0">#REF!</definedName>
    <definedName name="S">#REF!</definedName>
    <definedName name="SCO" localSheetId="0">#REF!</definedName>
    <definedName name="SCO">#REF!</definedName>
    <definedName name="SEMANAS" localSheetId="0">#REF!</definedName>
    <definedName name="SEMANAS">#REF!</definedName>
    <definedName name="SS" localSheetId="0">#REF!</definedName>
    <definedName name="SS">#REF!</definedName>
    <definedName name="sssss" localSheetId="0">#REF!</definedName>
    <definedName name="sssss">#REF!</definedName>
    <definedName name="tabela" localSheetId="0">#REF!</definedName>
    <definedName name="tabela">#REF!</definedName>
    <definedName name="tabela1" localSheetId="0">#REF!</definedName>
    <definedName name="tabela1">#REF!</definedName>
    <definedName name="teca1" localSheetId="0">#REF!</definedName>
    <definedName name="teca1">#REF!</definedName>
    <definedName name="tera" localSheetId="0">#REF!</definedName>
    <definedName name="tera">#REF!</definedName>
    <definedName name="TEST" localSheetId="0">#REF!</definedName>
    <definedName name="TEST">#REF!</definedName>
    <definedName name="TOT" localSheetId="0">#REF!</definedName>
    <definedName name="TOT">#REF!</definedName>
    <definedName name="total" localSheetId="0">#REF!</definedName>
    <definedName name="total">#REF!</definedName>
    <definedName name="tudo">#REF!</definedName>
    <definedName name="Valores" localSheetId="0">#REF!</definedName>
    <definedName name="Valores">#REF!</definedName>
    <definedName name="VALORES_VALORES_Listar" localSheetId="0">#REF!</definedName>
    <definedName name="VALORES_VALORES_Listar">#REF!</definedName>
    <definedName name="VB1.0" localSheetId="0">#REF!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olume">#REF!</definedName>
    <definedName name="wrn.PENDENCIAS." localSheetId="0">#REF!</definedName>
    <definedName name="wrn.PENDENCIAS.">#REF!</definedName>
    <definedName name="wrn.RELAT_EAP." localSheetId="0">#REF!</definedName>
    <definedName name="wrn.RELAT_EAP.">#REF!</definedName>
    <definedName name="x" localSheetId="0">#REF!</definedName>
    <definedName name="x">#REF!</definedName>
    <definedName name="xx" localSheetId="0">#REF!</definedName>
    <definedName name="xx">#REF!</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71" i="8" l="1"/>
  <c r="F70" i="8"/>
  <c r="G69" i="8" s="1"/>
  <c r="G67" i="8"/>
  <c r="F34" i="8"/>
  <c r="F32" i="8"/>
  <c r="F31" i="8"/>
  <c r="G28" i="8"/>
  <c r="F26" i="8"/>
  <c r="F25" i="8"/>
  <c r="G24" i="8" s="1"/>
  <c r="G22" i="8"/>
  <c r="G20" i="8"/>
  <c r="G18" i="8"/>
  <c r="E12" i="8"/>
  <c r="G66" i="5"/>
  <c r="F62" i="5"/>
  <c r="F65" i="8" s="1"/>
  <c r="F61" i="5"/>
  <c r="G60" i="5" s="1"/>
  <c r="G58" i="5"/>
  <c r="G61" i="8" s="1"/>
  <c r="G54" i="5"/>
  <c r="G30" i="5"/>
  <c r="G24" i="5"/>
  <c r="G35" i="5" s="1"/>
  <c r="B217" i="2"/>
  <c r="G214" i="2"/>
  <c r="G213" i="2"/>
  <c r="G212" i="2"/>
  <c r="G211" i="2"/>
  <c r="G210" i="2"/>
  <c r="G209" i="2"/>
  <c r="H209" i="2" s="1"/>
  <c r="G208" i="2"/>
  <c r="G207" i="2"/>
  <c r="G206" i="2"/>
  <c r="G205" i="2"/>
  <c r="G204" i="2"/>
  <c r="G203" i="2"/>
  <c r="G202" i="2"/>
  <c r="G201" i="2"/>
  <c r="G200" i="2"/>
  <c r="G199" i="2"/>
  <c r="G198" i="2"/>
  <c r="G197" i="2"/>
  <c r="H197" i="2" s="1"/>
  <c r="G196" i="2"/>
  <c r="G195" i="2"/>
  <c r="G194" i="2"/>
  <c r="G193" i="2"/>
  <c r="G192" i="2"/>
  <c r="G191" i="2"/>
  <c r="G190" i="2"/>
  <c r="G189" i="2"/>
  <c r="G188" i="2"/>
  <c r="G187" i="2"/>
  <c r="G186" i="2"/>
  <c r="G185" i="2"/>
  <c r="H185" i="2" s="1"/>
  <c r="G184" i="2"/>
  <c r="G183" i="2"/>
  <c r="G182" i="2"/>
  <c r="H182" i="2" s="1"/>
  <c r="G181" i="2"/>
  <c r="G180" i="2"/>
  <c r="G179" i="2"/>
  <c r="G178" i="2"/>
  <c r="G177" i="2"/>
  <c r="G176" i="2"/>
  <c r="G175" i="2"/>
  <c r="G174" i="2"/>
  <c r="G173" i="2"/>
  <c r="H173" i="2" s="1"/>
  <c r="G172" i="2"/>
  <c r="G171" i="2"/>
  <c r="G170" i="2"/>
  <c r="H170" i="2" s="1"/>
  <c r="G169" i="2"/>
  <c r="G168" i="2"/>
  <c r="G167" i="2"/>
  <c r="G166" i="2"/>
  <c r="G165" i="2"/>
  <c r="G164" i="2"/>
  <c r="G163" i="2"/>
  <c r="G162" i="2"/>
  <c r="G161" i="2"/>
  <c r="H161" i="2" s="1"/>
  <c r="G160" i="2"/>
  <c r="G159" i="2"/>
  <c r="G158" i="2"/>
  <c r="H158" i="2" s="1"/>
  <c r="G157" i="2"/>
  <c r="G156" i="2"/>
  <c r="G155" i="2"/>
  <c r="G154" i="2"/>
  <c r="G153" i="2"/>
  <c r="G152" i="2"/>
  <c r="G151" i="2"/>
  <c r="G150" i="2"/>
  <c r="G149" i="2"/>
  <c r="H149" i="2" s="1"/>
  <c r="G148" i="2"/>
  <c r="G147" i="2"/>
  <c r="G146" i="2"/>
  <c r="H146" i="2" s="1"/>
  <c r="G145" i="2"/>
  <c r="G144" i="2"/>
  <c r="G143" i="2"/>
  <c r="G142" i="2"/>
  <c r="G141" i="2"/>
  <c r="G140" i="2"/>
  <c r="G139" i="2"/>
  <c r="G138" i="2"/>
  <c r="G137" i="2"/>
  <c r="H137" i="2" s="1"/>
  <c r="G136" i="2"/>
  <c r="G135" i="2"/>
  <c r="G134" i="2"/>
  <c r="H134" i="2" s="1"/>
  <c r="G127" i="2"/>
  <c r="G126" i="2"/>
  <c r="G125" i="2"/>
  <c r="G124" i="2"/>
  <c r="G123" i="2"/>
  <c r="G122" i="2"/>
  <c r="G121" i="2"/>
  <c r="G120" i="2"/>
  <c r="G119" i="2"/>
  <c r="H119" i="2" s="1"/>
  <c r="G118" i="2"/>
  <c r="G117" i="2"/>
  <c r="G116" i="2"/>
  <c r="H116" i="2" s="1"/>
  <c r="G115" i="2"/>
  <c r="G114" i="2"/>
  <c r="G113" i="2"/>
  <c r="G112" i="2"/>
  <c r="G111" i="2"/>
  <c r="G110" i="2"/>
  <c r="G109" i="2"/>
  <c r="G108" i="2"/>
  <c r="G107" i="2"/>
  <c r="H107" i="2" s="1"/>
  <c r="G106" i="2"/>
  <c r="G105" i="2"/>
  <c r="G104" i="2"/>
  <c r="H104" i="2" s="1"/>
  <c r="G103" i="2"/>
  <c r="G102" i="2"/>
  <c r="G101" i="2"/>
  <c r="G100" i="2"/>
  <c r="G99" i="2"/>
  <c r="G98" i="2"/>
  <c r="G97" i="2"/>
  <c r="G96" i="2"/>
  <c r="G95" i="2"/>
  <c r="H95" i="2" s="1"/>
  <c r="G94" i="2"/>
  <c r="G93" i="2"/>
  <c r="G92" i="2"/>
  <c r="H92" i="2" s="1"/>
  <c r="G91" i="2"/>
  <c r="G90" i="2"/>
  <c r="G89" i="2"/>
  <c r="G88" i="2"/>
  <c r="G87" i="2"/>
  <c r="G86" i="2"/>
  <c r="G85" i="2"/>
  <c r="G84" i="2"/>
  <c r="G83" i="2"/>
  <c r="H83" i="2" s="1"/>
  <c r="G82" i="2"/>
  <c r="G81" i="2"/>
  <c r="G80" i="2"/>
  <c r="H80" i="2" s="1"/>
  <c r="G79" i="2"/>
  <c r="G78" i="2"/>
  <c r="G77" i="2"/>
  <c r="G76" i="2"/>
  <c r="G75" i="2"/>
  <c r="G74" i="2"/>
  <c r="G73" i="2"/>
  <c r="G72" i="2"/>
  <c r="G71" i="2"/>
  <c r="H71" i="2" s="1"/>
  <c r="G70" i="2"/>
  <c r="G69" i="2"/>
  <c r="G68" i="2"/>
  <c r="H68" i="2" s="1"/>
  <c r="G67" i="2"/>
  <c r="G66" i="2"/>
  <c r="G65" i="2"/>
  <c r="G64" i="2"/>
  <c r="G63" i="2"/>
  <c r="G62" i="2"/>
  <c r="G61" i="2"/>
  <c r="G60" i="2"/>
  <c r="G59" i="2"/>
  <c r="H59" i="2" s="1"/>
  <c r="G58" i="2"/>
  <c r="G57" i="2"/>
  <c r="G56" i="2"/>
  <c r="H56" i="2" s="1"/>
  <c r="G55" i="2"/>
  <c r="G54" i="2"/>
  <c r="G53" i="2"/>
  <c r="H50" i="2"/>
  <c r="G49" i="2"/>
  <c r="G48" i="2"/>
  <c r="G47" i="2"/>
  <c r="H47" i="2" s="1"/>
  <c r="G46" i="2"/>
  <c r="G45" i="2"/>
  <c r="G44" i="2"/>
  <c r="H44" i="2" s="1"/>
  <c r="G43" i="2"/>
  <c r="G42" i="2"/>
  <c r="G41" i="2"/>
  <c r="H41" i="2" s="1"/>
  <c r="G40" i="2"/>
  <c r="G39" i="2"/>
  <c r="G38" i="2"/>
  <c r="H38" i="2" s="1"/>
  <c r="G37" i="2"/>
  <c r="G36" i="2"/>
  <c r="G35" i="2"/>
  <c r="H35" i="2" s="1"/>
  <c r="G34" i="2"/>
  <c r="G33" i="2"/>
  <c r="G32" i="2"/>
  <c r="H32" i="2" s="1"/>
  <c r="G31" i="2"/>
  <c r="G30" i="2"/>
  <c r="G29" i="2"/>
  <c r="H29" i="2" s="1"/>
  <c r="G28" i="2"/>
  <c r="G27" i="2"/>
  <c r="G26" i="2"/>
  <c r="H26" i="2" s="1"/>
  <c r="G25" i="2"/>
  <c r="G24" i="2"/>
  <c r="G23" i="2"/>
  <c r="H23" i="2" s="1"/>
  <c r="G22" i="2"/>
  <c r="G21" i="2"/>
  <c r="G20" i="2"/>
  <c r="H20" i="2" s="1"/>
  <c r="G19" i="2"/>
  <c r="G18" i="2"/>
  <c r="G17" i="2"/>
  <c r="H17" i="2" s="1"/>
  <c r="G16" i="2"/>
  <c r="G15" i="2"/>
  <c r="G14" i="2"/>
  <c r="H14" i="2" s="1"/>
  <c r="G13" i="2"/>
  <c r="G12" i="2"/>
  <c r="G11" i="2"/>
  <c r="H11" i="2" s="1"/>
  <c r="G10" i="2"/>
  <c r="G9" i="2"/>
  <c r="G8" i="2"/>
  <c r="H8" i="2" s="1"/>
  <c r="G39" i="1"/>
  <c r="G33" i="1"/>
  <c r="G45" i="1" s="1"/>
  <c r="B2" i="1"/>
  <c r="B2" i="5" s="1"/>
  <c r="B2" i="8" s="1"/>
  <c r="H194" i="2" l="1"/>
  <c r="H206" i="2"/>
  <c r="H53" i="2"/>
  <c r="H65" i="2"/>
  <c r="H77" i="2"/>
  <c r="H89" i="2"/>
  <c r="H101" i="2"/>
  <c r="H113" i="2"/>
  <c r="H125" i="2"/>
  <c r="H143" i="2"/>
  <c r="H155" i="2"/>
  <c r="H167" i="2"/>
  <c r="H179" i="2"/>
  <c r="H191" i="2"/>
  <c r="H203" i="2"/>
  <c r="H62" i="2"/>
  <c r="H74" i="2"/>
  <c r="H86" i="2"/>
  <c r="H98" i="2"/>
  <c r="H110" i="2"/>
  <c r="H122" i="2"/>
  <c r="H140" i="2"/>
  <c r="H152" i="2"/>
  <c r="H164" i="2"/>
  <c r="H176" i="2"/>
  <c r="H188" i="2"/>
  <c r="H200" i="2"/>
  <c r="H212" i="2"/>
  <c r="G30" i="8"/>
  <c r="G36" i="8" s="1"/>
  <c r="G72" i="5"/>
  <c r="F64" i="8"/>
  <c r="G63" i="8" s="1"/>
  <c r="G59" i="8"/>
  <c r="G75" i="8" l="1"/>
</calcChain>
</file>

<file path=xl/sharedStrings.xml><?xml version="1.0" encoding="utf-8"?>
<sst xmlns="http://schemas.openxmlformats.org/spreadsheetml/2006/main" count="14752" uniqueCount="14506">
  <si>
    <t>MAPA DESTINAÇÃO DE RESIDUOS - SBAP BIGOSSI</t>
  </si>
  <si>
    <r>
      <rPr>
        <b/>
        <sz val="10"/>
        <color theme="1"/>
        <rFont val="Calibri"/>
      </rPr>
      <t>Cliente:</t>
    </r>
    <r>
      <rPr>
        <sz val="10"/>
        <color theme="1"/>
        <rFont val="Calibri"/>
      </rPr>
      <t xml:space="preserve"> Secretaria de Estado de Saneamento, Habitação e Desenvolvimento Urbano – SEDURB</t>
    </r>
  </si>
  <si>
    <t>COMPOSIÇÃO DO BDI REDUZIDO - MATERIAIS E EQUIPAMENTOS</t>
  </si>
  <si>
    <t>BDI=</t>
  </si>
  <si>
    <t>(1 + A + D + E + F)</t>
  </si>
  <si>
    <t>(1-C)</t>
  </si>
  <si>
    <t>Itens Componentes do BDI:</t>
  </si>
  <si>
    <t>A-</t>
  </si>
  <si>
    <t>Administração Central da Contratada (AC%) ......................................................</t>
  </si>
  <si>
    <t>#REF!</t>
  </si>
  <si>
    <t>D-</t>
  </si>
  <si>
    <t>Encargos Financeiros (EF%) .....................................................................................</t>
  </si>
  <si>
    <t>E</t>
  </si>
  <si>
    <t>Taxa de Risco, Seguros e Garantia (RG%) ...........................................................................</t>
  </si>
  <si>
    <t>E.1</t>
  </si>
  <si>
    <t>Taxa de Risco ...............................................................................................................................</t>
  </si>
  <si>
    <t>E.2</t>
  </si>
  <si>
    <t>Seguros e Garantias ....................................................................................................</t>
  </si>
  <si>
    <t>F</t>
  </si>
  <si>
    <t>Lucro (L%) ..........................................................................................................</t>
  </si>
  <si>
    <t>C</t>
  </si>
  <si>
    <t>Impostos e Tributos (IT%) ............................................................................................</t>
  </si>
  <si>
    <t>PIS ...................................................................................................................</t>
  </si>
  <si>
    <t>Seguridade Social (COFINS) .............................................................................................</t>
  </si>
  <si>
    <t>CPRB (Lei 13.161/2015)  ......................................................................................................</t>
  </si>
  <si>
    <t/>
  </si>
  <si>
    <t>ISS...........................................................................................................</t>
  </si>
  <si>
    <t>6.</t>
  </si>
  <si>
    <r>
      <t xml:space="preserve">BDI sobre o </t>
    </r>
    <r>
      <rPr>
        <b/>
        <u/>
        <sz val="10"/>
        <rFont val="Times New Roman"/>
      </rPr>
      <t>Custo Total Direto da Obra</t>
    </r>
    <r>
      <rPr>
        <b/>
        <sz val="10"/>
        <rFont val="Times New Roman"/>
      </rPr>
      <t xml:space="preserve"> ............................................................................................</t>
    </r>
  </si>
  <si>
    <t xml:space="preserve">Nota: </t>
  </si>
  <si>
    <t>1 - BDI conforme orientação SEDURB durante a rev 02 do orçamento</t>
  </si>
  <si>
    <t xml:space="preserve">2 -  A referida lei modifica o cálculo da Contribuição Previdenciária devida pelas empresas especificadas nos artigos 7º a 9ª, que deixa de ser de 20% sobre o total das remunerações pagas aos seus funcionários, conforme estabelecido no art.22, I, da Lei nº 8.212/1991, para ter alíquotas específicas aplicadas sobre a receita bruta. Logo, para efeito da elaboração do orçamento desta licitação, essas empresas beneficiadas deverão considerar seu enquadramento nas condições previstas na referida lei, considerando a alíquota referente à PREVIDÊNCIA SOCIAL da Planilha de Detalhamento Percentuais de Encargos de 0%, enquanto que na Planilha de Composição do BDI deve ser considerada uma rubrica adicional na categoria de Impostos para efeito da Contribuição Previdenciária com alíquota de 4,5%. </t>
  </si>
  <si>
    <t>Planilha de cotações e justificativa de preços</t>
  </si>
  <si>
    <t>Sistema de bombeamento de águas pluviais Bigossi,  no  município  de  Vila Velha/ES.</t>
  </si>
  <si>
    <t>Cliente: Secretaria de Estado de Saneamento, Habitação e Desenvolvimento Urbano – SEDURB</t>
  </si>
  <si>
    <t>ITEM</t>
  </si>
  <si>
    <t>DESCRIÇÃO</t>
  </si>
  <si>
    <t>RAZÃO SOCIAL*</t>
  </si>
  <si>
    <t>ICMS Incluso</t>
  </si>
  <si>
    <t xml:space="preserve">VALOR UNT </t>
  </si>
  <si>
    <t>ICMS ES</t>
  </si>
  <si>
    <t>VALOR UNT calculado</t>
  </si>
  <si>
    <t>VALOR ADOTADO:</t>
  </si>
  <si>
    <t>Comporta do poço de bomba com abertura livre de 2,10m x 1,7m, fixação químico, com atuador elétrico e manual.</t>
  </si>
  <si>
    <t>Hydrostec tecnologia e equipamentos Ltda</t>
  </si>
  <si>
    <t>RVC ATUADORES E VÁLVULAS EIRELI - EPP</t>
  </si>
  <si>
    <t>FKB INDÚSTRIA DE EQUIPAMENTOS LTDA</t>
  </si>
  <si>
    <t>Grade mecanizada e automatizada, retenção sólido grosseiro igual ou maior que 50 mm, 2,0 m largura e 3,5 m altura, inclinação 75°</t>
  </si>
  <si>
    <t>NAQUA</t>
  </si>
  <si>
    <t>Nordic Water Brasil</t>
  </si>
  <si>
    <t>SIGMA® TRATAMENTO DE ÁGUAS LTDA</t>
  </si>
  <si>
    <t>Válvula de retenção portinhola simples ou dupla,  tipo wafer ou flangeada,  PN 10 , DN 1000</t>
  </si>
  <si>
    <t>VCW</t>
  </si>
  <si>
    <t>Bray Controls Indústria de Válvulas Ltda.</t>
  </si>
  <si>
    <t xml:space="preserve">AVK </t>
  </si>
  <si>
    <t>Válvula flap – PN 10, flange na classe K7, PN 10, NBR 7675 , DN 1000</t>
  </si>
  <si>
    <t>Conexo</t>
  </si>
  <si>
    <t>Sanejun</t>
  </si>
  <si>
    <t>LCB – SANEAMENTO E SERVIÇOS</t>
  </si>
  <si>
    <t>Bomba submersível Vertical, Q=2,0m³/s.</t>
  </si>
  <si>
    <t>Bomba Flygt</t>
  </si>
  <si>
    <t>Bomba KSB</t>
  </si>
  <si>
    <t>Sulzer</t>
  </si>
  <si>
    <t>Equipamento de içamento: Monovia em perfil metálico com talha elétrica com trole elétrico, carga = 5.000 kg</t>
  </si>
  <si>
    <t>Climber</t>
  </si>
  <si>
    <t>Croácia</t>
  </si>
  <si>
    <t>Fornecimento de Sistema de distribuição de energia elétrica em média e baixa tensão da Subestação pré-fabricada em estrutura metálica modular e transportável (Eletrocentro) (Entregue operando e programado)</t>
  </si>
  <si>
    <t>IHM</t>
  </si>
  <si>
    <t>Volga</t>
  </si>
  <si>
    <t>Weg</t>
  </si>
  <si>
    <t>Curva 22°30’ com bolsas na classe K7, PN 10, NBR 7675 DN 1000</t>
  </si>
  <si>
    <t>HIDROLUNA MATERIAIS PARA SANEAMENTO</t>
  </si>
  <si>
    <t>SAINT-GOBAIN CANALIZAÇÃO LTDA</t>
  </si>
  <si>
    <t>Conexo Indústria e Comércio Ltda</t>
  </si>
  <si>
    <t>Curva 45° com bolsas na classe K7, PN 10, NBR 7675 DN 1000</t>
  </si>
  <si>
    <t>CURVA 45° COM FLANGES E JTE - K7 DN 1000</t>
  </si>
  <si>
    <t>PLACA DE REDUÇÃO DN 1000 X DN 800</t>
  </si>
  <si>
    <t>Junta de desmontagem travada axialmente, PN 10, classe de flange K7, conforme norma NBR 7675 DN 1000</t>
  </si>
  <si>
    <t>Junta para flange na classe 
K7, PN 10, NBR 7675 DN 1000</t>
  </si>
  <si>
    <t>PARAFUSO PARA 
FLANGES NBR7675, CLASSE K7  36x160mm</t>
  </si>
  <si>
    <t>TUBO COM FLANGES, L=700mm - K7 DN 1000</t>
  </si>
  <si>
    <t>TUBO COM FLANGES, L=800mm - K7 DN 1000</t>
  </si>
  <si>
    <t>TUBO COM FLANGES, L=1850mm - K7 DN 1000</t>
  </si>
  <si>
    <t>TUBO COM FLANGE E PONTA PARA JTE L=700mm DN 1000</t>
  </si>
  <si>
    <t>TUBO COM FLANGE E PONTA PARA JTE L=800mm DN 1000</t>
  </si>
  <si>
    <t>TUBO COM FLANGE E PONTA PARA JTE L=2400mm DN 1000</t>
  </si>
  <si>
    <t>TUBO COM FLANGE E PONTA PARA JTE L=2600mm DN 1000</t>
  </si>
  <si>
    <t>TUBO PONTA E BOLSA - JTE, K9. L=2300mm DN 1000</t>
  </si>
  <si>
    <t>TUBO PONTA E BOLSA - JTE, K9. L=3500mm DN 1000</t>
  </si>
  <si>
    <t>TUBO PONTA E BOLSA - JTE, K9. L=4300mm DN 1000</t>
  </si>
  <si>
    <t>TUBO PONTA E BOLSA - JTE, K9. L=5000mm DN 1000</t>
  </si>
  <si>
    <t>TUBO PONTA E BOLSA - JTE, K9. L=5400mm DN 1000</t>
  </si>
  <si>
    <t>TUBO PONTA E BOLSA - JTE, K9. L=6300mm DN 1000</t>
  </si>
  <si>
    <t>TUBO PONTA E BOLSA - K9. L=7000mm DN 1000</t>
  </si>
  <si>
    <t>TUBO CILÍNDRICO PARA JUNTA TRAVADA  EXTERNA-JTE. L = 1000mm DN 1000</t>
  </si>
  <si>
    <t>TUBO CILÍNDRICO PARA JUNTA TRAVADA EXTERNA-JTE. L = 3700mm DN 1000</t>
  </si>
  <si>
    <t>TUBO CILÍNDRICO PARA JUNTA TRAVADA EXTERNA-JTE. L = 4200mm DN 1000</t>
  </si>
  <si>
    <t>TUBO CILÍNDRICO PARA JUNTA TRAVADA EXTERNA-JTE. L = 6800mm DN 1000</t>
  </si>
  <si>
    <t>TUBO CILÍNDRICO, K7 – L=1000mm DN 1000</t>
  </si>
  <si>
    <t>TÊ COM BOLSAS E FLANGE, TJGSF DN 1000 x 200</t>
  </si>
  <si>
    <t>REGISTRO COM FLANGES COM CUNHA DE BORRACHA, CORPO CURTO TIPO EURO 23 DN 200</t>
  </si>
  <si>
    <t>VENTOSA TRÍPLICE FUNÇÃO DN 200</t>
  </si>
  <si>
    <t>DURCON</t>
  </si>
  <si>
    <t>LUVA COM BOLSA JUNTA MECÂNICA DN 1000</t>
  </si>
  <si>
    <t>PARAFUSO PARA JUNTA DE FLANGES, PPF 24 X 100</t>
  </si>
  <si>
    <t xml:space="preserve"> JUNTA PARA FLANGES, ABF 200</t>
  </si>
  <si>
    <t>Cabo hepr 4mm</t>
  </si>
  <si>
    <t>Americanas</t>
  </si>
  <si>
    <t>Madeira Madeira</t>
  </si>
  <si>
    <t>Submarino</t>
  </si>
  <si>
    <t>Cabo hepr 16mm</t>
  </si>
  <si>
    <t>Mercadolivre</t>
  </si>
  <si>
    <t>Multiplus Store</t>
  </si>
  <si>
    <t>Anhanguera Ferramentas</t>
  </si>
  <si>
    <t>Cabo Fibra Optica</t>
  </si>
  <si>
    <t>Dimensional</t>
  </si>
  <si>
    <t>Camera Ip Bullet</t>
  </si>
  <si>
    <t>UpperSeg</t>
  </si>
  <si>
    <t>Magazine Luiza</t>
  </si>
  <si>
    <t>Camera Ip Dome</t>
  </si>
  <si>
    <t>TudoForte</t>
  </si>
  <si>
    <t>Camera Ip Speed Dome</t>
  </si>
  <si>
    <t>PontoFrio</t>
  </si>
  <si>
    <t>Refletor 150w</t>
  </si>
  <si>
    <t>Iluminim</t>
  </si>
  <si>
    <t>Lampada Led</t>
  </si>
  <si>
    <t>Carrefour</t>
  </si>
  <si>
    <t>ShopsDrop</t>
  </si>
  <si>
    <t>CABO SINAL 2PARES 4X1,50 (DRENO)FITA AL PRETO PAN ELETRIC</t>
  </si>
  <si>
    <t>ELETROMIL</t>
  </si>
  <si>
    <t>MAXEL</t>
  </si>
  <si>
    <t>DME DISTRIB. DE MATERIAL ELETRICO LTDA</t>
  </si>
  <si>
    <t>CABO-DE-CONTROLE 4 X 1,5MM BLIND COMMALH A COBRE</t>
  </si>
  <si>
    <t>Transmissor tipo radar para medição e controle de nível ref: R82 Magnetrol ou similar  dim. 1150x300</t>
  </si>
  <si>
    <t>TechMeter</t>
  </si>
  <si>
    <t>Alutal</t>
  </si>
  <si>
    <t>SM</t>
  </si>
  <si>
    <t xml:space="preserve">Rack de parede 19" fechado com chave, 16Us, 470x570mm, com portas laterais e frontal, com venezianas, cooler de ventilação na parte superior. </t>
  </si>
  <si>
    <t>Wbx Racks</t>
  </si>
  <si>
    <t>Rack Server</t>
  </si>
  <si>
    <t>Switch de 24 portas, com taxa de transmissão de 10/100/1000 Mbps portas RJ-45 10/100/1000 PoE+ com detecção automática, camada 3, 4 portas Gigabit Ethernet SFP fixas, instalação em rack de 19". ref: 2930F 24G PoE+ 4SFP – Aruba ou similar</t>
  </si>
  <si>
    <t>Processtec</t>
  </si>
  <si>
    <t>Kabum</t>
  </si>
  <si>
    <t>Gravador digital de vídeo em rede para até 32 câmeras IP em Full HD a 30 FPS 2 interfaces de rede Gigabit Ethernet, 16 entradas de alarme, Reconhecimento automático das câmeras Ips, Fonte interna, 100-240 Vac. 50/60 Hz, ref: NVD 7132 INTELBRAS ou similar"</t>
  </si>
  <si>
    <t>www.americanas.com</t>
  </si>
  <si>
    <t>Ribershop</t>
  </si>
  <si>
    <t>Patch cord F/UTP CAT.6 - Cabo flexível Blindado Cat.6 montado com conectores RJ45 nas duas extremidades. ref: Furukawa ou similar</t>
  </si>
  <si>
    <t>LSN Network</t>
  </si>
  <si>
    <t>MERCADO LIVRE</t>
  </si>
  <si>
    <t>Cabo de par trançado blindado (F/UTP), categoria 6, ou superior, com condutores de cobre rígidos 24 AWG, uso indoor/outdoor ref: Furukawa ou similar (M)</t>
  </si>
  <si>
    <t xml:space="preserve">Disjuntor DR tetrapolar DIN 40A, 30mA </t>
  </si>
  <si>
    <t>MERCADOLIVRE</t>
  </si>
  <si>
    <t>VIEWTECH</t>
  </si>
  <si>
    <t>CONVERSOR DE MIDIA PoE 2 km 100 Base-FX para 10/100 Base-TX</t>
  </si>
  <si>
    <t>AMERICANAS</t>
  </si>
  <si>
    <t>UPPERSEG</t>
  </si>
  <si>
    <t>NETCOMPUTADORES</t>
  </si>
  <si>
    <t>Calha de tomadas com filtro para instalação, em rack, com 06 tomadas 2P+T, REF: PIAL</t>
  </si>
  <si>
    <t>AMAZON</t>
  </si>
  <si>
    <t xml:space="preserve">Bandeja fixa frontal para Racks padrão 19" polegadas, 2Us, 290 mm de profundidade, fixação interna construída em aço, com estampas de ventilação para circulação de AR interno do Rack, 2 pontos fixação nos planos frontais do rack por meio de parafusos. </t>
  </si>
  <si>
    <t>netcomputadores</t>
  </si>
  <si>
    <t>ORGANIZADOR DE CABOS HORIZONTAL, ABERTO, PADRÃO RACK 19"</t>
  </si>
  <si>
    <t>TAMPA CEGA DE 1U PARA RACK 19"</t>
  </si>
  <si>
    <t xml:space="preserve">DIO 24FO Distribuidor interno óptico SC MM 62.5/125 gaveta 19'' 1U </t>
  </si>
  <si>
    <t>Silvestre Soluções</t>
  </si>
  <si>
    <t>Conector 2 cabos TEL-580 na haste de aterramento</t>
  </si>
  <si>
    <t>FRAVEN</t>
  </si>
  <si>
    <t xml:space="preserve">MAXEL </t>
  </si>
  <si>
    <t>Conector TEL-736 com saida para aterramento</t>
  </si>
  <si>
    <t>Conector x TEL-6945</t>
  </si>
  <si>
    <t xml:space="preserve">Bloco autônomo de iluminação de emergência 30 LEDS, Bivolt, Autonomia de 6hrs, Potência 2W, Fluxo luminoso 110 lm </t>
  </si>
  <si>
    <t>SHOPPING TIME</t>
  </si>
  <si>
    <t>MAGANIZE LUIZA</t>
  </si>
  <si>
    <t>Data:</t>
  </si>
  <si>
    <t>Responsável pela Pesquisa de Preços</t>
  </si>
  <si>
    <r>
      <rPr>
        <sz val="10"/>
        <rFont val="Calibri"/>
      </rPr>
      <t>ITEM</t>
    </r>
  </si>
  <si>
    <r>
      <rPr>
        <sz val="10"/>
        <rFont val="Calibri"/>
      </rPr>
      <t>DESCRIÇÃO</t>
    </r>
  </si>
  <si>
    <r>
      <rPr>
        <sz val="10"/>
        <rFont val="Calibri"/>
      </rPr>
      <t>VALOR (R$)</t>
    </r>
  </si>
  <si>
    <r>
      <rPr>
        <sz val="10"/>
        <rFont val="Calibri"/>
      </rPr>
      <t>MÊS 1</t>
    </r>
  </si>
  <si>
    <r>
      <rPr>
        <sz val="10"/>
        <rFont val="Calibri"/>
      </rPr>
      <t>MÊS 2</t>
    </r>
  </si>
  <si>
    <r>
      <rPr>
        <sz val="10"/>
        <rFont val="Calibri"/>
      </rPr>
      <t>MÊS 3</t>
    </r>
  </si>
  <si>
    <r>
      <rPr>
        <sz val="10"/>
        <rFont val="Calibri"/>
      </rPr>
      <t>MÊS 4</t>
    </r>
  </si>
  <si>
    <r>
      <rPr>
        <sz val="10"/>
        <rFont val="Calibri"/>
      </rPr>
      <t>MÊS 5</t>
    </r>
  </si>
  <si>
    <r>
      <rPr>
        <sz val="10"/>
        <rFont val="Calibri"/>
      </rPr>
      <t>MÊS 6</t>
    </r>
  </si>
  <si>
    <r>
      <rPr>
        <sz val="10"/>
        <rFont val="Calibri"/>
      </rPr>
      <t>MÊS 7</t>
    </r>
  </si>
  <si>
    <r>
      <rPr>
        <sz val="10"/>
        <rFont val="Calibri"/>
      </rPr>
      <t>MÊS 8</t>
    </r>
  </si>
  <si>
    <r>
      <rPr>
        <sz val="10"/>
        <rFont val="Calibri"/>
      </rPr>
      <t>MÊS 9</t>
    </r>
  </si>
  <si>
    <r>
      <rPr>
        <sz val="10"/>
        <rFont val="Calibri"/>
      </rPr>
      <t>MÊS 10</t>
    </r>
  </si>
  <si>
    <r>
      <rPr>
        <sz val="10"/>
        <rFont val="Calibri"/>
      </rPr>
      <t>MÊS 11</t>
    </r>
  </si>
  <si>
    <r>
      <rPr>
        <sz val="10"/>
        <rFont val="Calibri"/>
      </rPr>
      <t>MÊS 12</t>
    </r>
  </si>
  <si>
    <r>
      <rPr>
        <sz val="10"/>
        <rFont val="Calibri"/>
      </rPr>
      <t>MÊS 13</t>
    </r>
  </si>
  <si>
    <r>
      <rPr>
        <sz val="10"/>
        <rFont val="Calibri"/>
      </rPr>
      <t>MÊS 14</t>
    </r>
  </si>
  <si>
    <r>
      <rPr>
        <sz val="10"/>
        <rFont val="Calibri"/>
      </rPr>
      <t>MÊS 15</t>
    </r>
  </si>
  <si>
    <r>
      <rPr>
        <sz val="8"/>
        <rFont val="Calibri"/>
      </rPr>
      <t>Total parcela</t>
    </r>
  </si>
  <si>
    <r>
      <rPr>
        <sz val="8"/>
        <rFont val="Calibri"/>
      </rPr>
      <t>1</t>
    </r>
  </si>
  <si>
    <r>
      <rPr>
        <sz val="8"/>
        <rFont val="Arial"/>
      </rPr>
      <t>OBRA</t>
    </r>
  </si>
  <si>
    <r>
      <rPr>
        <sz val="8"/>
        <rFont val="Calibri"/>
      </rPr>
      <t>1.1</t>
    </r>
  </si>
  <si>
    <r>
      <rPr>
        <sz val="8"/>
        <rFont val="Arial"/>
      </rPr>
      <t>Administração e canteiro</t>
    </r>
  </si>
  <si>
    <r>
      <rPr>
        <sz val="8"/>
        <rFont val="Calibri"/>
      </rPr>
      <t>1.2</t>
    </r>
  </si>
  <si>
    <r>
      <rPr>
        <sz val="8"/>
        <rFont val="Arial"/>
      </rPr>
      <t>SERVIÇOS DIVERSOS</t>
    </r>
  </si>
  <si>
    <r>
      <rPr>
        <sz val="8"/>
        <rFont val="Calibri"/>
      </rPr>
      <t>1.3</t>
    </r>
  </si>
  <si>
    <r>
      <rPr>
        <sz val="8"/>
        <rFont val="Arial"/>
      </rPr>
      <t>ESTRUTURA</t>
    </r>
  </si>
  <si>
    <r>
      <rPr>
        <sz val="8"/>
        <rFont val="Calibri"/>
      </rPr>
      <t>1.4</t>
    </r>
  </si>
  <si>
    <r>
      <rPr>
        <sz val="8"/>
        <rFont val="Arial"/>
      </rPr>
      <t>ARQUITETURA</t>
    </r>
  </si>
  <si>
    <r>
      <rPr>
        <sz val="8"/>
        <rFont val="Calibri"/>
      </rPr>
      <t>1.5</t>
    </r>
  </si>
  <si>
    <r>
      <rPr>
        <sz val="8"/>
        <rFont val="Arial"/>
      </rPr>
      <t>INCÊNDIO</t>
    </r>
  </si>
  <si>
    <r>
      <rPr>
        <sz val="8"/>
        <rFont val="Calibri"/>
      </rPr>
      <t>1.6</t>
    </r>
  </si>
  <si>
    <r>
      <rPr>
        <sz val="8"/>
        <rFont val="Arial"/>
      </rPr>
      <t>FIXAÇÃO E PROTEÇÃO DAS MARGENS</t>
    </r>
  </si>
  <si>
    <r>
      <rPr>
        <sz val="8"/>
        <rFont val="Calibri"/>
      </rPr>
      <t>1.7</t>
    </r>
  </si>
  <si>
    <r>
      <rPr>
        <sz val="8"/>
        <rFont val="Arial"/>
      </rPr>
      <t>ELÉTRICA</t>
    </r>
  </si>
  <si>
    <r>
      <rPr>
        <sz val="8"/>
        <rFont val="Calibri"/>
      </rPr>
      <t>1.8</t>
    </r>
  </si>
  <si>
    <r>
      <rPr>
        <sz val="8"/>
        <rFont val="Arial"/>
      </rPr>
      <t>HIDROMECANICO</t>
    </r>
  </si>
  <si>
    <r>
      <rPr>
        <sz val="8"/>
        <rFont val="Calibri"/>
      </rPr>
      <t>2</t>
    </r>
  </si>
  <si>
    <r>
      <rPr>
        <sz val="8"/>
        <rFont val="Arial"/>
      </rPr>
      <t>OPERACAO ASSISTIDA</t>
    </r>
  </si>
  <si>
    <r>
      <rPr>
        <b/>
        <sz val="8"/>
        <rFont val="Arial"/>
      </rPr>
      <t xml:space="preserve">
</t>
    </r>
  </si>
  <si>
    <r>
      <rPr>
        <b/>
        <sz val="7"/>
        <rFont val="Arial"/>
      </rPr>
      <t>CÓDIGO</t>
    </r>
  </si>
  <si>
    <r>
      <rPr>
        <b/>
        <sz val="7"/>
        <rFont val="Arial"/>
      </rPr>
      <t>DESCRIÇÃO</t>
    </r>
  </si>
  <si>
    <r>
      <rPr>
        <b/>
        <sz val="7"/>
        <rFont val="Arial"/>
      </rPr>
      <t>FONTE</t>
    </r>
  </si>
  <si>
    <r>
      <rPr>
        <b/>
        <sz val="7"/>
        <rFont val="Arial"/>
      </rPr>
      <t>TIPO</t>
    </r>
  </si>
  <si>
    <r>
      <rPr>
        <b/>
        <sz val="7"/>
        <rFont val="Arial"/>
      </rPr>
      <t>UNIDADE</t>
    </r>
  </si>
  <si>
    <r>
      <rPr>
        <b/>
        <sz val="7"/>
        <rFont val="Arial"/>
      </rPr>
      <t>QUANTIDADE</t>
    </r>
  </si>
  <si>
    <r>
      <rPr>
        <b/>
        <sz val="7"/>
        <rFont val="Arial"/>
      </rPr>
      <t>PREÇO UNITÁRIO</t>
    </r>
  </si>
  <si>
    <r>
      <rPr>
        <b/>
        <sz val="7"/>
        <rFont val="Arial"/>
      </rPr>
      <t>PREÇO TOTAL</t>
    </r>
  </si>
  <si>
    <r>
      <rPr>
        <b/>
        <sz val="7"/>
        <rFont val="Arial"/>
      </rPr>
      <t>%</t>
    </r>
  </si>
  <si>
    <r>
      <rPr>
        <b/>
        <sz val="7"/>
        <rFont val="Arial"/>
      </rPr>
      <t>ACUMUL. %</t>
    </r>
  </si>
  <si>
    <r>
      <rPr>
        <b/>
        <sz val="7"/>
        <rFont val="Arial"/>
      </rPr>
      <t>CL</t>
    </r>
  </si>
  <si>
    <r>
      <rPr>
        <sz val="7"/>
        <rFont val="Arial"/>
      </rPr>
      <t>COMP-830682</t>
    </r>
  </si>
  <si>
    <r>
      <rPr>
        <sz val="7"/>
        <rFont val="Arial"/>
      </rPr>
      <t xml:space="preserve">TUBO PONTA E BOLSA - K9. L=7000mm DN 1000 </t>
    </r>
  </si>
  <si>
    <r>
      <rPr>
        <sz val="7"/>
        <rFont val="Arial"/>
      </rPr>
      <t>PRÓPRIA</t>
    </r>
  </si>
  <si>
    <r>
      <rPr>
        <sz val="7"/>
        <rFont val="Arial"/>
      </rPr>
      <t>MATERIAL</t>
    </r>
  </si>
  <si>
    <r>
      <rPr>
        <sz val="7"/>
        <rFont val="Arial"/>
      </rPr>
      <t>M</t>
    </r>
  </si>
  <si>
    <r>
      <rPr>
        <sz val="7"/>
        <rFont val="Arial"/>
      </rPr>
      <t>A</t>
    </r>
  </si>
  <si>
    <r>
      <rPr>
        <sz val="7"/>
        <rFont val="Arial"/>
      </rPr>
      <t>CP-9759-INS-333485-JUN20</t>
    </r>
  </si>
  <si>
    <r>
      <rPr>
        <sz val="7"/>
        <rFont val="Arial"/>
      </rPr>
      <t>Bomba submersível, Q=2,0m³/s, com descarga entre flanges, coluna de descarga vertical com DN 1200mm e flange de saída para Linha de recalque na classe K7, PN 10, NBR 7675 (FRETE INCLUSO)</t>
    </r>
  </si>
  <si>
    <r>
      <rPr>
        <sz val="7"/>
        <rFont val="Arial"/>
      </rPr>
      <t>PRÓPRIA</t>
    </r>
  </si>
  <si>
    <r>
      <rPr>
        <sz val="7"/>
        <rFont val="Arial"/>
      </rPr>
      <t>EQUIPAMENTO</t>
    </r>
  </si>
  <si>
    <r>
      <rPr>
        <sz val="7"/>
        <rFont val="Arial"/>
      </rPr>
      <t>unid</t>
    </r>
  </si>
  <si>
    <r>
      <rPr>
        <sz val="7"/>
        <rFont val="Arial"/>
      </rPr>
      <t>B</t>
    </r>
  </si>
  <si>
    <r>
      <rPr>
        <sz val="7"/>
        <rFont val="Arial"/>
      </rPr>
      <t>CP-1832-INS-574054</t>
    </r>
  </si>
  <si>
    <r>
      <rPr>
        <sz val="7"/>
        <rFont val="Arial"/>
      </rPr>
      <t>Fornecimento de Sistema de distribuição de energia elétrica em média e baixa tensão da Subestação pré-fabricada em estrutura metálica modular e transportável (Eletrocentro)(Frete incluso) (Entregue operando e programado) BIGOSSI</t>
    </r>
  </si>
  <si>
    <r>
      <rPr>
        <sz val="7"/>
        <rFont val="Arial"/>
      </rPr>
      <t>PRÓPRIA</t>
    </r>
  </si>
  <si>
    <r>
      <rPr>
        <sz val="7"/>
        <rFont val="Arial"/>
      </rPr>
      <t>EQUIPAMENTO</t>
    </r>
  </si>
  <si>
    <r>
      <rPr>
        <sz val="7"/>
        <rFont val="Arial"/>
      </rPr>
      <t>unid</t>
    </r>
  </si>
  <si>
    <r>
      <rPr>
        <sz val="7"/>
        <rFont val="Arial"/>
      </rPr>
      <t>B</t>
    </r>
  </si>
  <si>
    <r>
      <rPr>
        <sz val="7"/>
        <rFont val="Arial"/>
      </rPr>
      <t xml:space="preserve"> CP-1538-83726</t>
    </r>
  </si>
  <si>
    <r>
      <rPr>
        <sz val="7"/>
        <rFont val="Arial"/>
      </rPr>
      <t>ASSENTAMENTO DE PECAS, CONEXOES, APARELHOS E ACESSORIOS DE FERRO FUNDIDO DUCTIL, JUNTA ELASTICA, MECANICA OU FLANGEADA, COM DIAMETROS DE 1200 MM.</t>
    </r>
  </si>
  <si>
    <r>
      <rPr>
        <sz val="7"/>
        <rFont val="Arial"/>
      </rPr>
      <t>PRÓPRIA</t>
    </r>
  </si>
  <si>
    <r>
      <rPr>
        <sz val="7"/>
        <rFont val="Arial"/>
      </rPr>
      <t>SERVICO</t>
    </r>
  </si>
  <si>
    <r>
      <rPr>
        <sz val="7"/>
        <rFont val="Arial"/>
      </rPr>
      <t>M</t>
    </r>
  </si>
  <si>
    <r>
      <rPr>
        <sz val="7"/>
        <rFont val="Arial"/>
      </rPr>
      <t>C</t>
    </r>
  </si>
  <si>
    <r>
      <rPr>
        <sz val="7"/>
        <rFont val="Arial"/>
      </rPr>
      <t>INS-940514</t>
    </r>
  </si>
  <si>
    <r>
      <rPr>
        <sz val="7"/>
        <rFont val="Arial"/>
      </rPr>
      <t>Grade mecanizada e automatizada, retenção sólido grosseiro igual ou maior que 50 mm, 2,0 m largura e 3,5 m altura, inclinação 75°</t>
    </r>
  </si>
  <si>
    <r>
      <rPr>
        <sz val="7"/>
        <rFont val="Arial"/>
      </rPr>
      <t>PRÓPRIA</t>
    </r>
  </si>
  <si>
    <r>
      <rPr>
        <sz val="7"/>
        <rFont val="Arial"/>
      </rPr>
      <t>EQUIPAMENTO</t>
    </r>
  </si>
  <si>
    <r>
      <rPr>
        <sz val="7"/>
        <rFont val="Arial"/>
      </rPr>
      <t>unid</t>
    </r>
  </si>
  <si>
    <r>
      <rPr>
        <sz val="7"/>
        <rFont val="Arial"/>
      </rPr>
      <t>C</t>
    </r>
  </si>
  <si>
    <r>
      <rPr>
        <sz val="7"/>
        <rFont val="Arial"/>
      </rPr>
      <t>CP-1413-INS-551494</t>
    </r>
  </si>
  <si>
    <r>
      <rPr>
        <sz val="7"/>
        <rFont val="Arial"/>
      </rPr>
      <t xml:space="preserve">Válvula de retenção portinhola simples,  tipo wafer,  PN 10, DN 1000
</t>
    </r>
  </si>
  <si>
    <r>
      <rPr>
        <sz val="7"/>
        <rFont val="Arial"/>
      </rPr>
      <t>PRÓPRIA</t>
    </r>
  </si>
  <si>
    <r>
      <rPr>
        <sz val="7"/>
        <rFont val="Arial"/>
      </rPr>
      <t>MATERIAL</t>
    </r>
  </si>
  <si>
    <r>
      <rPr>
        <sz val="7"/>
        <rFont val="Arial"/>
      </rPr>
      <t>unid</t>
    </r>
  </si>
  <si>
    <r>
      <rPr>
        <sz val="7"/>
        <rFont val="Arial"/>
      </rPr>
      <t>C</t>
    </r>
  </si>
  <si>
    <r>
      <rPr>
        <sz val="7"/>
        <rFont val="Arial"/>
      </rPr>
      <t>96995</t>
    </r>
  </si>
  <si>
    <r>
      <rPr>
        <sz val="7"/>
        <rFont val="Arial"/>
      </rPr>
      <t>REATERRO MANUAL APILOADO COM SOQUETE. AF_10/2017</t>
    </r>
  </si>
  <si>
    <r>
      <rPr>
        <sz val="7"/>
        <rFont val="Arial"/>
      </rPr>
      <t>SINAPI</t>
    </r>
  </si>
  <si>
    <r>
      <rPr>
        <sz val="7"/>
        <rFont val="Arial"/>
      </rPr>
      <t>SERVICO</t>
    </r>
  </si>
  <si>
    <r>
      <rPr>
        <sz val="7"/>
        <rFont val="Arial"/>
      </rPr>
      <t>M3</t>
    </r>
  </si>
  <si>
    <r>
      <rPr>
        <sz val="7"/>
        <rFont val="Arial"/>
      </rPr>
      <t>C</t>
    </r>
  </si>
  <si>
    <r>
      <rPr>
        <sz val="7"/>
        <rFont val="Arial"/>
      </rPr>
      <t>0407819</t>
    </r>
  </si>
  <si>
    <r>
      <rPr>
        <sz val="7"/>
        <rFont val="Arial"/>
      </rPr>
      <t>Armação em aço CA-50 - fornecimento, preparo e colocação</t>
    </r>
  </si>
  <si>
    <r>
      <rPr>
        <sz val="7"/>
        <rFont val="Arial"/>
      </rPr>
      <t>SICRO NOVO</t>
    </r>
  </si>
  <si>
    <r>
      <rPr>
        <sz val="7"/>
        <rFont val="Arial"/>
      </rPr>
      <t>SERVICO</t>
    </r>
  </si>
  <si>
    <r>
      <rPr>
        <sz val="7"/>
        <rFont val="Arial"/>
      </rPr>
      <t>kg</t>
    </r>
  </si>
  <si>
    <r>
      <rPr>
        <sz val="7"/>
        <rFont val="Arial"/>
      </rPr>
      <t>C</t>
    </r>
  </si>
  <si>
    <r>
      <rPr>
        <sz val="7"/>
        <rFont val="Arial"/>
      </rPr>
      <t>COMP-651284</t>
    </r>
  </si>
  <si>
    <r>
      <rPr>
        <sz val="7"/>
        <rFont val="Arial"/>
      </rPr>
      <t>Serviços de operação assistida, incluíndo comissionamento e testes de equipamentos, simulação de operações, treinamentos e todas as atividades necessárias para garantir a funcionalidade esperada da estação de bombeamento.</t>
    </r>
  </si>
  <si>
    <r>
      <rPr>
        <sz val="7"/>
        <rFont val="Arial"/>
      </rPr>
      <t>PRÓPRIA</t>
    </r>
  </si>
  <si>
    <r>
      <rPr>
        <sz val="7"/>
        <rFont val="Arial"/>
      </rPr>
      <t>SERVICO</t>
    </r>
  </si>
  <si>
    <r>
      <rPr>
        <sz val="7"/>
        <rFont val="Arial"/>
      </rPr>
      <t>MÊS</t>
    </r>
  </si>
  <si>
    <r>
      <rPr>
        <sz val="7"/>
        <rFont val="Arial"/>
      </rPr>
      <t>C</t>
    </r>
  </si>
  <si>
    <r>
      <rPr>
        <sz val="7"/>
        <rFont val="Arial"/>
      </rPr>
      <t>INS-169629</t>
    </r>
  </si>
  <si>
    <r>
      <rPr>
        <sz val="7"/>
        <rFont val="Arial"/>
      </rPr>
      <t xml:space="preserve">Comporta do poço de bomba com abertura livre de 2,10m x 1,7m, fixação químico, com atuador elétrico e manual. </t>
    </r>
  </si>
  <si>
    <r>
      <rPr>
        <sz val="7"/>
        <rFont val="Arial"/>
      </rPr>
      <t>PRÓPRIA</t>
    </r>
  </si>
  <si>
    <r>
      <rPr>
        <sz val="7"/>
        <rFont val="Arial"/>
      </rPr>
      <t>MATERIAL</t>
    </r>
  </si>
  <si>
    <r>
      <rPr>
        <sz val="7"/>
        <rFont val="Arial"/>
      </rPr>
      <t>unid</t>
    </r>
  </si>
  <si>
    <r>
      <rPr>
        <sz val="7"/>
        <rFont val="Arial"/>
      </rPr>
      <t>C</t>
    </r>
  </si>
  <si>
    <r>
      <rPr>
        <sz val="7"/>
        <rFont val="Arial"/>
      </rPr>
      <t>CP-597008098</t>
    </r>
  </si>
  <si>
    <r>
      <rPr>
        <sz val="7"/>
        <rFont val="Arial"/>
      </rPr>
      <t>Fornecimento e instalação de 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t>
    </r>
  </si>
  <si>
    <r>
      <rPr>
        <sz val="7"/>
        <rFont val="Arial"/>
      </rPr>
      <t>PRÓPRIA</t>
    </r>
  </si>
  <si>
    <r>
      <rPr>
        <sz val="7"/>
        <rFont val="Arial"/>
      </rPr>
      <t>SERVICO</t>
    </r>
  </si>
  <si>
    <r>
      <rPr>
        <sz val="7"/>
        <rFont val="Arial"/>
      </rPr>
      <t>M</t>
    </r>
  </si>
  <si>
    <r>
      <rPr>
        <sz val="7"/>
        <rFont val="Arial"/>
      </rPr>
      <t>C</t>
    </r>
  </si>
  <si>
    <r>
      <rPr>
        <sz val="7"/>
        <rFont val="Arial"/>
      </rPr>
      <t>S030210</t>
    </r>
  </si>
  <si>
    <r>
      <rPr>
        <sz val="7"/>
        <rFont val="Arial"/>
      </rPr>
      <t>Aterro compactado utilizando compactador de placa vibratória com reaproveitamento do material</t>
    </r>
  </si>
  <si>
    <r>
      <rPr>
        <sz val="7"/>
        <rFont val="Arial"/>
      </rPr>
      <t>IOPES</t>
    </r>
  </si>
  <si>
    <r>
      <rPr>
        <sz val="7"/>
        <rFont val="Arial"/>
      </rPr>
      <t>SERVICO</t>
    </r>
  </si>
  <si>
    <r>
      <rPr>
        <sz val="7"/>
        <rFont val="Arial"/>
      </rPr>
      <t>m3</t>
    </r>
  </si>
  <si>
    <r>
      <rPr>
        <sz val="7"/>
        <rFont val="Arial"/>
      </rPr>
      <t>C</t>
    </r>
  </si>
  <si>
    <r>
      <rPr>
        <sz val="7"/>
        <rFont val="Arial"/>
      </rPr>
      <t>COMP-768997</t>
    </r>
  </si>
  <si>
    <r>
      <rPr>
        <sz val="7"/>
        <rFont val="Arial"/>
      </rPr>
      <t>TUBO CILÍNDRICO PARA JUNTA TRAVADA EXTERNA-JTE. L = 6800mm DN 1000</t>
    </r>
  </si>
  <si>
    <r>
      <rPr>
        <sz val="7"/>
        <rFont val="Arial"/>
      </rPr>
      <t>PRÓPRIA</t>
    </r>
  </si>
  <si>
    <r>
      <rPr>
        <sz val="7"/>
        <rFont val="Arial"/>
      </rPr>
      <t>MATERIAL</t>
    </r>
  </si>
  <si>
    <r>
      <rPr>
        <sz val="7"/>
        <rFont val="Arial"/>
      </rPr>
      <t>un</t>
    </r>
  </si>
  <si>
    <r>
      <rPr>
        <sz val="7"/>
        <rFont val="Arial"/>
      </rPr>
      <t>C</t>
    </r>
  </si>
  <si>
    <r>
      <rPr>
        <sz val="7"/>
        <rFont val="Arial"/>
      </rPr>
      <t>COMP-989668</t>
    </r>
  </si>
  <si>
    <r>
      <rPr>
        <sz val="7"/>
        <rFont val="Arial"/>
      </rPr>
      <t>Curva 45° com bolsas na classe K7, JTE, PN 10, NBR 7675 DN 1000</t>
    </r>
  </si>
  <si>
    <r>
      <rPr>
        <sz val="7"/>
        <rFont val="Arial"/>
      </rPr>
      <t>PRÓPRIA</t>
    </r>
  </si>
  <si>
    <r>
      <rPr>
        <sz val="7"/>
        <rFont val="Arial"/>
      </rPr>
      <t>MATERIAL</t>
    </r>
  </si>
  <si>
    <r>
      <rPr>
        <sz val="7"/>
        <rFont val="Arial"/>
      </rPr>
      <t>un</t>
    </r>
  </si>
  <si>
    <r>
      <rPr>
        <sz val="7"/>
        <rFont val="Arial"/>
      </rPr>
      <t>C</t>
    </r>
  </si>
  <si>
    <r>
      <rPr>
        <sz val="7"/>
        <rFont val="Arial"/>
      </rPr>
      <t>96622</t>
    </r>
  </si>
  <si>
    <r>
      <rPr>
        <sz val="7"/>
        <rFont val="Arial"/>
      </rPr>
      <t>LASTRO COM MATERIAL GRANULAR</t>
    </r>
  </si>
  <si>
    <r>
      <rPr>
        <sz val="7"/>
        <rFont val="Arial"/>
      </rPr>
      <t>SINAPI</t>
    </r>
  </si>
  <si>
    <r>
      <rPr>
        <sz val="7"/>
        <rFont val="Arial"/>
      </rPr>
      <t>SERVICO</t>
    </r>
  </si>
  <si>
    <r>
      <rPr>
        <sz val="7"/>
        <rFont val="Arial"/>
      </rPr>
      <t>M3</t>
    </r>
  </si>
  <si>
    <r>
      <rPr>
        <sz val="7"/>
        <rFont val="Arial"/>
      </rPr>
      <t>C</t>
    </r>
  </si>
  <si>
    <r>
      <rPr>
        <sz val="7"/>
        <rFont val="Arial"/>
      </rPr>
      <t>92452</t>
    </r>
  </si>
  <si>
    <r>
      <rPr>
        <sz val="7"/>
        <rFont val="Arial"/>
      </rPr>
      <t>MONTAGEM E DESMONTAGEM DE FÔRMA, ESCORAMENTO METÁLICO, PÉ-DIREITO SIMPLES, EM CHAPA DE MADEIRA RESINADA, 2 UTILIZAÇÕES. AF_12/2015</t>
    </r>
  </si>
  <si>
    <r>
      <rPr>
        <sz val="7"/>
        <rFont val="Arial"/>
      </rPr>
      <t>SINAPI</t>
    </r>
  </si>
  <si>
    <r>
      <rPr>
        <sz val="7"/>
        <rFont val="Arial"/>
      </rPr>
      <t>SERVICO</t>
    </r>
  </si>
  <si>
    <r>
      <rPr>
        <sz val="7"/>
        <rFont val="Arial"/>
      </rPr>
      <t>M2</t>
    </r>
  </si>
  <si>
    <r>
      <rPr>
        <sz val="7"/>
        <rFont val="Arial"/>
      </rPr>
      <t>C</t>
    </r>
  </si>
  <si>
    <r>
      <rPr>
        <sz val="7"/>
        <rFont val="Arial"/>
      </rPr>
      <t>S030206</t>
    </r>
  </si>
  <si>
    <r>
      <rPr>
        <sz val="7"/>
        <rFont val="Arial"/>
      </rPr>
      <t xml:space="preserve">Regularização do terreno em areia, inclusive adensamento hidráulico e fornecimento do material </t>
    </r>
  </si>
  <si>
    <r>
      <rPr>
        <sz val="7"/>
        <rFont val="Arial"/>
      </rPr>
      <t>IOPES</t>
    </r>
  </si>
  <si>
    <r>
      <rPr>
        <sz val="7"/>
        <rFont val="Arial"/>
      </rPr>
      <t>SERVICO</t>
    </r>
  </si>
  <si>
    <r>
      <rPr>
        <sz val="7"/>
        <rFont val="Arial"/>
      </rPr>
      <t>m3</t>
    </r>
  </si>
  <si>
    <r>
      <rPr>
        <sz val="7"/>
        <rFont val="Arial"/>
      </rPr>
      <t>C</t>
    </r>
  </si>
  <si>
    <r>
      <rPr>
        <sz val="7"/>
        <rFont val="Arial"/>
      </rPr>
      <t>S030304</t>
    </r>
  </si>
  <si>
    <r>
      <rPr>
        <sz val="7"/>
        <rFont val="Arial"/>
      </rPr>
      <t>Índice de preço para remoção de entulho decorrente da execução de obras</t>
    </r>
  </si>
  <si>
    <r>
      <rPr>
        <sz val="7"/>
        <rFont val="Arial"/>
      </rPr>
      <t>IOPES</t>
    </r>
  </si>
  <si>
    <r>
      <rPr>
        <sz val="7"/>
        <rFont val="Arial"/>
      </rPr>
      <t>SERVICO</t>
    </r>
  </si>
  <si>
    <r>
      <rPr>
        <sz val="7"/>
        <rFont val="Arial"/>
      </rPr>
      <t>m3</t>
    </r>
  </si>
  <si>
    <r>
      <rPr>
        <sz val="7"/>
        <rFont val="Arial"/>
      </rPr>
      <t>C</t>
    </r>
  </si>
  <si>
    <r>
      <rPr>
        <sz val="7"/>
        <rFont val="Arial"/>
      </rPr>
      <t>CP-9055-INS-330573</t>
    </r>
  </si>
  <si>
    <r>
      <rPr>
        <sz val="7"/>
        <rFont val="Arial"/>
      </rPr>
      <t>Equipamento de içamento: Monovia em perfil metálico com talha elétrica com trole elétrico, carga = 5.000 kg PONTAL (BDI DIFERENCIADO 14,02%)</t>
    </r>
  </si>
  <si>
    <r>
      <rPr>
        <sz val="7"/>
        <rFont val="Arial"/>
      </rPr>
      <t>PRÓPRIA</t>
    </r>
  </si>
  <si>
    <r>
      <rPr>
        <sz val="7"/>
        <rFont val="Arial"/>
      </rPr>
      <t>MATERIAL</t>
    </r>
  </si>
  <si>
    <r>
      <rPr>
        <sz val="7"/>
        <rFont val="Arial"/>
      </rPr>
      <t>unid</t>
    </r>
  </si>
  <si>
    <r>
      <rPr>
        <sz val="7"/>
        <rFont val="Arial"/>
      </rPr>
      <t>C</t>
    </r>
  </si>
  <si>
    <r>
      <rPr>
        <sz val="7"/>
        <rFont val="Arial"/>
      </rPr>
      <t>1106282</t>
    </r>
  </si>
  <si>
    <r>
      <rPr>
        <sz val="7"/>
        <rFont val="Arial"/>
      </rPr>
      <t xml:space="preserve">Concreto para bombeamento fck = 40 MPa </t>
    </r>
  </si>
  <si>
    <r>
      <rPr>
        <sz val="7"/>
        <rFont val="Arial"/>
      </rPr>
      <t>SICRO NOVO</t>
    </r>
  </si>
  <si>
    <r>
      <rPr>
        <sz val="7"/>
        <rFont val="Arial"/>
      </rPr>
      <t>SERVICO</t>
    </r>
  </si>
  <si>
    <r>
      <rPr>
        <sz val="7"/>
        <rFont val="Arial"/>
      </rPr>
      <t>m³</t>
    </r>
  </si>
  <si>
    <r>
      <rPr>
        <sz val="7"/>
        <rFont val="Arial"/>
      </rPr>
      <t>C</t>
    </r>
  </si>
  <si>
    <r>
      <rPr>
        <sz val="7"/>
        <rFont val="Arial"/>
      </rPr>
      <t>COMP-268896</t>
    </r>
  </si>
  <si>
    <r>
      <rPr>
        <sz val="7"/>
        <rFont val="Arial"/>
      </rPr>
      <t xml:space="preserve">TUBO PONTA E BOLSA - JTE, K9. L=5400mm DN 1000 </t>
    </r>
  </si>
  <si>
    <r>
      <rPr>
        <sz val="7"/>
        <rFont val="Arial"/>
      </rPr>
      <t>PRÓPRIA</t>
    </r>
  </si>
  <si>
    <r>
      <rPr>
        <sz val="7"/>
        <rFont val="Arial"/>
      </rPr>
      <t>GERAL</t>
    </r>
  </si>
  <si>
    <r>
      <rPr>
        <sz val="7"/>
        <rFont val="Arial"/>
      </rPr>
      <t>un</t>
    </r>
  </si>
  <si>
    <r>
      <rPr>
        <sz val="7"/>
        <rFont val="Arial"/>
      </rPr>
      <t>C</t>
    </r>
  </si>
  <si>
    <r>
      <rPr>
        <sz val="7"/>
        <rFont val="Arial"/>
      </rPr>
      <t>COMP-645387</t>
    </r>
  </si>
  <si>
    <r>
      <rPr>
        <sz val="7"/>
        <rFont val="Arial"/>
      </rPr>
      <t>Destinação Final de Resíduos Classe II A em aterro sanitário controlado</t>
    </r>
  </si>
  <si>
    <r>
      <rPr>
        <sz val="7"/>
        <rFont val="Arial"/>
      </rPr>
      <t>PRÓPRIA</t>
    </r>
  </si>
  <si>
    <r>
      <rPr>
        <sz val="7"/>
        <rFont val="Arial"/>
      </rPr>
      <t>SERVICO</t>
    </r>
  </si>
  <si>
    <r>
      <rPr>
        <sz val="7"/>
        <rFont val="Arial"/>
      </rPr>
      <t>T</t>
    </r>
  </si>
  <si>
    <r>
      <rPr>
        <sz val="7"/>
        <rFont val="Arial"/>
      </rPr>
      <t>C</t>
    </r>
  </si>
  <si>
    <r>
      <rPr>
        <sz val="7"/>
        <rFont val="Arial"/>
      </rPr>
      <t>COMP-453682</t>
    </r>
  </si>
  <si>
    <r>
      <rPr>
        <sz val="7"/>
        <rFont val="Arial"/>
      </rPr>
      <t xml:space="preserve">TUBO PONTA E BOLSA - JTE, K9. L=5000mm DN 1000 </t>
    </r>
  </si>
  <si>
    <r>
      <rPr>
        <sz val="7"/>
        <rFont val="Arial"/>
      </rPr>
      <t>PRÓPRIA</t>
    </r>
  </si>
  <si>
    <r>
      <rPr>
        <sz val="7"/>
        <rFont val="Arial"/>
      </rPr>
      <t>MATERIAL</t>
    </r>
  </si>
  <si>
    <r>
      <rPr>
        <sz val="7"/>
        <rFont val="Arial"/>
      </rPr>
      <t>un</t>
    </r>
  </si>
  <si>
    <r>
      <rPr>
        <sz val="7"/>
        <rFont val="Arial"/>
      </rPr>
      <t>C</t>
    </r>
  </si>
  <si>
    <r>
      <rPr>
        <sz val="7"/>
        <rFont val="Arial"/>
      </rPr>
      <t>4805757</t>
    </r>
  </si>
  <si>
    <r>
      <rPr>
        <sz val="7"/>
        <rFont val="Arial"/>
      </rPr>
      <t>Escavação mecânica de vala em material de 1ª categoria</t>
    </r>
  </si>
  <si>
    <r>
      <rPr>
        <sz val="7"/>
        <rFont val="Arial"/>
      </rPr>
      <t>SICRO NOVO</t>
    </r>
  </si>
  <si>
    <r>
      <rPr>
        <sz val="7"/>
        <rFont val="Arial"/>
      </rPr>
      <t>SERVICO</t>
    </r>
  </si>
  <si>
    <r>
      <rPr>
        <sz val="7"/>
        <rFont val="Arial"/>
      </rPr>
      <t>m³</t>
    </r>
  </si>
  <si>
    <r>
      <rPr>
        <sz val="7"/>
        <rFont val="Arial"/>
      </rPr>
      <t>C</t>
    </r>
  </si>
  <si>
    <r>
      <rPr>
        <sz val="7"/>
        <rFont val="Arial"/>
      </rPr>
      <t>CESAN-7060100030</t>
    </r>
  </si>
  <si>
    <r>
      <rPr>
        <sz val="7"/>
        <rFont val="Arial"/>
      </rPr>
      <t>REBAIXAMENTO DE LENCOL FREATICO C/ 8 PONT FILTRANTES (considerando 8 conjuntos por 9 meses)</t>
    </r>
  </si>
  <si>
    <r>
      <rPr>
        <sz val="7"/>
        <rFont val="Arial"/>
      </rPr>
      <t>PRÓPRIA</t>
    </r>
  </si>
  <si>
    <r>
      <rPr>
        <sz val="7"/>
        <rFont val="Arial"/>
      </rPr>
      <t>SERVICO</t>
    </r>
  </si>
  <si>
    <r>
      <rPr>
        <sz val="7"/>
        <rFont val="Arial"/>
      </rPr>
      <t>MÊS</t>
    </r>
  </si>
  <si>
    <r>
      <rPr>
        <sz val="7"/>
        <rFont val="Arial"/>
      </rPr>
      <t>C</t>
    </r>
  </si>
  <si>
    <r>
      <rPr>
        <sz val="7"/>
        <rFont val="Arial"/>
      </rPr>
      <t>4805749</t>
    </r>
  </si>
  <si>
    <r>
      <rPr>
        <sz val="7"/>
        <rFont val="Arial"/>
      </rPr>
      <t>Escavação manual de vala em material de 1ª categoria</t>
    </r>
  </si>
  <si>
    <r>
      <rPr>
        <sz val="7"/>
        <rFont val="Arial"/>
      </rPr>
      <t>SICRO NOVO</t>
    </r>
  </si>
  <si>
    <r>
      <rPr>
        <sz val="7"/>
        <rFont val="Arial"/>
      </rPr>
      <t>SERVICO</t>
    </r>
  </si>
  <si>
    <r>
      <rPr>
        <sz val="7"/>
        <rFont val="Arial"/>
      </rPr>
      <t>m³</t>
    </r>
  </si>
  <si>
    <r>
      <rPr>
        <sz val="7"/>
        <rFont val="Arial"/>
      </rPr>
      <t>C</t>
    </r>
  </si>
  <si>
    <r>
      <rPr>
        <sz val="7"/>
        <rFont val="Arial"/>
      </rPr>
      <t>COMP-640755</t>
    </r>
  </si>
  <si>
    <r>
      <rPr>
        <sz val="7"/>
        <rFont val="Arial"/>
      </rPr>
      <t xml:space="preserve">TUBO CILÍNDRICO, K7, JTE – L=1000mm DN 1000 </t>
    </r>
  </si>
  <si>
    <r>
      <rPr>
        <sz val="7"/>
        <rFont val="Arial"/>
      </rPr>
      <t>PRÓPRIA</t>
    </r>
  </si>
  <si>
    <r>
      <rPr>
        <sz val="7"/>
        <rFont val="Arial"/>
      </rPr>
      <t>MATERIAL</t>
    </r>
  </si>
  <si>
    <r>
      <rPr>
        <sz val="7"/>
        <rFont val="Arial"/>
      </rPr>
      <t>un</t>
    </r>
  </si>
  <si>
    <r>
      <rPr>
        <sz val="7"/>
        <rFont val="Arial"/>
      </rPr>
      <t>C</t>
    </r>
  </si>
  <si>
    <r>
      <rPr>
        <sz val="7"/>
        <rFont val="Arial"/>
      </rPr>
      <t>40303</t>
    </r>
  </si>
  <si>
    <r>
      <rPr>
        <sz val="7"/>
        <rFont val="Arial"/>
      </rPr>
      <t>Reaterro de cavas c/ compactação mecânica (compactador manual)</t>
    </r>
  </si>
  <si>
    <r>
      <rPr>
        <sz val="7"/>
        <rFont val="Arial"/>
      </rPr>
      <t>DER-ES</t>
    </r>
  </si>
  <si>
    <r>
      <rPr>
        <sz val="7"/>
        <rFont val="Arial"/>
      </rPr>
      <t>SERVICO</t>
    </r>
  </si>
  <si>
    <r>
      <rPr>
        <sz val="7"/>
        <rFont val="Arial"/>
      </rPr>
      <t>M3</t>
    </r>
  </si>
  <si>
    <r>
      <rPr>
        <sz val="7"/>
        <rFont val="Arial"/>
      </rPr>
      <t>C</t>
    </r>
  </si>
  <si>
    <r>
      <rPr>
        <sz val="7"/>
        <rFont val="Arial"/>
      </rPr>
      <t>COMP-185446</t>
    </r>
  </si>
  <si>
    <r>
      <rPr>
        <sz val="7"/>
        <rFont val="Arial"/>
      </rPr>
      <t xml:space="preserve">TUBO PONTA E BOLSA - JTE, K9. L=3500mm DN 1000 </t>
    </r>
  </si>
  <si>
    <r>
      <rPr>
        <sz val="7"/>
        <rFont val="Arial"/>
      </rPr>
      <t>PRÓPRIA</t>
    </r>
  </si>
  <si>
    <r>
      <rPr>
        <sz val="7"/>
        <rFont val="Arial"/>
      </rPr>
      <t>MATERIAL</t>
    </r>
  </si>
  <si>
    <r>
      <rPr>
        <sz val="7"/>
        <rFont val="Arial"/>
      </rPr>
      <t>un</t>
    </r>
  </si>
  <si>
    <r>
      <rPr>
        <sz val="7"/>
        <rFont val="Arial"/>
      </rPr>
      <t>C</t>
    </r>
  </si>
  <si>
    <r>
      <rPr>
        <sz val="7"/>
        <rFont val="Arial"/>
      </rPr>
      <t>COMP-985561</t>
    </r>
  </si>
  <si>
    <r>
      <rPr>
        <sz val="7"/>
        <rFont val="Arial"/>
      </rPr>
      <t>Curva 22°30’ com bolsas na classe K7, JTE, PN 10, NBR 7675 DN 1000</t>
    </r>
  </si>
  <si>
    <r>
      <rPr>
        <sz val="7"/>
        <rFont val="Arial"/>
      </rPr>
      <t>PRÓPRIA</t>
    </r>
  </si>
  <si>
    <r>
      <rPr>
        <sz val="7"/>
        <rFont val="Arial"/>
      </rPr>
      <t>MATERIAL</t>
    </r>
  </si>
  <si>
    <r>
      <rPr>
        <sz val="7"/>
        <rFont val="Arial"/>
      </rPr>
      <t>un</t>
    </r>
  </si>
  <si>
    <r>
      <rPr>
        <sz val="7"/>
        <rFont val="Arial"/>
      </rPr>
      <t>C</t>
    </r>
  </si>
  <si>
    <r>
      <rPr>
        <sz val="7"/>
        <rFont val="Arial"/>
      </rPr>
      <t>S200124</t>
    </r>
  </si>
  <si>
    <r>
      <rPr>
        <sz val="7"/>
        <rFont val="Arial"/>
      </rPr>
      <t>Muro de alvenaria de blocos cerâmicos 10x20x20cm, c/ pilares a cada 2 m, esp. 10cm e h=2.5m, revestido com chapisco, reboco e pintura acrílica a 2 demãos, incl. pilares, cintas e sapatas, empregando arg. cimento cal e areia</t>
    </r>
  </si>
  <si>
    <r>
      <rPr>
        <sz val="7"/>
        <rFont val="Arial"/>
      </rPr>
      <t>IOPES</t>
    </r>
  </si>
  <si>
    <r>
      <rPr>
        <sz val="7"/>
        <rFont val="Arial"/>
      </rPr>
      <t>SERVICO</t>
    </r>
  </si>
  <si>
    <r>
      <rPr>
        <sz val="7"/>
        <rFont val="Arial"/>
      </rPr>
      <t>m</t>
    </r>
  </si>
  <si>
    <r>
      <rPr>
        <sz val="7"/>
        <rFont val="Arial"/>
      </rPr>
      <t>C</t>
    </r>
  </si>
  <si>
    <r>
      <rPr>
        <sz val="7"/>
        <rFont val="Arial"/>
      </rPr>
      <t>COMP-031536</t>
    </r>
  </si>
  <si>
    <r>
      <rPr>
        <sz val="7"/>
        <rFont val="Arial"/>
      </rPr>
      <t xml:space="preserve">TUBO PONTA E BOLSA - JTE, K9. L=6300mm DN 1000 </t>
    </r>
  </si>
  <si>
    <r>
      <rPr>
        <sz val="7"/>
        <rFont val="Arial"/>
      </rPr>
      <t>PRÓPRIA</t>
    </r>
  </si>
  <si>
    <r>
      <rPr>
        <sz val="7"/>
        <rFont val="Arial"/>
      </rPr>
      <t>MATERIAL</t>
    </r>
  </si>
  <si>
    <r>
      <rPr>
        <sz val="7"/>
        <rFont val="Arial"/>
      </rPr>
      <t>un</t>
    </r>
  </si>
  <si>
    <r>
      <rPr>
        <sz val="7"/>
        <rFont val="Arial"/>
      </rPr>
      <t>C</t>
    </r>
  </si>
  <si>
    <r>
      <rPr>
        <sz val="7"/>
        <rFont val="Arial"/>
      </rPr>
      <t>COMP-573673</t>
    </r>
  </si>
  <si>
    <r>
      <rPr>
        <sz val="7"/>
        <rFont val="Arial"/>
      </rPr>
      <t>Instalação de Sistema de distribuição de energia elétrica em média e baixa tensão da Subestação pré-fabricada em estrutura metálica modular e transportável (Eletrocentro)</t>
    </r>
  </si>
  <si>
    <r>
      <rPr>
        <sz val="7"/>
        <rFont val="Arial"/>
      </rPr>
      <t>PRÓPRIA</t>
    </r>
  </si>
  <si>
    <r>
      <rPr>
        <sz val="7"/>
        <rFont val="Arial"/>
      </rPr>
      <t>SERVICO</t>
    </r>
  </si>
  <si>
    <r>
      <rPr>
        <sz val="7"/>
        <rFont val="Arial"/>
      </rPr>
      <t>un</t>
    </r>
  </si>
  <si>
    <r>
      <rPr>
        <sz val="7"/>
        <rFont val="Arial"/>
      </rPr>
      <t>C</t>
    </r>
  </si>
  <si>
    <r>
      <rPr>
        <sz val="7"/>
        <rFont val="Arial"/>
      </rPr>
      <t>COMP-796019</t>
    </r>
  </si>
  <si>
    <r>
      <rPr>
        <sz val="7"/>
        <rFont val="Arial"/>
      </rPr>
      <t>Válvula flap – PN 10, flange na classe K7, PN 10, NBR 7675 , DN 1000</t>
    </r>
  </si>
  <si>
    <r>
      <rPr>
        <sz val="7"/>
        <rFont val="Arial"/>
      </rPr>
      <t>PRÓPRIA</t>
    </r>
  </si>
  <si>
    <r>
      <rPr>
        <sz val="7"/>
        <rFont val="Arial"/>
      </rPr>
      <t>MATERIAL</t>
    </r>
  </si>
  <si>
    <r>
      <rPr>
        <sz val="7"/>
        <rFont val="Arial"/>
      </rPr>
      <t>un</t>
    </r>
  </si>
  <si>
    <r>
      <rPr>
        <sz val="7"/>
        <rFont val="Arial"/>
      </rPr>
      <t>C</t>
    </r>
  </si>
  <si>
    <r>
      <rPr>
        <sz val="7"/>
        <rFont val="Arial"/>
      </rPr>
      <t>COMP-127848</t>
    </r>
  </si>
  <si>
    <r>
      <rPr>
        <sz val="7"/>
        <rFont val="Arial"/>
      </rPr>
      <t xml:space="preserve">TUBO PONTA E BOLSA - JTE, K9. L=2300mm DN 1000 </t>
    </r>
  </si>
  <si>
    <r>
      <rPr>
        <sz val="7"/>
        <rFont val="Arial"/>
      </rPr>
      <t>PRÓPRIA</t>
    </r>
  </si>
  <si>
    <r>
      <rPr>
        <sz val="7"/>
        <rFont val="Arial"/>
      </rPr>
      <t>MATERIAL</t>
    </r>
  </si>
  <si>
    <r>
      <rPr>
        <sz val="7"/>
        <rFont val="Arial"/>
      </rPr>
      <t>un</t>
    </r>
  </si>
  <si>
    <r>
      <rPr>
        <sz val="7"/>
        <rFont val="Arial"/>
      </rPr>
      <t>C</t>
    </r>
  </si>
  <si>
    <r>
      <rPr>
        <sz val="7"/>
        <rFont val="Arial"/>
      </rPr>
      <t>COMP-127942</t>
    </r>
  </si>
  <si>
    <r>
      <rPr>
        <sz val="7"/>
        <rFont val="Arial"/>
      </rPr>
      <t>Junta de desmontagem travada axialmente, PN 10, classe de flange K7, conforme norma NBR 7675 DN 1000</t>
    </r>
  </si>
  <si>
    <r>
      <rPr>
        <sz val="7"/>
        <rFont val="Arial"/>
      </rPr>
      <t>PRÓPRIA</t>
    </r>
  </si>
  <si>
    <r>
      <rPr>
        <sz val="7"/>
        <rFont val="Arial"/>
      </rPr>
      <t>MATERIAL</t>
    </r>
  </si>
  <si>
    <r>
      <rPr>
        <sz val="7"/>
        <rFont val="Arial"/>
      </rPr>
      <t>un</t>
    </r>
  </si>
  <si>
    <r>
      <rPr>
        <sz val="7"/>
        <rFont val="Arial"/>
      </rPr>
      <t>C</t>
    </r>
  </si>
  <si>
    <r>
      <rPr>
        <sz val="7"/>
        <rFont val="Arial"/>
      </rPr>
      <t>COMP-557102</t>
    </r>
  </si>
  <si>
    <r>
      <rPr>
        <sz val="7"/>
        <rFont val="Arial"/>
      </rPr>
      <t>TUBO PONTA E BOLSA - JTE, K9. L=4300mm DN 1000</t>
    </r>
  </si>
  <si>
    <r>
      <rPr>
        <sz val="7"/>
        <rFont val="Arial"/>
      </rPr>
      <t>PRÓPRIA</t>
    </r>
  </si>
  <si>
    <r>
      <rPr>
        <sz val="7"/>
        <rFont val="Arial"/>
      </rPr>
      <t>MATERIAL</t>
    </r>
  </si>
  <si>
    <r>
      <rPr>
        <sz val="7"/>
        <rFont val="Arial"/>
      </rPr>
      <t>un</t>
    </r>
  </si>
  <si>
    <r>
      <rPr>
        <sz val="7"/>
        <rFont val="Arial"/>
      </rPr>
      <t>C</t>
    </r>
  </si>
  <si>
    <r>
      <rPr>
        <sz val="7"/>
        <rFont val="Arial"/>
      </rPr>
      <t>COMP-481054</t>
    </r>
  </si>
  <si>
    <r>
      <rPr>
        <sz val="7"/>
        <rFont val="Arial"/>
      </rPr>
      <t xml:space="preserve">TUBO CILÍNDRICO PARA JUNTA TRAVADA EXTERNA-JTE. L = 4200mm DN 1000 </t>
    </r>
  </si>
  <si>
    <r>
      <rPr>
        <sz val="7"/>
        <rFont val="Arial"/>
      </rPr>
      <t>PRÓPRIA</t>
    </r>
  </si>
  <si>
    <r>
      <rPr>
        <sz val="7"/>
        <rFont val="Arial"/>
      </rPr>
      <t>MATERIAL</t>
    </r>
  </si>
  <si>
    <r>
      <rPr>
        <sz val="7"/>
        <rFont val="Arial"/>
      </rPr>
      <t>un</t>
    </r>
  </si>
  <si>
    <r>
      <rPr>
        <sz val="7"/>
        <rFont val="Arial"/>
      </rPr>
      <t>C</t>
    </r>
  </si>
  <si>
    <r>
      <rPr>
        <sz val="7"/>
        <rFont val="Arial"/>
      </rPr>
      <t>99839</t>
    </r>
  </si>
  <si>
    <r>
      <rPr>
        <sz val="7"/>
        <rFont val="Arial"/>
      </rPr>
      <t>GUARDA-CORPO DE AÇO GALVANIZADO DE 1,10M DE ALTURA, MONTANTES TUBULARES DE 1.1/2? ESPAÇADOS DE 1,20M, TRAVESSA SUPERIOR DE 2?, GRADIL FORMADO POR BARRAS CHATAS EM FERRO DE 32X4,8MM, FIXADO COM CHUMBADOR MECÂNICO. AF_04/2019_P</t>
    </r>
  </si>
  <si>
    <r>
      <rPr>
        <sz val="7"/>
        <rFont val="Arial"/>
      </rPr>
      <t>SINAPI</t>
    </r>
  </si>
  <si>
    <r>
      <rPr>
        <sz val="7"/>
        <rFont val="Arial"/>
      </rPr>
      <t>SERVICO</t>
    </r>
  </si>
  <si>
    <r>
      <rPr>
        <sz val="7"/>
        <rFont val="Arial"/>
      </rPr>
      <t>M</t>
    </r>
  </si>
  <si>
    <r>
      <rPr>
        <sz val="7"/>
        <rFont val="Arial"/>
      </rPr>
      <t>C</t>
    </r>
  </si>
  <si>
    <r>
      <rPr>
        <sz val="7"/>
        <rFont val="Arial"/>
      </rPr>
      <t>COMP-795022</t>
    </r>
  </si>
  <si>
    <r>
      <rPr>
        <sz val="7"/>
        <rFont val="Arial"/>
      </rPr>
      <t>LUVA DN 1000 COM BOLSA JUNTA MECÂNICA</t>
    </r>
  </si>
  <si>
    <r>
      <rPr>
        <sz val="7"/>
        <rFont val="Arial"/>
      </rPr>
      <t>PRÓPRIA</t>
    </r>
  </si>
  <si>
    <r>
      <rPr>
        <sz val="7"/>
        <rFont val="Arial"/>
      </rPr>
      <t>MATERIAL</t>
    </r>
  </si>
  <si>
    <r>
      <rPr>
        <sz val="7"/>
        <rFont val="Arial"/>
      </rPr>
      <t>un</t>
    </r>
  </si>
  <si>
    <r>
      <rPr>
        <sz val="7"/>
        <rFont val="Arial"/>
      </rPr>
      <t>C</t>
    </r>
  </si>
  <si>
    <r>
      <rPr>
        <sz val="7"/>
        <rFont val="Arial"/>
      </rPr>
      <t>00004085</t>
    </r>
  </si>
  <si>
    <r>
      <rPr>
        <sz val="7"/>
        <rFont val="Arial"/>
      </rPr>
      <t>LOCACAO DE BOMBA SUBMERSIVEL PARA DRENAGEM E ESGOTAMENTO, MOTOR ELETRICO TRIFASICO, POTENCIA DE 4 CV, DIAMETRO DE RECALQUE DE 3". FAIXA DE OPERACAO: Q=60 M3/H (+ OU - 1 M3/H) E AMT=2 M; Q=11 M3/H (+ OU - 1 M3/H) E AMT = 23 M (+ OU - 1 M)</t>
    </r>
  </si>
  <si>
    <r>
      <rPr>
        <sz val="7"/>
        <rFont val="Arial"/>
      </rPr>
      <t>SINAPI</t>
    </r>
  </si>
  <si>
    <r>
      <rPr>
        <sz val="7"/>
        <rFont val="Arial"/>
      </rPr>
      <t>EQUIPAMENTO</t>
    </r>
  </si>
  <si>
    <r>
      <rPr>
        <sz val="7"/>
        <rFont val="Arial"/>
      </rPr>
      <t>H</t>
    </r>
  </si>
  <si>
    <r>
      <rPr>
        <sz val="7"/>
        <rFont val="Arial"/>
      </rPr>
      <t>C</t>
    </r>
  </si>
  <si>
    <r>
      <rPr>
        <sz val="7"/>
        <rFont val="Arial"/>
      </rPr>
      <t>93382</t>
    </r>
  </si>
  <si>
    <r>
      <rPr>
        <sz val="7"/>
        <rFont val="Arial"/>
      </rPr>
      <t>REATERRO MANUAL DE VALAS COM COMPACTAÇÃO MECANIZADA. AF_04/2016</t>
    </r>
  </si>
  <si>
    <r>
      <rPr>
        <sz val="7"/>
        <rFont val="Arial"/>
      </rPr>
      <t>SINAPI</t>
    </r>
  </si>
  <si>
    <r>
      <rPr>
        <sz val="7"/>
        <rFont val="Arial"/>
      </rPr>
      <t>SERVICO</t>
    </r>
  </si>
  <si>
    <r>
      <rPr>
        <sz val="7"/>
        <rFont val="Arial"/>
      </rPr>
      <t>M3</t>
    </r>
  </si>
  <si>
    <r>
      <rPr>
        <sz val="7"/>
        <rFont val="Arial"/>
      </rPr>
      <t>C</t>
    </r>
  </si>
  <si>
    <r>
      <rPr>
        <sz val="7"/>
        <rFont val="Arial"/>
      </rPr>
      <t>COMP-304153</t>
    </r>
  </si>
  <si>
    <r>
      <rPr>
        <sz val="7"/>
        <rFont val="Arial"/>
      </rPr>
      <t xml:space="preserve">TÊ COM BOLSAS E FLANGE, TJGSF DN 1000 x 200 </t>
    </r>
  </si>
  <si>
    <r>
      <rPr>
        <sz val="7"/>
        <rFont val="Arial"/>
      </rPr>
      <t>PRÓPRIA</t>
    </r>
  </si>
  <si>
    <r>
      <rPr>
        <sz val="7"/>
        <rFont val="Arial"/>
      </rPr>
      <t>MATERIAL</t>
    </r>
  </si>
  <si>
    <r>
      <rPr>
        <sz val="7"/>
        <rFont val="Arial"/>
      </rPr>
      <t>un</t>
    </r>
  </si>
  <si>
    <r>
      <rPr>
        <sz val="7"/>
        <rFont val="Arial"/>
      </rPr>
      <t>C</t>
    </r>
  </si>
  <si>
    <r>
      <rPr>
        <sz val="7"/>
        <rFont val="Arial"/>
      </rPr>
      <t>S020350</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</si>
  <si>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</si>
  <si>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IOPES</t>
    </r>
  </si>
  <si>
    <r>
      <rPr>
        <sz val="7"/>
        <rFont val="Arial"/>
      </rPr>
      <t>SERVICO</t>
    </r>
  </si>
  <si>
    <r>
      <rPr>
        <sz val="7"/>
        <rFont val="Arial"/>
      </rPr>
      <t>m</t>
    </r>
  </si>
  <si>
    <r>
      <rPr>
        <sz val="7"/>
        <rFont val="Arial"/>
      </rPr>
      <t>C</t>
    </r>
  </si>
  <si>
    <r>
      <rPr>
        <sz val="7"/>
        <rFont val="Arial"/>
      </rPr>
      <t>1505877</t>
    </r>
  </si>
  <si>
    <r>
      <rPr>
        <sz val="7"/>
        <rFont val="Arial"/>
      </rPr>
      <t>Enrocamento com pedra, inclusive espalhamento e compactação mecânica - fornecimento e assentamento</t>
    </r>
  </si>
  <si>
    <r>
      <rPr>
        <sz val="7"/>
        <rFont val="Arial"/>
      </rPr>
      <t>SICRO NOVO</t>
    </r>
  </si>
  <si>
    <r>
      <rPr>
        <sz val="7"/>
        <rFont val="Arial"/>
      </rPr>
      <t>SERVICO</t>
    </r>
  </si>
  <si>
    <r>
      <rPr>
        <sz val="7"/>
        <rFont val="Arial"/>
      </rPr>
      <t>m³</t>
    </r>
  </si>
  <si>
    <r>
      <rPr>
        <sz val="7"/>
        <rFont val="Arial"/>
      </rPr>
      <t>C</t>
    </r>
  </si>
  <si>
    <r>
      <rPr>
        <sz val="7"/>
        <rFont val="Arial"/>
      </rPr>
      <t>COMP-826675</t>
    </r>
  </si>
  <si>
    <r>
      <rPr>
        <sz val="7"/>
        <rFont val="Arial"/>
      </rPr>
      <t xml:space="preserve">TUBO CILÍNDRICO PARA JUNTA TRAVADA EXTERNA-JTE. L = 3700mm DN 1000 </t>
    </r>
  </si>
  <si>
    <r>
      <rPr>
        <sz val="7"/>
        <rFont val="Arial"/>
      </rPr>
      <t>PRÓPRIA</t>
    </r>
  </si>
  <si>
    <r>
      <rPr>
        <sz val="7"/>
        <rFont val="Arial"/>
      </rPr>
      <t>MATERIAL</t>
    </r>
  </si>
  <si>
    <r>
      <rPr>
        <sz val="7"/>
        <rFont val="Arial"/>
      </rPr>
      <t>un</t>
    </r>
  </si>
  <si>
    <r>
      <rPr>
        <sz val="7"/>
        <rFont val="Arial"/>
      </rPr>
      <t>C</t>
    </r>
  </si>
  <si>
    <r>
      <rPr>
        <sz val="7"/>
        <rFont val="Arial"/>
      </rPr>
      <t>COMP-199405</t>
    </r>
  </si>
  <si>
    <r>
      <rPr>
        <sz val="7"/>
        <rFont val="Arial"/>
      </rPr>
      <t xml:space="preserve">TUBO COM FLANGES, L=1850mm - K7 DN 800
</t>
    </r>
  </si>
  <si>
    <r>
      <rPr>
        <sz val="7"/>
        <rFont val="Arial"/>
      </rPr>
      <t>PRÓPRIA</t>
    </r>
  </si>
  <si>
    <r>
      <rPr>
        <sz val="7"/>
        <rFont val="Arial"/>
      </rPr>
      <t>MATERIAL</t>
    </r>
  </si>
  <si>
    <r>
      <rPr>
        <sz val="7"/>
        <rFont val="Arial"/>
      </rPr>
      <t>un</t>
    </r>
  </si>
  <si>
    <r>
      <rPr>
        <sz val="7"/>
        <rFont val="Arial"/>
      </rPr>
      <t>C</t>
    </r>
  </si>
  <si>
    <r>
      <rPr>
        <sz val="7"/>
        <rFont val="Arial"/>
      </rPr>
      <t>COMP-646917</t>
    </r>
  </si>
  <si>
    <r>
      <rPr>
        <sz val="7"/>
        <rFont val="Arial"/>
      </rPr>
      <t>CURVA 45° COM FLANGES - DN 800</t>
    </r>
  </si>
  <si>
    <r>
      <rPr>
        <sz val="7"/>
        <rFont val="Arial"/>
      </rPr>
      <t>PRÓPRIA</t>
    </r>
  </si>
  <si>
    <r>
      <rPr>
        <sz val="7"/>
        <rFont val="Arial"/>
      </rPr>
      <t>MATERIAL</t>
    </r>
  </si>
  <si>
    <r>
      <rPr>
        <sz val="7"/>
        <rFont val="Arial"/>
      </rPr>
      <t>un</t>
    </r>
  </si>
  <si>
    <r>
      <rPr>
        <sz val="7"/>
        <rFont val="Arial"/>
      </rPr>
      <t>C</t>
    </r>
  </si>
  <si>
    <r>
      <rPr>
        <sz val="7"/>
        <rFont val="Arial"/>
      </rPr>
      <t>93681</t>
    </r>
  </si>
  <si>
    <r>
      <rPr>
        <sz val="7"/>
        <rFont val="Arial"/>
      </rPr>
      <t>EXECUÇÃO DE PÁTIO/ESTACIONAMENTO EM PISO INTERTRAVADO, COM BLOCO RETANGULAR COLORIDO DE 20 X 10 CM, ESPESSURA 8 CM. AF_12/2015</t>
    </r>
  </si>
  <si>
    <r>
      <rPr>
        <sz val="7"/>
        <rFont val="Arial"/>
      </rPr>
      <t>SINAPI</t>
    </r>
  </si>
  <si>
    <r>
      <rPr>
        <sz val="7"/>
        <rFont val="Arial"/>
      </rPr>
      <t>SERVICO</t>
    </r>
  </si>
  <si>
    <r>
      <rPr>
        <sz val="7"/>
        <rFont val="Arial"/>
      </rPr>
      <t>M2</t>
    </r>
  </si>
  <si>
    <r>
      <rPr>
        <sz val="7"/>
        <rFont val="Arial"/>
      </rPr>
      <t>C</t>
    </r>
  </si>
  <si>
    <r>
      <rPr>
        <sz val="7"/>
        <rFont val="Arial"/>
      </rPr>
      <t>COMP-883798</t>
    </r>
  </si>
  <si>
    <r>
      <rPr>
        <sz val="7"/>
        <rFont val="Arial"/>
      </rPr>
      <t xml:space="preserve">TUBO COM FLANGES, L=800mm - K7 DN 1000 </t>
    </r>
  </si>
  <si>
    <r>
      <rPr>
        <sz val="7"/>
        <rFont val="Arial"/>
      </rPr>
      <t>PRÓPRIA</t>
    </r>
  </si>
  <si>
    <r>
      <rPr>
        <sz val="7"/>
        <rFont val="Arial"/>
      </rPr>
      <t>MATERIAL</t>
    </r>
  </si>
  <si>
    <r>
      <rPr>
        <sz val="7"/>
        <rFont val="Arial"/>
      </rPr>
      <t>un</t>
    </r>
  </si>
  <si>
    <r>
      <rPr>
        <sz val="7"/>
        <rFont val="Arial"/>
      </rPr>
      <t>C</t>
    </r>
  </si>
  <si>
    <r>
      <rPr>
        <sz val="7"/>
        <rFont val="Arial"/>
      </rPr>
      <t>COMP-739058</t>
    </r>
  </si>
  <si>
    <r>
      <rPr>
        <sz val="7"/>
        <rFont val="Arial"/>
      </rPr>
      <t xml:space="preserve">TUBO COM FLANGE E PONTA PARA JTE L=2600mm DN 1000 </t>
    </r>
  </si>
  <si>
    <r>
      <rPr>
        <sz val="7"/>
        <rFont val="Arial"/>
      </rPr>
      <t>PRÓPRIA</t>
    </r>
  </si>
  <si>
    <r>
      <rPr>
        <sz val="7"/>
        <rFont val="Arial"/>
      </rPr>
      <t>MATERIAL</t>
    </r>
  </si>
  <si>
    <r>
      <rPr>
        <sz val="7"/>
        <rFont val="Arial"/>
      </rPr>
      <t>un</t>
    </r>
  </si>
  <si>
    <r>
      <rPr>
        <sz val="7"/>
        <rFont val="Arial"/>
      </rPr>
      <t>C</t>
    </r>
  </si>
  <si>
    <r>
      <rPr>
        <sz val="7"/>
        <rFont val="Arial"/>
      </rPr>
      <t>COMP-319912</t>
    </r>
  </si>
  <si>
    <r>
      <rPr>
        <sz val="7"/>
        <rFont val="Arial"/>
      </rPr>
      <t>TUBO COM FLANGES, L=700mm - K7 DN 1000</t>
    </r>
  </si>
  <si>
    <r>
      <rPr>
        <sz val="7"/>
        <rFont val="Arial"/>
      </rPr>
      <t>PRÓPRIA</t>
    </r>
  </si>
  <si>
    <r>
      <rPr>
        <sz val="7"/>
        <rFont val="Arial"/>
      </rPr>
      <t>MATERIAL</t>
    </r>
  </si>
  <si>
    <r>
      <rPr>
        <sz val="7"/>
        <rFont val="Arial"/>
      </rPr>
      <t>un</t>
    </r>
  </si>
  <si>
    <r>
      <rPr>
        <sz val="7"/>
        <rFont val="Arial"/>
      </rPr>
      <t>C</t>
    </r>
  </si>
  <si>
    <r>
      <rPr>
        <sz val="7"/>
        <rFont val="Arial"/>
      </rPr>
      <t>CP-7939-I4250</t>
    </r>
  </si>
  <si>
    <r>
      <rPr>
        <sz val="7"/>
        <rFont val="Arial"/>
      </rPr>
      <t xml:space="preserve">PARAFUSO C/ PORCAS PARA FLANGES </t>
    </r>
  </si>
  <si>
    <r>
      <rPr>
        <sz val="7"/>
        <rFont val="Arial"/>
      </rPr>
      <t>PRÓPRIA</t>
    </r>
  </si>
  <si>
    <r>
      <rPr>
        <sz val="7"/>
        <rFont val="Arial"/>
      </rPr>
      <t>MATERIAL</t>
    </r>
  </si>
  <si>
    <r>
      <rPr>
        <sz val="7"/>
        <rFont val="Arial"/>
      </rPr>
      <t>UN</t>
    </r>
  </si>
  <si>
    <r>
      <rPr>
        <sz val="7"/>
        <rFont val="Arial"/>
      </rPr>
      <t>C</t>
    </r>
  </si>
  <si>
    <r>
      <rPr>
        <sz val="7"/>
        <rFont val="Arial"/>
      </rPr>
      <t>COMP-815188</t>
    </r>
  </si>
  <si>
    <r>
      <rPr>
        <sz val="7"/>
        <rFont val="Arial"/>
      </rPr>
      <t xml:space="preserve">TUBO COM FLANGE E PONTA PARA JTE L=2400mm DN 1000 </t>
    </r>
  </si>
  <si>
    <r>
      <rPr>
        <sz val="7"/>
        <rFont val="Arial"/>
      </rPr>
      <t>PRÓPRIA</t>
    </r>
  </si>
  <si>
    <r>
      <rPr>
        <sz val="7"/>
        <rFont val="Arial"/>
      </rPr>
      <t>MATERIAL</t>
    </r>
  </si>
  <si>
    <r>
      <rPr>
        <sz val="7"/>
        <rFont val="Arial"/>
      </rPr>
      <t>un</t>
    </r>
  </si>
  <si>
    <r>
      <rPr>
        <sz val="7"/>
        <rFont val="Arial"/>
      </rPr>
      <t>C</t>
    </r>
  </si>
  <si>
    <r>
      <rPr>
        <sz val="7"/>
        <rFont val="Arial"/>
      </rPr>
      <t>COMP-661642</t>
    </r>
  </si>
  <si>
    <r>
      <rPr>
        <sz val="7"/>
        <rFont val="Arial"/>
      </rPr>
      <t>PLACA DE REDUÇÃO DN 1000 X DN 800</t>
    </r>
  </si>
  <si>
    <r>
      <rPr>
        <sz val="7"/>
        <rFont val="Arial"/>
      </rPr>
      <t>PRÓPRIA</t>
    </r>
  </si>
  <si>
    <r>
      <rPr>
        <sz val="7"/>
        <rFont val="Arial"/>
      </rPr>
      <t>MATERIAL</t>
    </r>
  </si>
  <si>
    <r>
      <rPr>
        <sz val="7"/>
        <rFont val="Arial"/>
      </rPr>
      <t>un</t>
    </r>
  </si>
  <si>
    <r>
      <rPr>
        <sz val="7"/>
        <rFont val="Arial"/>
      </rPr>
      <t>C</t>
    </r>
  </si>
  <si>
    <r>
      <rPr>
        <sz val="7"/>
        <rFont val="Arial"/>
      </rPr>
      <t>COMP-622488</t>
    </r>
  </si>
  <si>
    <r>
      <rPr>
        <sz val="7"/>
        <rFont val="Arial"/>
      </rPr>
      <t>Instalação de Bomba submersível, com descarga entre flanges, coluna de descarga vertical com DN 1200mm e flange de saída para Linha de recalque na classe K7, PN 10, NBR 7675</t>
    </r>
  </si>
  <si>
    <r>
      <rPr>
        <sz val="7"/>
        <rFont val="Arial"/>
      </rPr>
      <t>PRÓPRIA</t>
    </r>
  </si>
  <si>
    <r>
      <rPr>
        <sz val="7"/>
        <rFont val="Arial"/>
      </rPr>
      <t>SERVICO</t>
    </r>
  </si>
  <si>
    <r>
      <rPr>
        <sz val="7"/>
        <rFont val="Arial"/>
      </rPr>
      <t>un</t>
    </r>
  </si>
  <si>
    <r>
      <rPr>
        <sz val="7"/>
        <rFont val="Arial"/>
      </rPr>
      <t>C</t>
    </r>
  </si>
  <si>
    <r>
      <rPr>
        <sz val="7"/>
        <rFont val="Arial"/>
      </rPr>
      <t>CP-3574-S151434</t>
    </r>
  </si>
  <si>
    <r>
      <rPr>
        <sz val="7"/>
        <rFont val="Arial"/>
      </rPr>
      <t>Cabo de cobre termoplástico, com isolamento para 15KV, seção de 70,0mm2</t>
    </r>
  </si>
  <si>
    <r>
      <rPr>
        <sz val="7"/>
        <rFont val="Arial"/>
      </rPr>
      <t>PRÓPRIA</t>
    </r>
  </si>
  <si>
    <r>
      <rPr>
        <sz val="7"/>
        <rFont val="Arial"/>
      </rPr>
      <t>SERVICO</t>
    </r>
  </si>
  <si>
    <r>
      <rPr>
        <sz val="7"/>
        <rFont val="Arial"/>
      </rPr>
      <t>m</t>
    </r>
  </si>
  <si>
    <r>
      <rPr>
        <sz val="7"/>
        <rFont val="Arial"/>
      </rPr>
      <t>C</t>
    </r>
  </si>
  <si>
    <r>
      <rPr>
        <sz val="7"/>
        <rFont val="Arial"/>
      </rPr>
      <t>90087</t>
    </r>
  </si>
  <si>
    <r>
      <rPr>
        <sz val="7"/>
        <rFont val="Arial"/>
      </rPr>
      <t>ESCAVAÇÃO MECANIZADA DE VALA, COM ESCAVADEIRA HIDRÁULICA (1,2 M3/155 HP), EM SOLO DE 1A CATEGORIA</t>
    </r>
  </si>
  <si>
    <r>
      <rPr>
        <sz val="7"/>
        <rFont val="Arial"/>
      </rPr>
      <t>SINAPI</t>
    </r>
  </si>
  <si>
    <r>
      <rPr>
        <sz val="7"/>
        <rFont val="Arial"/>
      </rPr>
      <t>SERVICO</t>
    </r>
  </si>
  <si>
    <r>
      <rPr>
        <sz val="7"/>
        <rFont val="Arial"/>
      </rPr>
      <t>M3</t>
    </r>
  </si>
  <si>
    <r>
      <rPr>
        <sz val="7"/>
        <rFont val="Arial"/>
      </rPr>
      <t>C</t>
    </r>
  </si>
  <si>
    <r>
      <rPr>
        <sz val="7"/>
        <rFont val="Arial"/>
      </rPr>
      <t>CESAN 7050100030</t>
    </r>
  </si>
  <si>
    <r>
      <rPr>
        <sz val="7"/>
        <rFont val="Arial"/>
      </rPr>
      <t>Escoramento cavas com prancha metalica</t>
    </r>
  </si>
  <si>
    <r>
      <rPr>
        <sz val="7"/>
        <rFont val="Arial"/>
      </rPr>
      <t>PRÓPRIA</t>
    </r>
  </si>
  <si>
    <r>
      <rPr>
        <sz val="7"/>
        <rFont val="Arial"/>
      </rPr>
      <t>SERVICO</t>
    </r>
  </si>
  <si>
    <r>
      <rPr>
        <sz val="7"/>
        <rFont val="Arial"/>
      </rPr>
      <t>M2</t>
    </r>
  </si>
  <si>
    <r>
      <rPr>
        <sz val="7"/>
        <rFont val="Arial"/>
      </rPr>
      <t>C</t>
    </r>
  </si>
  <si>
    <r>
      <rPr>
        <sz val="7"/>
        <rFont val="Arial"/>
      </rPr>
      <t>CP-8350-COMP-301767</t>
    </r>
  </si>
  <si>
    <r>
      <rPr>
        <sz val="7"/>
        <rFont val="Arial"/>
      </rPr>
      <t>Instalação de Transmissor tipo radar para medição e controle de nível ref: R82 Magnetrol ou similar com Suporte tipo Z para instalação do sensor de nível, dim. 1150x300</t>
    </r>
  </si>
  <si>
    <r>
      <rPr>
        <sz val="7"/>
        <rFont val="Arial"/>
      </rPr>
      <t>PRÓPRIA</t>
    </r>
  </si>
  <si>
    <r>
      <rPr>
        <sz val="7"/>
        <rFont val="Arial"/>
      </rPr>
      <t>SERVICO</t>
    </r>
  </si>
  <si>
    <r>
      <rPr>
        <sz val="7"/>
        <rFont val="Arial"/>
      </rPr>
      <t>un</t>
    </r>
  </si>
  <si>
    <r>
      <rPr>
        <sz val="7"/>
        <rFont val="Arial"/>
      </rPr>
      <t>C</t>
    </r>
  </si>
  <si>
    <r>
      <rPr>
        <sz val="7"/>
        <rFont val="Arial"/>
      </rPr>
      <t>CP-3951-S05421</t>
    </r>
  </si>
  <si>
    <r>
      <rPr>
        <sz val="7"/>
        <rFont val="Arial"/>
      </rPr>
      <t>Fornecimento de tubo de ferro fundido, junta elástica, ponta / bolsa, classe k 7, diam. = 250mm, inclusive conexões</t>
    </r>
  </si>
  <si>
    <r>
      <rPr>
        <sz val="7"/>
        <rFont val="Arial"/>
      </rPr>
      <t>PRÓPRIA</t>
    </r>
  </si>
  <si>
    <r>
      <rPr>
        <sz val="7"/>
        <rFont val="Arial"/>
      </rPr>
      <t>SERVICO</t>
    </r>
  </si>
  <si>
    <r>
      <rPr>
        <sz val="7"/>
        <rFont val="Arial"/>
      </rPr>
      <t>m</t>
    </r>
  </si>
  <si>
    <r>
      <rPr>
        <sz val="7"/>
        <rFont val="Arial"/>
      </rPr>
      <t>C</t>
    </r>
  </si>
  <si>
    <r>
      <rPr>
        <sz val="7"/>
        <rFont val="Arial"/>
      </rPr>
      <t>S151142</t>
    </r>
  </si>
  <si>
    <r>
      <rPr>
        <sz val="7"/>
        <rFont val="Arial"/>
      </rPr>
      <t>Eletroduto PEAD, cor preta, diam. 6", marca ref. Kanaflex ou equivalente</t>
    </r>
  </si>
  <si>
    <r>
      <rPr>
        <sz val="7"/>
        <rFont val="Arial"/>
      </rPr>
      <t>IOPES</t>
    </r>
  </si>
  <si>
    <r>
      <rPr>
        <sz val="7"/>
        <rFont val="Arial"/>
      </rPr>
      <t>SERVICO</t>
    </r>
  </si>
  <si>
    <r>
      <rPr>
        <sz val="7"/>
        <rFont val="Arial"/>
      </rPr>
      <t>m</t>
    </r>
  </si>
  <si>
    <r>
      <rPr>
        <sz val="7"/>
        <rFont val="Arial"/>
      </rPr>
      <t>C</t>
    </r>
  </si>
  <si>
    <r>
      <rPr>
        <sz val="7"/>
        <rFont val="Arial"/>
      </rPr>
      <t>COMP-355707</t>
    </r>
  </si>
  <si>
    <r>
      <rPr>
        <sz val="7"/>
        <rFont val="Arial"/>
      </rPr>
      <t>Transporte e instalação de Grade mecanizada e automatizada</t>
    </r>
  </si>
  <si>
    <r>
      <rPr>
        <sz val="7"/>
        <rFont val="Arial"/>
      </rPr>
      <t>PRÓPRIA</t>
    </r>
  </si>
  <si>
    <r>
      <rPr>
        <sz val="7"/>
        <rFont val="Arial"/>
      </rPr>
      <t>SERVICO</t>
    </r>
  </si>
  <si>
    <r>
      <rPr>
        <sz val="7"/>
        <rFont val="Arial"/>
      </rPr>
      <t>un</t>
    </r>
  </si>
  <si>
    <r>
      <rPr>
        <sz val="7"/>
        <rFont val="Arial"/>
      </rPr>
      <t>C</t>
    </r>
  </si>
  <si>
    <r>
      <rPr>
        <sz val="7"/>
        <rFont val="Arial"/>
      </rPr>
      <t>COMP-975652</t>
    </r>
  </si>
  <si>
    <r>
      <rPr>
        <sz val="7"/>
        <rFont val="Arial"/>
      </rPr>
      <t>Transporte e montagem de Comportas tipo deslizante com acionamento elétrico.</t>
    </r>
  </si>
  <si>
    <r>
      <rPr>
        <sz val="7"/>
        <rFont val="Arial"/>
      </rPr>
      <t>PRÓPRIA</t>
    </r>
  </si>
  <si>
    <r>
      <rPr>
        <sz val="7"/>
        <rFont val="Arial"/>
      </rPr>
      <t>SERVICO</t>
    </r>
  </si>
  <si>
    <r>
      <rPr>
        <sz val="7"/>
        <rFont val="Arial"/>
      </rPr>
      <t>un</t>
    </r>
  </si>
  <si>
    <r>
      <rPr>
        <sz val="7"/>
        <rFont val="Arial"/>
      </rPr>
      <t>C</t>
    </r>
  </si>
  <si>
    <r>
      <rPr>
        <sz val="7"/>
        <rFont val="Arial"/>
      </rPr>
      <t>COMP-931947</t>
    </r>
  </si>
  <si>
    <r>
      <rPr>
        <sz val="7"/>
        <rFont val="Arial"/>
      </rPr>
      <t>Câmera IP Bullet 12MP, Zoom Motorizado, Inteligências de vídeo, Entrada e Saída de Alarme, Alimentação: 12 Vdc ou, PoE+ (IEEE 802.3at), IP67 e IK10, ref: VIP 71250 Z INTELBRAS ou similar com suporte conforme projeto</t>
    </r>
  </si>
  <si>
    <r>
      <rPr>
        <sz val="7"/>
        <rFont val="Arial"/>
      </rPr>
      <t>PRÓPRIA</t>
    </r>
  </si>
  <si>
    <r>
      <rPr>
        <sz val="7"/>
        <rFont val="Arial"/>
      </rPr>
      <t>SERVICO</t>
    </r>
  </si>
  <si>
    <r>
      <rPr>
        <sz val="7"/>
        <rFont val="Arial"/>
      </rPr>
      <t>un</t>
    </r>
  </si>
  <si>
    <r>
      <rPr>
        <sz val="7"/>
        <rFont val="Arial"/>
      </rPr>
      <t>C</t>
    </r>
  </si>
  <si>
    <r>
      <rPr>
        <sz val="7"/>
        <rFont val="Arial"/>
      </rPr>
      <t xml:space="preserve"> COMP-776834</t>
    </r>
  </si>
  <si>
    <r>
      <rPr>
        <sz val="7"/>
        <rFont val="Arial"/>
      </rPr>
      <t>VENTOSA TRÍPLICE FUNÇÃO DN 200</t>
    </r>
  </si>
  <si>
    <r>
      <rPr>
        <sz val="7"/>
        <rFont val="Arial"/>
      </rPr>
      <t>PRÓPRIA</t>
    </r>
  </si>
  <si>
    <r>
      <rPr>
        <sz val="7"/>
        <rFont val="Arial"/>
      </rPr>
      <t>MATERIAL</t>
    </r>
  </si>
  <si>
    <r>
      <rPr>
        <sz val="7"/>
        <rFont val="Arial"/>
      </rPr>
      <t>un</t>
    </r>
  </si>
  <si>
    <r>
      <rPr>
        <sz val="7"/>
        <rFont val="Arial"/>
      </rPr>
      <t>C</t>
    </r>
  </si>
  <si>
    <r>
      <rPr>
        <sz val="7"/>
        <rFont val="Arial"/>
      </rPr>
      <t>00025950</t>
    </r>
  </si>
  <si>
    <r>
      <rPr>
        <sz val="7"/>
        <rFont val="Arial"/>
      </rPr>
      <t xml:space="preserve">SERVICO DE BOMBEAMENTO DE CONCRETO </t>
    </r>
  </si>
  <si>
    <r>
      <rPr>
        <sz val="7"/>
        <rFont val="Arial"/>
      </rPr>
      <t>SINAPI</t>
    </r>
  </si>
  <si>
    <r>
      <rPr>
        <sz val="7"/>
        <rFont val="Arial"/>
      </rPr>
      <t>MATERIAL</t>
    </r>
  </si>
  <si>
    <r>
      <rPr>
        <sz val="7"/>
        <rFont val="Arial"/>
      </rPr>
      <t>M3</t>
    </r>
  </si>
  <si>
    <r>
      <rPr>
        <sz val="7"/>
        <rFont val="Arial"/>
      </rPr>
      <t>C</t>
    </r>
  </si>
  <si>
    <r>
      <rPr>
        <sz val="7"/>
        <rFont val="Arial"/>
      </rPr>
      <t>S200101</t>
    </r>
  </si>
  <si>
    <r>
      <rPr>
        <sz val="7"/>
        <rFont val="Arial"/>
      </rPr>
      <t>Portão c/ tela losangular de arame fio 12 malha 2" revest. em PVC com tubo de ferro galvanizado vertical de 2 1/2" e horizontal de 1" pintados com esmalte sobre fundo anticorrosivo</t>
    </r>
  </si>
  <si>
    <r>
      <rPr>
        <sz val="7"/>
        <rFont val="Arial"/>
      </rPr>
      <t>IOPES</t>
    </r>
  </si>
  <si>
    <r>
      <rPr>
        <sz val="7"/>
        <rFont val="Arial"/>
      </rPr>
      <t>SERVICO</t>
    </r>
  </si>
  <si>
    <r>
      <rPr>
        <sz val="7"/>
        <rFont val="Arial"/>
      </rPr>
      <t>m2</t>
    </r>
  </si>
  <si>
    <r>
      <rPr>
        <sz val="7"/>
        <rFont val="Arial"/>
      </rPr>
      <t>C</t>
    </r>
  </si>
  <si>
    <r>
      <rPr>
        <sz val="7"/>
        <rFont val="Arial"/>
      </rPr>
      <t>S150702</t>
    </r>
  </si>
  <si>
    <r>
      <rPr>
        <sz val="7"/>
        <rFont val="Arial"/>
      </rPr>
      <t>Envelopamento de concreto simples com consumo mínimo de cimento de 250kg/m3, inclusive escavação para profundidade mínima do eletroduto de 50 cm, de 25 x 30 cm, para 2 eletrodutos</t>
    </r>
  </si>
  <si>
    <r>
      <rPr>
        <sz val="7"/>
        <rFont val="Arial"/>
      </rPr>
      <t>IOPES</t>
    </r>
  </si>
  <si>
    <r>
      <rPr>
        <sz val="7"/>
        <rFont val="Arial"/>
      </rPr>
      <t>SERVICO</t>
    </r>
  </si>
  <si>
    <r>
      <rPr>
        <sz val="7"/>
        <rFont val="Arial"/>
      </rPr>
      <t>m</t>
    </r>
  </si>
  <si>
    <r>
      <rPr>
        <sz val="7"/>
        <rFont val="Arial"/>
      </rPr>
      <t>C</t>
    </r>
  </si>
  <si>
    <r>
      <rPr>
        <sz val="7"/>
        <rFont val="Arial"/>
      </rPr>
      <t>COMP-458410</t>
    </r>
  </si>
  <si>
    <r>
      <rPr>
        <sz val="7"/>
        <rFont val="Arial"/>
      </rPr>
      <t>Câmera IP Speed Dome 2MP com 37x de zoom, Resolução Full HD, com Análise inteligente de vídeo, Mapa de calor e detecção de face, alimentação: 24 Vac / 3 A, PoE+ (IEEE 802.3at), IP67 e IK10, ref: VIP 7237 SD INTELBRAS ou similar com suporte conforme projeto</t>
    </r>
  </si>
  <si>
    <r>
      <rPr>
        <sz val="7"/>
        <rFont val="Arial"/>
      </rPr>
      <t>PRÓPRIA</t>
    </r>
  </si>
  <si>
    <r>
      <rPr>
        <sz val="7"/>
        <rFont val="Arial"/>
      </rPr>
      <t>SERVICO</t>
    </r>
  </si>
  <si>
    <r>
      <rPr>
        <sz val="7"/>
        <rFont val="Arial"/>
      </rPr>
      <t>un</t>
    </r>
  </si>
  <si>
    <r>
      <rPr>
        <sz val="7"/>
        <rFont val="Arial"/>
      </rPr>
      <t>C</t>
    </r>
  </si>
  <si>
    <r>
      <rPr>
        <sz val="7"/>
        <rFont val="Arial"/>
      </rPr>
      <t>COMP-137756</t>
    </r>
  </si>
  <si>
    <r>
      <rPr>
        <sz val="7"/>
        <rFont val="Arial"/>
      </rPr>
      <t xml:space="preserve">Transporte e instalação de Válvula de retenção portinhola simples, tipo wafer, PN 10 </t>
    </r>
  </si>
  <si>
    <r>
      <rPr>
        <sz val="7"/>
        <rFont val="Arial"/>
      </rPr>
      <t>PRÓPRIA</t>
    </r>
  </si>
  <si>
    <r>
      <rPr>
        <sz val="7"/>
        <rFont val="Arial"/>
      </rPr>
      <t>SERVICO</t>
    </r>
  </si>
  <si>
    <r>
      <rPr>
        <sz val="7"/>
        <rFont val="Arial"/>
      </rPr>
      <t>un</t>
    </r>
  </si>
  <si>
    <r>
      <rPr>
        <sz val="7"/>
        <rFont val="Arial"/>
      </rPr>
      <t>C</t>
    </r>
  </si>
  <si>
    <r>
      <rPr>
        <sz val="7"/>
        <rFont val="Arial"/>
      </rPr>
      <t>COMP-247596</t>
    </r>
  </si>
  <si>
    <r>
      <rPr>
        <sz val="7"/>
        <rFont val="Arial"/>
      </rPr>
      <t>TUBO COM FLANGE E PONTA PARA JTE L=800mm DN 1000</t>
    </r>
  </si>
  <si>
    <r>
      <rPr>
        <sz val="7"/>
        <rFont val="Arial"/>
      </rPr>
      <t>PRÓPRIA</t>
    </r>
  </si>
  <si>
    <r>
      <rPr>
        <sz val="7"/>
        <rFont val="Arial"/>
      </rPr>
      <t>GERAL</t>
    </r>
  </si>
  <si>
    <r>
      <rPr>
        <sz val="7"/>
        <rFont val="Arial"/>
      </rPr>
      <t>un</t>
    </r>
  </si>
  <si>
    <r>
      <rPr>
        <sz val="7"/>
        <rFont val="Arial"/>
      </rPr>
      <t>C</t>
    </r>
  </si>
  <si>
    <r>
      <rPr>
        <sz val="7"/>
        <rFont val="Arial"/>
      </rPr>
      <t>S020713</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</si>
  <si>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</si>
  <si>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IOPES</t>
    </r>
  </si>
  <si>
    <r>
      <rPr>
        <sz val="7"/>
        <rFont val="Arial"/>
      </rPr>
      <t>SERVICO</t>
    </r>
  </si>
  <si>
    <r>
      <rPr>
        <sz val="7"/>
        <rFont val="Arial"/>
      </rPr>
      <t>m</t>
    </r>
  </si>
  <si>
    <r>
      <rPr>
        <sz val="7"/>
        <rFont val="Arial"/>
      </rPr>
      <t>C</t>
    </r>
  </si>
  <si>
    <r>
      <rPr>
        <sz val="7"/>
        <rFont val="Arial"/>
      </rPr>
      <t>COMP-835020</t>
    </r>
  </si>
  <si>
    <r>
      <rPr>
        <sz val="7"/>
        <rFont val="Arial"/>
      </rPr>
      <t xml:space="preserve">TUBO COM FLANGE E PONTA PARA JTE L=700mm DN 1000 </t>
    </r>
  </si>
  <si>
    <r>
      <rPr>
        <sz val="7"/>
        <rFont val="Arial"/>
      </rPr>
      <t>PRÓPRIA</t>
    </r>
  </si>
  <si>
    <r>
      <rPr>
        <sz val="7"/>
        <rFont val="Arial"/>
      </rPr>
      <t>MATERIAL</t>
    </r>
  </si>
  <si>
    <r>
      <rPr>
        <sz val="7"/>
        <rFont val="Arial"/>
      </rPr>
      <t>un</t>
    </r>
  </si>
  <si>
    <r>
      <rPr>
        <sz val="7"/>
        <rFont val="Arial"/>
      </rPr>
      <t>C</t>
    </r>
  </si>
  <si>
    <r>
      <rPr>
        <sz val="7"/>
        <rFont val="Arial"/>
      </rPr>
      <t>S020355</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</si>
  <si>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</si>
  <si>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IOPES</t>
    </r>
  </si>
  <si>
    <r>
      <rPr>
        <sz val="7"/>
        <rFont val="Arial"/>
      </rPr>
      <t>SERVICO</t>
    </r>
  </si>
  <si>
    <r>
      <rPr>
        <sz val="7"/>
        <rFont val="Arial"/>
      </rPr>
      <t>ms</t>
    </r>
  </si>
  <si>
    <r>
      <rPr>
        <sz val="7"/>
        <rFont val="Arial"/>
      </rPr>
      <t>C</t>
    </r>
  </si>
  <si>
    <r>
      <rPr>
        <sz val="7"/>
        <rFont val="Arial"/>
      </rPr>
      <t>S020352</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</si>
  <si>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</si>
  <si>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IOPES</t>
    </r>
  </si>
  <si>
    <r>
      <rPr>
        <sz val="7"/>
        <rFont val="Arial"/>
      </rPr>
      <t>SERVICO</t>
    </r>
  </si>
  <si>
    <r>
      <rPr>
        <sz val="7"/>
        <rFont val="Arial"/>
      </rPr>
      <t>ms</t>
    </r>
  </si>
  <si>
    <r>
      <rPr>
        <sz val="7"/>
        <rFont val="Arial"/>
      </rPr>
      <t>C</t>
    </r>
  </si>
  <si>
    <r>
      <rPr>
        <sz val="7"/>
        <rFont val="Arial"/>
      </rPr>
      <t>CP-2809-92982</t>
    </r>
  </si>
  <si>
    <r>
      <rPr>
        <sz val="7"/>
        <rFont val="Arial"/>
      </rPr>
      <t>Cabo de cobre flexível isolado (XLPE/EPR 0,6/1KV), bitola 16,0 mm², cor conforme projeto</t>
    </r>
  </si>
  <si>
    <r>
      <rPr>
        <sz val="7"/>
        <rFont val="Arial"/>
      </rPr>
      <t>PRÓPRIA</t>
    </r>
  </si>
  <si>
    <r>
      <rPr>
        <sz val="7"/>
        <rFont val="Arial"/>
      </rPr>
      <t>SERVICO</t>
    </r>
  </si>
  <si>
    <r>
      <rPr>
        <sz val="7"/>
        <rFont val="Arial"/>
      </rPr>
      <t>M</t>
    </r>
  </si>
  <si>
    <r>
      <rPr>
        <sz val="7"/>
        <rFont val="Arial"/>
      </rPr>
      <t>C</t>
    </r>
  </si>
  <si>
    <r>
      <rPr>
        <sz val="7"/>
        <rFont val="Arial"/>
      </rPr>
      <t>S020353</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</si>
  <si>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</si>
  <si>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</si>
  <si>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</si>
  <si>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</si>
  <si>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</si>
  <si>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S020714</t>
    </r>
  </si>
  <si>
    <r>
      <rPr>
        <sz val="7"/>
        <rFont val="Arial"/>
      </rPr>
      <t>Rede de esgoto, contendo fossa e filtro, inclusive tubos e conexões de ligação entre caixas, considerando distância de 25m, conforme projeto (1 utilização)</t>
    </r>
  </si>
  <si>
    <r>
      <rPr>
        <sz val="7"/>
        <rFont val="Arial"/>
      </rPr>
      <t>IOPES</t>
    </r>
  </si>
  <si>
    <r>
      <rPr>
        <sz val="7"/>
        <rFont val="Arial"/>
      </rPr>
      <t>SERVICO</t>
    </r>
  </si>
  <si>
    <r>
      <rPr>
        <sz val="7"/>
        <rFont val="Arial"/>
      </rPr>
      <t>m</t>
    </r>
  </si>
  <si>
    <r>
      <rPr>
        <sz val="7"/>
        <rFont val="Arial"/>
      </rPr>
      <t>C</t>
    </r>
  </si>
  <si>
    <r>
      <rPr>
        <sz val="7"/>
        <rFont val="Arial"/>
      </rPr>
      <t>5914336</t>
    </r>
  </si>
  <si>
    <r>
      <rPr>
        <sz val="7"/>
        <rFont val="Arial"/>
      </rPr>
      <t>Transporte com caminhão basculante de 12m³ - rodovia pavimentada</t>
    </r>
  </si>
  <si>
    <r>
      <rPr>
        <sz val="7"/>
        <rFont val="Arial"/>
      </rPr>
      <t>SICRO NOVO</t>
    </r>
  </si>
  <si>
    <r>
      <rPr>
        <sz val="7"/>
        <rFont val="Arial"/>
      </rPr>
      <t>TRANSPORTE</t>
    </r>
  </si>
  <si>
    <r>
      <rPr>
        <sz val="7"/>
        <rFont val="Arial"/>
      </rPr>
      <t>tkm</t>
    </r>
  </si>
  <si>
    <r>
      <rPr>
        <sz val="7"/>
        <rFont val="Arial"/>
      </rPr>
      <t>C</t>
    </r>
  </si>
  <si>
    <r>
      <rPr>
        <sz val="7"/>
        <rFont val="Arial"/>
      </rPr>
      <t>S150704</t>
    </r>
  </si>
  <si>
    <r>
      <rPr>
        <sz val="7"/>
        <rFont val="Arial"/>
      </rPr>
      <t>Envelopamento de concreto simples com consumo mínimo de cimento de 250kg/m3, inclusive escavação para profundidade mínima do eletroduto de 50cm, de 45 x 45 cm, para 6 eletrodutos</t>
    </r>
  </si>
  <si>
    <r>
      <rPr>
        <sz val="7"/>
        <rFont val="Arial"/>
      </rPr>
      <t>IOPES</t>
    </r>
  </si>
  <si>
    <r>
      <rPr>
        <sz val="7"/>
        <rFont val="Arial"/>
      </rPr>
      <t>SERVICO</t>
    </r>
  </si>
  <si>
    <r>
      <rPr>
        <sz val="7"/>
        <rFont val="Arial"/>
      </rPr>
      <t>m</t>
    </r>
  </si>
  <si>
    <r>
      <rPr>
        <sz val="7"/>
        <rFont val="Arial"/>
      </rPr>
      <t>C</t>
    </r>
  </si>
  <si>
    <r>
      <rPr>
        <sz val="7"/>
        <rFont val="Arial"/>
      </rPr>
      <t>COMP-293431</t>
    </r>
  </si>
  <si>
    <r>
      <rPr>
        <sz val="7"/>
        <rFont val="Arial"/>
      </rPr>
      <t>Transporte e montagem de Equipamento de içamento: Monovia em perfil metálico com talha elétrica com trole elétrico, carga = 5.000 kg</t>
    </r>
  </si>
  <si>
    <r>
      <rPr>
        <sz val="7"/>
        <rFont val="Arial"/>
      </rPr>
      <t>PRÓPRIA</t>
    </r>
  </si>
  <si>
    <r>
      <rPr>
        <sz val="7"/>
        <rFont val="Arial"/>
      </rPr>
      <t>SERVICO</t>
    </r>
  </si>
  <si>
    <r>
      <rPr>
        <sz val="7"/>
        <rFont val="Arial"/>
      </rPr>
      <t>un</t>
    </r>
  </si>
  <si>
    <r>
      <rPr>
        <sz val="7"/>
        <rFont val="Arial"/>
      </rPr>
      <t>C</t>
    </r>
  </si>
  <si>
    <r>
      <rPr>
        <sz val="7"/>
        <rFont val="Arial"/>
      </rPr>
      <t>COMP-001053</t>
    </r>
  </si>
  <si>
    <r>
      <rPr>
        <sz val="7"/>
        <rFont val="Arial"/>
      </rPr>
      <t>Cabo de instrumentação de 2 pares 1,5mm², com shield, isolação em XLPE</t>
    </r>
  </si>
  <si>
    <r>
      <rPr>
        <sz val="7"/>
        <rFont val="Arial"/>
      </rPr>
      <t>PRÓPRIA</t>
    </r>
  </si>
  <si>
    <r>
      <rPr>
        <sz val="7"/>
        <rFont val="Arial"/>
      </rPr>
      <t>SERVICO</t>
    </r>
  </si>
  <si>
    <r>
      <rPr>
        <sz val="7"/>
        <rFont val="Arial"/>
      </rPr>
      <t>m</t>
    </r>
  </si>
  <si>
    <r>
      <rPr>
        <sz val="7"/>
        <rFont val="Arial"/>
      </rPr>
      <t>C</t>
    </r>
  </si>
  <si>
    <r>
      <rPr>
        <sz val="7"/>
        <rFont val="Arial"/>
      </rPr>
      <t>7043</t>
    </r>
  </si>
  <si>
    <r>
      <rPr>
        <sz val="7"/>
        <rFont val="Arial"/>
      </rPr>
      <t>MOTOBOMBA TRASH (PARA ÁGUA SUJA) AUTO ESCORVANTE, MOTOR GASOLINA DE 6,41 HP, DIÂMETROS DE SUCÇÃO X RECALQUE: 3" X 3", HM/Q = 10 MCA / 60 M3/H A 23 MCA / 0 M3/H - CHI DIURNO. AF_10/2014 (CONSIDERANDO 4 BOMBAS A DISPOSIÇÃO DURANTE 9 MESES)</t>
    </r>
  </si>
  <si>
    <r>
      <rPr>
        <sz val="7"/>
        <rFont val="Arial"/>
      </rPr>
      <t>SINAPI</t>
    </r>
  </si>
  <si>
    <r>
      <rPr>
        <sz val="7"/>
        <rFont val="Arial"/>
      </rPr>
      <t>SERVICO</t>
    </r>
  </si>
  <si>
    <r>
      <rPr>
        <sz val="7"/>
        <rFont val="Arial"/>
      </rPr>
      <t>CHI</t>
    </r>
  </si>
  <si>
    <r>
      <rPr>
        <sz val="7"/>
        <rFont val="Arial"/>
      </rPr>
      <t>C</t>
    </r>
  </si>
  <si>
    <r>
      <rPr>
        <sz val="7"/>
        <rFont val="Arial"/>
      </rPr>
      <t>COMP-033007</t>
    </r>
  </si>
  <si>
    <r>
      <rPr>
        <sz val="7"/>
        <rFont val="Arial"/>
      </rPr>
      <t>"Gravador digital de vídeo em rede para até 32 câmeras IP em Full HD a 30 FPS 2 interfaces de rede Gigabit Ethernet, 16 entradas de alarme, Reconhecimento automático das câmeras Ips, Fonte interna, 100-240 Vac. 50/60 Hz, ref: NVD 7132 INTELBRAS ou similar"</t>
    </r>
  </si>
  <si>
    <r>
      <rPr>
        <sz val="7"/>
        <rFont val="Arial"/>
      </rPr>
      <t>PRÓPRIA</t>
    </r>
  </si>
  <si>
    <r>
      <rPr>
        <sz val="7"/>
        <rFont val="Arial"/>
      </rPr>
      <t>SERVICO</t>
    </r>
  </si>
  <si>
    <r>
      <rPr>
        <sz val="7"/>
        <rFont val="Arial"/>
      </rPr>
      <t>un</t>
    </r>
  </si>
  <si>
    <r>
      <rPr>
        <sz val="7"/>
        <rFont val="Arial"/>
      </rPr>
      <t>C</t>
    </r>
  </si>
  <si>
    <r>
      <rPr>
        <sz val="7"/>
        <rFont val="Arial"/>
      </rPr>
      <t>S160317</t>
    </r>
  </si>
  <si>
    <r>
      <rPr>
        <sz val="7"/>
        <rFont val="Arial"/>
      </rPr>
      <t xml:space="preserve">Cabo de cobre nu, bitola 50 mm², tipo cordoalha, 7 fios, Ø 3,00 mm; ref: TEL-5650, Termotécnica ou similar. </t>
    </r>
  </si>
  <si>
    <r>
      <rPr>
        <sz val="7"/>
        <rFont val="Arial"/>
      </rPr>
      <t>IOPES</t>
    </r>
  </si>
  <si>
    <r>
      <rPr>
        <sz val="7"/>
        <rFont val="Arial"/>
      </rPr>
      <t>SERVICO</t>
    </r>
  </si>
  <si>
    <r>
      <rPr>
        <sz val="7"/>
        <rFont val="Arial"/>
      </rPr>
      <t>m</t>
    </r>
  </si>
  <si>
    <r>
      <rPr>
        <sz val="7"/>
        <rFont val="Arial"/>
      </rPr>
      <t>C</t>
    </r>
  </si>
  <si>
    <r>
      <rPr>
        <sz val="7"/>
        <rFont val="Arial"/>
      </rPr>
      <t>100322</t>
    </r>
  </si>
  <si>
    <r>
      <rPr>
        <sz val="7"/>
        <rFont val="Arial"/>
      </rPr>
      <t>LASTRO COM MATERIAL GRANULAR (PEDRA BRITADA N.3), APLICADO EM PISOS OU RADIERS, ESPESSURA DE *50 CM*</t>
    </r>
  </si>
  <si>
    <r>
      <rPr>
        <sz val="7"/>
        <rFont val="Arial"/>
      </rPr>
      <t>SINAPI</t>
    </r>
  </si>
  <si>
    <r>
      <rPr>
        <sz val="7"/>
        <rFont val="Arial"/>
      </rPr>
      <t>SERVICO</t>
    </r>
  </si>
  <si>
    <r>
      <rPr>
        <sz val="7"/>
        <rFont val="Arial"/>
      </rPr>
      <t>M3</t>
    </r>
  </si>
  <si>
    <r>
      <rPr>
        <sz val="7"/>
        <rFont val="Arial"/>
      </rPr>
      <t>C</t>
    </r>
  </si>
  <si>
    <r>
      <rPr>
        <sz val="7"/>
        <rFont val="Arial"/>
      </rPr>
      <t>COMP-416430</t>
    </r>
  </si>
  <si>
    <r>
      <rPr>
        <sz val="7"/>
        <rFont val="Arial"/>
      </rPr>
      <t>Junta para flange na classe K7, PN 10, NBR 7675 DN 1000</t>
    </r>
  </si>
  <si>
    <r>
      <rPr>
        <sz val="7"/>
        <rFont val="Arial"/>
      </rPr>
      <t>PRÓPRIA</t>
    </r>
  </si>
  <si>
    <r>
      <rPr>
        <sz val="7"/>
        <rFont val="Arial"/>
      </rPr>
      <t>MATERIAL</t>
    </r>
  </si>
  <si>
    <r>
      <rPr>
        <sz val="7"/>
        <rFont val="Arial"/>
      </rPr>
      <t>un</t>
    </r>
  </si>
  <si>
    <r>
      <rPr>
        <sz val="7"/>
        <rFont val="Arial"/>
      </rPr>
      <t>C</t>
    </r>
  </si>
  <si>
    <r>
      <rPr>
        <sz val="7"/>
        <rFont val="Arial"/>
      </rPr>
      <t>7042</t>
    </r>
  </si>
  <si>
    <r>
      <rPr>
        <sz val="7"/>
        <rFont val="Arial"/>
      </rPr>
      <t>MOTOBOMBA TRASH (PARA ÁGUA SUJA) AUTO ESCORVANTE, MOTOR GASOLINA DE 6,41 HP, DIÂMETROS DE SUCÇÃO X RECALQUE: 3" X 3", HM/Q = 10 MCA / 60 M3/H A 23 MCA / 0 M3/H - CHP DIURNO. AF_10/2014 (CONSIDERADO 4 BOMBAS TRABALHANDO ATÉ 7 DIAS NO PERÍODO DA OBRA)</t>
    </r>
  </si>
  <si>
    <r>
      <rPr>
        <sz val="7"/>
        <rFont val="Arial"/>
      </rPr>
      <t>SINAPI</t>
    </r>
  </si>
  <si>
    <r>
      <rPr>
        <sz val="7"/>
        <rFont val="Arial"/>
      </rPr>
      <t>SERVICO</t>
    </r>
  </si>
  <si>
    <r>
      <rPr>
        <sz val="7"/>
        <rFont val="Arial"/>
      </rPr>
      <t>CHP</t>
    </r>
  </si>
  <si>
    <r>
      <rPr>
        <sz val="7"/>
        <rFont val="Arial"/>
      </rPr>
      <t>C</t>
    </r>
  </si>
  <si>
    <r>
      <rPr>
        <sz val="7"/>
        <rFont val="Arial"/>
      </rPr>
      <t>S020344</t>
    </r>
  </si>
  <si>
    <r>
      <rPr>
        <sz val="7"/>
        <rFont val="Arial"/>
      </rPr>
      <t>Mobilização e desmobilização de conteiner locado para barracão de obra</t>
    </r>
  </si>
  <si>
    <r>
      <rPr>
        <sz val="7"/>
        <rFont val="Arial"/>
      </rPr>
      <t>IOPES</t>
    </r>
  </si>
  <si>
    <r>
      <rPr>
        <sz val="7"/>
        <rFont val="Arial"/>
      </rPr>
      <t>SERVICO</t>
    </r>
  </si>
  <si>
    <r>
      <rPr>
        <sz val="7"/>
        <rFont val="Arial"/>
      </rPr>
      <t>und</t>
    </r>
  </si>
  <si>
    <r>
      <rPr>
        <sz val="7"/>
        <rFont val="Arial"/>
      </rPr>
      <t>C</t>
    </r>
  </si>
  <si>
    <r>
      <rPr>
        <sz val="7"/>
        <rFont val="Arial"/>
      </rPr>
      <t>96977</t>
    </r>
  </si>
  <si>
    <r>
      <rPr>
        <sz val="7"/>
        <rFont val="Arial"/>
      </rPr>
      <t>CORDOALHA DE COBRE NU 50 MM², ENTERRADA, SEM ISOLADOR - FORNECIMENTO E INSTALAÇÃO. AF_12/2017</t>
    </r>
  </si>
  <si>
    <r>
      <rPr>
        <sz val="7"/>
        <rFont val="Arial"/>
      </rPr>
      <t>SINAPI</t>
    </r>
  </si>
  <si>
    <r>
      <rPr>
        <sz val="7"/>
        <rFont val="Arial"/>
      </rPr>
      <t>SERVICO</t>
    </r>
  </si>
  <si>
    <r>
      <rPr>
        <sz val="7"/>
        <rFont val="Arial"/>
      </rPr>
      <t>M</t>
    </r>
  </si>
  <si>
    <r>
      <rPr>
        <sz val="7"/>
        <rFont val="Arial"/>
      </rPr>
      <t>C</t>
    </r>
  </si>
  <si>
    <r>
      <rPr>
        <sz val="7"/>
        <rFont val="Arial"/>
      </rPr>
      <t>COMP-037602</t>
    </r>
  </si>
  <si>
    <r>
      <rPr>
        <sz val="7"/>
        <rFont val="Arial"/>
      </rPr>
      <t>Transporte e instalação de Válvula flap – PN 10, flange na classe K7, PN 10, NBR 7675.</t>
    </r>
  </si>
  <si>
    <r>
      <rPr>
        <sz val="7"/>
        <rFont val="Arial"/>
      </rPr>
      <t>PRÓPRIA</t>
    </r>
  </si>
  <si>
    <r>
      <rPr>
        <sz val="7"/>
        <rFont val="Arial"/>
      </rPr>
      <t>SERVICO</t>
    </r>
  </si>
  <si>
    <r>
      <rPr>
        <sz val="7"/>
        <rFont val="Arial"/>
      </rPr>
      <t>un</t>
    </r>
  </si>
  <si>
    <r>
      <rPr>
        <sz val="7"/>
        <rFont val="Arial"/>
      </rPr>
      <t>C</t>
    </r>
  </si>
  <si>
    <r>
      <rPr>
        <sz val="7"/>
        <rFont val="Arial"/>
      </rPr>
      <t>CP-2729-S151506</t>
    </r>
  </si>
  <si>
    <r>
      <rPr>
        <sz val="7"/>
        <rFont val="Arial"/>
      </rPr>
      <t>"Haste de aterramento tipo Copperweld alta camada (254 microns) Ø 5/8″ x 3,00m (Ø 14,3mm – Efetivo) ref: TEL-5820, Termotécnica ou similar ( com conexões de solta exotermica)</t>
    </r>
  </si>
  <si>
    <r>
      <rPr>
        <sz val="7"/>
        <rFont val="Arial"/>
      </rPr>
      <t>PRÓPRIA</t>
    </r>
  </si>
  <si>
    <r>
      <rPr>
        <sz val="7"/>
        <rFont val="Arial"/>
      </rPr>
      <t>SERVICO</t>
    </r>
  </si>
  <si>
    <r>
      <rPr>
        <sz val="7"/>
        <rFont val="Arial"/>
      </rPr>
      <t>und</t>
    </r>
  </si>
  <si>
    <r>
      <rPr>
        <sz val="7"/>
        <rFont val="Arial"/>
      </rPr>
      <t>C</t>
    </r>
  </si>
  <si>
    <r>
      <rPr>
        <sz val="7"/>
        <rFont val="Arial"/>
      </rPr>
      <t>S020356</t>
    </r>
  </si>
  <si>
    <r>
      <rPr>
        <sz val="7"/>
        <rFont val="Arial"/>
      </rPr>
      <t>Aluguel mensal container para almoxarifado, incl. porta, 2 janelas, 1 pt iluminação, Isolamento térmico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</si>
  <si>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</si>
  <si>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</si>
  <si>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</si>
  <si>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</si>
  <si>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S020354</t>
    </r>
  </si>
  <si>
    <r>
      <rPr>
        <sz val="7"/>
        <rFont val="Arial"/>
      </rPr>
      <t>Aluguel mensal container para vestiário, incl. porta, venezianas de circulação, 1 pt iluminação, Isolamento térmico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</si>
  <si>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</si>
  <si>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</si>
  <si>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</si>
  <si>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</si>
  <si>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00041931</t>
    </r>
  </si>
  <si>
    <r>
      <rPr>
        <sz val="7"/>
        <rFont val="Arial"/>
      </rPr>
      <t>FORNECIMENTO E INTERLIGACAO DE TUBO PVC DN 250 MM</t>
    </r>
  </si>
  <si>
    <r>
      <rPr>
        <sz val="7"/>
        <rFont val="Arial"/>
      </rPr>
      <t>SINAPI</t>
    </r>
  </si>
  <si>
    <r>
      <rPr>
        <sz val="7"/>
        <rFont val="Arial"/>
      </rPr>
      <t>MATERIAL</t>
    </r>
  </si>
  <si>
    <r>
      <rPr>
        <sz val="7"/>
        <rFont val="Arial"/>
      </rPr>
      <t>M</t>
    </r>
  </si>
  <si>
    <r>
      <rPr>
        <sz val="7"/>
        <rFont val="Arial"/>
      </rPr>
      <t>C</t>
    </r>
  </si>
  <si>
    <r>
      <rPr>
        <sz val="7"/>
        <rFont val="Arial"/>
      </rPr>
      <t>S160321</t>
    </r>
  </si>
  <si>
    <r>
      <rPr>
        <sz val="7"/>
        <rFont val="Arial"/>
      </rPr>
      <t>Tampa reforçada em ferro fundido com escotilha TEL 536, inclusive assentamento, marca de referência Termotécnica ou equivalente</t>
    </r>
  </si>
  <si>
    <r>
      <rPr>
        <sz val="7"/>
        <rFont val="Arial"/>
      </rPr>
      <t>IOPES</t>
    </r>
  </si>
  <si>
    <r>
      <rPr>
        <sz val="7"/>
        <rFont val="Arial"/>
      </rPr>
      <t>SERVICO</t>
    </r>
  </si>
  <si>
    <r>
      <rPr>
        <sz val="7"/>
        <rFont val="Arial"/>
      </rPr>
      <t>und</t>
    </r>
  </si>
  <si>
    <r>
      <rPr>
        <sz val="7"/>
        <rFont val="Arial"/>
      </rPr>
      <t>C</t>
    </r>
  </si>
  <si>
    <r>
      <rPr>
        <sz val="7"/>
        <rFont val="Arial"/>
      </rPr>
      <t>CP-3768</t>
    </r>
  </si>
  <si>
    <r>
      <rPr>
        <sz val="7"/>
        <rFont val="Arial"/>
      </rPr>
      <t>Cabo de instrumentação de 2 pares 1,5mm², com blindagem individual e coletiva, isolação em XLPE</t>
    </r>
  </si>
  <si>
    <r>
      <rPr>
        <sz val="7"/>
        <rFont val="Arial"/>
      </rPr>
      <t>PRÓPRIA</t>
    </r>
  </si>
  <si>
    <r>
      <rPr>
        <sz val="7"/>
        <rFont val="Arial"/>
      </rPr>
      <t>SERVICO</t>
    </r>
  </si>
  <si>
    <r>
      <rPr>
        <sz val="7"/>
        <rFont val="Arial"/>
      </rPr>
      <t>m</t>
    </r>
  </si>
  <si>
    <r>
      <rPr>
        <sz val="7"/>
        <rFont val="Arial"/>
      </rPr>
      <t>C</t>
    </r>
  </si>
  <si>
    <r>
      <rPr>
        <sz val="7"/>
        <rFont val="Arial"/>
      </rPr>
      <t>CP-7622-91929</t>
    </r>
  </si>
  <si>
    <r>
      <rPr>
        <sz val="7"/>
        <rFont val="Arial"/>
      </rPr>
      <t>Cabo de cobre flexível isolado (XLPE/EPR 0,6/1KV), bitola 4,0 mm², cor conforme projeto</t>
    </r>
  </si>
  <si>
    <r>
      <rPr>
        <sz val="7"/>
        <rFont val="Arial"/>
      </rPr>
      <t>PRÓPRIA</t>
    </r>
  </si>
  <si>
    <r>
      <rPr>
        <sz val="7"/>
        <rFont val="Arial"/>
      </rPr>
      <t>SERVICO</t>
    </r>
  </si>
  <si>
    <r>
      <rPr>
        <sz val="7"/>
        <rFont val="Arial"/>
      </rPr>
      <t>M</t>
    </r>
  </si>
  <si>
    <r>
      <rPr>
        <sz val="7"/>
        <rFont val="Arial"/>
      </rPr>
      <t>C</t>
    </r>
  </si>
  <si>
    <r>
      <rPr>
        <sz val="7"/>
        <rFont val="Arial"/>
      </rPr>
      <t>S151016</t>
    </r>
  </si>
  <si>
    <r>
      <rPr>
        <sz val="7"/>
        <rFont val="Arial"/>
      </rPr>
      <t>Caixa de passagem de alvenaria de blocos de concreto 9x19x39cm, dimensões de 80x80x80m, com revestimento interno em chapisco e reboco tampa de concreto esp. 5cm e lastro de brita 5cm</t>
    </r>
  </si>
  <si>
    <r>
      <rPr>
        <sz val="7"/>
        <rFont val="Arial"/>
      </rPr>
      <t>IOPES</t>
    </r>
  </si>
  <si>
    <r>
      <rPr>
        <sz val="7"/>
        <rFont val="Arial"/>
      </rPr>
      <t>SERVICO</t>
    </r>
  </si>
  <si>
    <r>
      <rPr>
        <sz val="7"/>
        <rFont val="Arial"/>
      </rPr>
      <t>und</t>
    </r>
  </si>
  <si>
    <r>
      <rPr>
        <sz val="7"/>
        <rFont val="Arial"/>
      </rPr>
      <t>C</t>
    </r>
  </si>
  <si>
    <r>
      <rPr>
        <sz val="7"/>
        <rFont val="Arial"/>
      </rPr>
      <t>96620</t>
    </r>
  </si>
  <si>
    <r>
      <rPr>
        <sz val="7"/>
        <rFont val="Arial"/>
      </rPr>
      <t>LASTRO DE CONCRETO MAGRO, APLICADO EM PISOS OU RADIERS. AF_08/2017</t>
    </r>
  </si>
  <si>
    <r>
      <rPr>
        <sz val="7"/>
        <rFont val="Arial"/>
      </rPr>
      <t>SINAPI</t>
    </r>
  </si>
  <si>
    <r>
      <rPr>
        <sz val="7"/>
        <rFont val="Arial"/>
      </rPr>
      <t>SERVICO</t>
    </r>
  </si>
  <si>
    <r>
      <rPr>
        <sz val="7"/>
        <rFont val="Arial"/>
      </rPr>
      <t>M3</t>
    </r>
  </si>
  <si>
    <r>
      <rPr>
        <sz val="7"/>
        <rFont val="Arial"/>
      </rPr>
      <t>C</t>
    </r>
  </si>
  <si>
    <r>
      <rPr>
        <sz val="7"/>
        <rFont val="Arial"/>
      </rPr>
      <t>COMP-211414</t>
    </r>
  </si>
  <si>
    <r>
      <rPr>
        <sz val="7"/>
        <rFont val="Arial"/>
      </rPr>
      <t>REGISTRO COM FLANGES COM CUNHA DE BORRACHA, CORPO CURTO TIPO EURO 23 DN 200</t>
    </r>
  </si>
  <si>
    <r>
      <rPr>
        <sz val="7"/>
        <rFont val="Arial"/>
      </rPr>
      <t>PRÓPRIA</t>
    </r>
  </si>
  <si>
    <r>
      <rPr>
        <sz val="7"/>
        <rFont val="Arial"/>
      </rPr>
      <t>MATERIAL</t>
    </r>
  </si>
  <si>
    <r>
      <rPr>
        <sz val="7"/>
        <rFont val="Arial"/>
      </rPr>
      <t>un</t>
    </r>
  </si>
  <si>
    <r>
      <rPr>
        <sz val="7"/>
        <rFont val="Arial"/>
      </rPr>
      <t>C</t>
    </r>
  </si>
  <si>
    <r>
      <rPr>
        <sz val="7"/>
        <rFont val="Arial"/>
      </rPr>
      <t>94996</t>
    </r>
  </si>
  <si>
    <r>
      <rPr>
        <sz val="7"/>
        <rFont val="Arial"/>
      </rPr>
      <t>LAJE SOBRE PISO DE RAMPAS, ESCADAS E CALÇADAS</t>
    </r>
  </si>
  <si>
    <r>
      <rPr>
        <sz val="7"/>
        <rFont val="Arial"/>
      </rPr>
      <t>SINAPI</t>
    </r>
  </si>
  <si>
    <r>
      <rPr>
        <sz val="7"/>
        <rFont val="Arial"/>
      </rPr>
      <t>SERVICO</t>
    </r>
  </si>
  <si>
    <r>
      <rPr>
        <sz val="7"/>
        <rFont val="Arial"/>
      </rPr>
      <t>M2</t>
    </r>
  </si>
  <si>
    <r>
      <rPr>
        <sz val="7"/>
        <rFont val="Arial"/>
      </rPr>
      <t>C</t>
    </r>
  </si>
  <si>
    <r>
      <rPr>
        <sz val="7"/>
        <rFont val="Arial"/>
      </rPr>
      <t>CP-1255-100623</t>
    </r>
  </si>
  <si>
    <r>
      <rPr>
        <sz val="7"/>
        <rFont val="Arial"/>
      </rPr>
      <t>Poste telecônico reto, em aço galvanizado, com flange / flangeado na base, com chumbadores e demais peças para fixação, pintura branca eletrostática a quente em poliéster, 9000 mm. ref: Induspar ou similar</t>
    </r>
  </si>
  <si>
    <r>
      <rPr>
        <sz val="7"/>
        <rFont val="Arial"/>
      </rPr>
      <t>PRÓPRIA</t>
    </r>
  </si>
  <si>
    <r>
      <rPr>
        <sz val="7"/>
        <rFont val="Arial"/>
      </rPr>
      <t>SERVICO</t>
    </r>
  </si>
  <si>
    <r>
      <rPr>
        <sz val="7"/>
        <rFont val="Arial"/>
      </rPr>
      <t>UN</t>
    </r>
  </si>
  <si>
    <r>
      <rPr>
        <sz val="7"/>
        <rFont val="Arial"/>
      </rPr>
      <t>C</t>
    </r>
  </si>
  <si>
    <r>
      <rPr>
        <sz val="7"/>
        <rFont val="Arial"/>
      </rPr>
      <t>CP-6629-C4175</t>
    </r>
  </si>
  <si>
    <r>
      <rPr>
        <sz val="7"/>
        <rFont val="Arial"/>
      </rPr>
      <t>Switch de 24 portas, com taxa de transmissão de 10/100/1000 Mbps portas RJ-45 10/100/1000 PoE+ com detecção automática, camada 3, 4 portas Gigabit Ethernet SFP fixas, instalação em rack de 19". ref: 2930F 24G PoE+ 4SFP – Aruba ou similar</t>
    </r>
  </si>
  <si>
    <r>
      <rPr>
        <sz val="7"/>
        <rFont val="Arial"/>
      </rPr>
      <t>PRÓPRIA</t>
    </r>
  </si>
  <si>
    <r>
      <rPr>
        <sz val="7"/>
        <rFont val="Arial"/>
      </rPr>
      <t>SERVICO</t>
    </r>
  </si>
  <si>
    <r>
      <rPr>
        <sz val="7"/>
        <rFont val="Arial"/>
      </rPr>
      <t>UN</t>
    </r>
  </si>
  <si>
    <r>
      <rPr>
        <sz val="7"/>
        <rFont val="Arial"/>
      </rPr>
      <t>C</t>
    </r>
  </si>
  <si>
    <r>
      <rPr>
        <sz val="7"/>
        <rFont val="Arial"/>
      </rPr>
      <t>S151137</t>
    </r>
  </si>
  <si>
    <r>
      <rPr>
        <sz val="7"/>
        <rFont val="Arial"/>
      </rPr>
      <t>Eletroduto PEAD, cor preta, diam. 1.1/2", marca ref. Kanaflex ou equivalente</t>
    </r>
  </si>
  <si>
    <r>
      <rPr>
        <sz val="7"/>
        <rFont val="Arial"/>
      </rPr>
      <t>IOPES</t>
    </r>
  </si>
  <si>
    <r>
      <rPr>
        <sz val="7"/>
        <rFont val="Arial"/>
      </rPr>
      <t>SERVICO</t>
    </r>
  </si>
  <si>
    <r>
      <rPr>
        <sz val="7"/>
        <rFont val="Arial"/>
      </rPr>
      <t>m</t>
    </r>
  </si>
  <si>
    <r>
      <rPr>
        <sz val="7"/>
        <rFont val="Arial"/>
      </rPr>
      <t>C</t>
    </r>
  </si>
  <si>
    <r>
      <rPr>
        <sz val="7"/>
        <rFont val="Arial"/>
      </rPr>
      <t>CP-2082-06.001.0318-0</t>
    </r>
  </si>
  <si>
    <r>
      <rPr>
        <sz val="7"/>
        <rFont val="Arial"/>
      </rPr>
      <t>FORNECIMENTO E MONTAGEM DE Haste de prolongamento com extremidades rosqueadas, diâmetro 1.1/6”, L=6000mm EM PEDESTAIS DE COMANDO OU MANOBRA</t>
    </r>
  </si>
  <si>
    <r>
      <rPr>
        <sz val="7"/>
        <rFont val="Arial"/>
      </rPr>
      <t>PRÓPRIA</t>
    </r>
  </si>
  <si>
    <r>
      <rPr>
        <sz val="7"/>
        <rFont val="Arial"/>
      </rPr>
      <t>SERVICO</t>
    </r>
  </si>
  <si>
    <r>
      <rPr>
        <sz val="7"/>
        <rFont val="Arial"/>
      </rPr>
      <t>UN</t>
    </r>
  </si>
  <si>
    <r>
      <rPr>
        <sz val="7"/>
        <rFont val="Arial"/>
      </rPr>
      <t>C</t>
    </r>
  </si>
  <si>
    <r>
      <rPr>
        <sz val="7"/>
        <rFont val="Arial"/>
      </rPr>
      <t>S160316</t>
    </r>
  </si>
  <si>
    <r>
      <rPr>
        <sz val="7"/>
        <rFont val="Arial"/>
      </rPr>
      <t>Caixa de inspeção tipo solo em PVC com bocal interior quadrado articulado e borda exterior redonda Ø 300 x300mm para passeios e pisos sujeitos a carga pesada. ref: TEL-535, Termotécnica ou similar.</t>
    </r>
  </si>
  <si>
    <r>
      <rPr>
        <sz val="7"/>
        <rFont val="Arial"/>
      </rPr>
      <t>IOPES</t>
    </r>
  </si>
  <si>
    <r>
      <rPr>
        <sz val="7"/>
        <rFont val="Arial"/>
      </rPr>
      <t>SERVICO</t>
    </r>
  </si>
  <si>
    <r>
      <rPr>
        <sz val="7"/>
        <rFont val="Arial"/>
      </rPr>
      <t>und</t>
    </r>
  </si>
  <si>
    <r>
      <rPr>
        <sz val="7"/>
        <rFont val="Arial"/>
      </rPr>
      <t>C</t>
    </r>
  </si>
  <si>
    <r>
      <rPr>
        <sz val="7"/>
        <rFont val="Arial"/>
      </rPr>
      <t>S151127</t>
    </r>
  </si>
  <si>
    <r>
      <rPr>
        <sz val="7"/>
        <rFont val="Arial"/>
      </rPr>
      <t>Eletroduto de PVC rígido roscável, diâm. 1" (32mm), inclusive conexões</t>
    </r>
  </si>
  <si>
    <r>
      <rPr>
        <sz val="7"/>
        <rFont val="Arial"/>
      </rPr>
      <t>IOPES</t>
    </r>
  </si>
  <si>
    <r>
      <rPr>
        <sz val="7"/>
        <rFont val="Arial"/>
      </rPr>
      <t>SERVICO</t>
    </r>
  </si>
  <si>
    <r>
      <rPr>
        <sz val="7"/>
        <rFont val="Arial"/>
      </rPr>
      <t>m</t>
    </r>
  </si>
  <si>
    <r>
      <rPr>
        <sz val="7"/>
        <rFont val="Arial"/>
      </rPr>
      <t>C</t>
    </r>
  </si>
  <si>
    <r>
      <rPr>
        <sz val="7"/>
        <rFont val="Arial"/>
      </rPr>
      <t>CP-95632003815</t>
    </r>
  </si>
  <si>
    <r>
      <rPr>
        <sz val="7"/>
        <rFont val="Arial"/>
      </rPr>
      <t>Canaleta de concreto - CAU 05 - seção de 85 x 50 cm - espessura de 10 cm - apoiada em toda a extensão</t>
    </r>
  </si>
  <si>
    <r>
      <rPr>
        <sz val="7"/>
        <rFont val="Arial"/>
      </rPr>
      <t>PRÓPRIA</t>
    </r>
  </si>
  <si>
    <r>
      <rPr>
        <sz val="7"/>
        <rFont val="Arial"/>
      </rPr>
      <t>SERVICO</t>
    </r>
  </si>
  <si>
    <r>
      <rPr>
        <sz val="7"/>
        <rFont val="Arial"/>
      </rPr>
      <t>m</t>
    </r>
  </si>
  <si>
    <r>
      <rPr>
        <sz val="7"/>
        <rFont val="Arial"/>
      </rPr>
      <t>C</t>
    </r>
  </si>
  <si>
    <r>
      <rPr>
        <sz val="7"/>
        <rFont val="Arial"/>
      </rPr>
      <t>I040140</t>
    </r>
  </si>
  <si>
    <r>
      <rPr>
        <sz val="7"/>
        <rFont val="Arial"/>
      </rPr>
      <t>POSTE CIRCULAR DE CONCRETO 11M/600KG</t>
    </r>
  </si>
  <si>
    <r>
      <rPr>
        <sz val="7"/>
        <rFont val="Arial"/>
      </rPr>
      <t>IOPES</t>
    </r>
  </si>
  <si>
    <r>
      <rPr>
        <sz val="7"/>
        <rFont val="Arial"/>
      </rPr>
      <t>MATERIAL</t>
    </r>
  </si>
  <si>
    <r>
      <rPr>
        <sz val="7"/>
        <rFont val="Arial"/>
      </rPr>
      <t>UN</t>
    </r>
  </si>
  <si>
    <r>
      <rPr>
        <sz val="7"/>
        <rFont val="Arial"/>
      </rPr>
      <t>C</t>
    </r>
  </si>
  <si>
    <r>
      <rPr>
        <sz val="7"/>
        <rFont val="Arial"/>
      </rPr>
      <t>S020305</t>
    </r>
  </si>
  <si>
    <r>
      <rPr>
        <sz val="7"/>
        <rFont val="Arial"/>
      </rPr>
      <t>Placa de obra nas dimensões de 2.0 x 4.0 m, padrão IOPES</t>
    </r>
  </si>
  <si>
    <r>
      <rPr>
        <sz val="7"/>
        <rFont val="Arial"/>
      </rPr>
      <t>IOPES</t>
    </r>
  </si>
  <si>
    <r>
      <rPr>
        <sz val="7"/>
        <rFont val="Arial"/>
      </rPr>
      <t>SERVICO</t>
    </r>
  </si>
  <si>
    <r>
      <rPr>
        <sz val="7"/>
        <rFont val="Arial"/>
      </rPr>
      <t>m2</t>
    </r>
  </si>
  <si>
    <r>
      <rPr>
        <sz val="7"/>
        <rFont val="Arial"/>
      </rPr>
      <t>C</t>
    </r>
  </si>
  <si>
    <r>
      <rPr>
        <sz val="7"/>
        <rFont val="Arial"/>
      </rPr>
      <t>I042047</t>
    </r>
  </si>
  <si>
    <r>
      <rPr>
        <sz val="7"/>
        <rFont val="Arial"/>
      </rPr>
      <t>ELETRODUTO DE FERRO GALVANIZADO 6"</t>
    </r>
  </si>
  <si>
    <r>
      <rPr>
        <sz val="7"/>
        <rFont val="Arial"/>
      </rPr>
      <t>IOPES</t>
    </r>
  </si>
  <si>
    <r>
      <rPr>
        <sz val="7"/>
        <rFont val="Arial"/>
      </rPr>
      <t>MATERIAL</t>
    </r>
  </si>
  <si>
    <r>
      <rPr>
        <sz val="7"/>
        <rFont val="Arial"/>
      </rPr>
      <t>M</t>
    </r>
  </si>
  <si>
    <r>
      <rPr>
        <sz val="7"/>
        <rFont val="Arial"/>
      </rPr>
      <t>C</t>
    </r>
  </si>
  <si>
    <r>
      <rPr>
        <sz val="7"/>
        <rFont val="Arial"/>
      </rPr>
      <t>S020711</t>
    </r>
  </si>
  <si>
    <r>
      <rPr>
        <sz val="7"/>
        <rFont val="Arial"/>
      </rPr>
      <t>Reservatório de poliestileno de 1000 L, incl. suporte em madeira de 7x12cm e 8x7cm, elevado de 4m, conf. projeto (1 utilização)</t>
    </r>
  </si>
  <si>
    <r>
      <rPr>
        <sz val="7"/>
        <rFont val="Arial"/>
      </rPr>
      <t>IOPES</t>
    </r>
  </si>
  <si>
    <r>
      <rPr>
        <sz val="7"/>
        <rFont val="Arial"/>
      </rPr>
      <t>SERVICO</t>
    </r>
  </si>
  <si>
    <r>
      <rPr>
        <sz val="7"/>
        <rFont val="Arial"/>
      </rPr>
      <t>und</t>
    </r>
  </si>
  <si>
    <r>
      <rPr>
        <sz val="7"/>
        <rFont val="Arial"/>
      </rPr>
      <t>C</t>
    </r>
  </si>
  <si>
    <r>
      <rPr>
        <sz val="7"/>
        <rFont val="Arial"/>
      </rPr>
      <t>S150614</t>
    </r>
  </si>
  <si>
    <r>
      <rPr>
        <sz val="7"/>
        <rFont val="Arial"/>
      </rPr>
      <t>Caixa de passagem de alvenaria de blocos de concreto 9x19x39cm, dimensões de 30x30x50cm, com revestimento interno em chapisco e reboco, tampa de concreto esp.5cm e lastro de brita 5 cm</t>
    </r>
  </si>
  <si>
    <r>
      <rPr>
        <sz val="7"/>
        <rFont val="Arial"/>
      </rPr>
      <t>IOPES</t>
    </r>
  </si>
  <si>
    <r>
      <rPr>
        <sz val="7"/>
        <rFont val="Arial"/>
      </rPr>
      <t>SERVICO</t>
    </r>
  </si>
  <si>
    <r>
      <rPr>
        <sz val="7"/>
        <rFont val="Arial"/>
      </rPr>
      <t>und</t>
    </r>
  </si>
  <si>
    <r>
      <rPr>
        <sz val="7"/>
        <rFont val="Arial"/>
      </rPr>
      <t>C</t>
    </r>
  </si>
  <si>
    <r>
      <rPr>
        <sz val="7"/>
        <rFont val="Arial"/>
      </rPr>
      <t>CP-6839-411471</t>
    </r>
  </si>
  <si>
    <r>
      <rPr>
        <sz val="7"/>
        <rFont val="Arial"/>
      </rPr>
      <t>Cabo de par trançado blindado (F/UTP), categoria 6, ou superior, com condutores de cobre rígidos 24 AWG, uso indoor/outdoor ref: Furukawa ou similar (M)</t>
    </r>
  </si>
  <si>
    <r>
      <rPr>
        <sz val="7"/>
        <rFont val="Arial"/>
      </rPr>
      <t>PRÓPRIA</t>
    </r>
  </si>
  <si>
    <r>
      <rPr>
        <sz val="7"/>
        <rFont val="Arial"/>
      </rPr>
      <t>SERVICO</t>
    </r>
  </si>
  <si>
    <r>
      <rPr>
        <sz val="7"/>
        <rFont val="Arial"/>
      </rPr>
      <t>M</t>
    </r>
  </si>
  <si>
    <r>
      <rPr>
        <sz val="7"/>
        <rFont val="Arial"/>
      </rPr>
      <t>C</t>
    </r>
  </si>
  <si>
    <r>
      <rPr>
        <sz val="7"/>
        <rFont val="Arial"/>
      </rPr>
      <t>S150634</t>
    </r>
  </si>
  <si>
    <r>
      <rPr>
        <sz val="7"/>
        <rFont val="Arial"/>
      </rPr>
      <t>Caixa de passagem 300x300x120mm, chapa 18, com tampa parafusada</t>
    </r>
  </si>
  <si>
    <r>
      <rPr>
        <sz val="7"/>
        <rFont val="Arial"/>
      </rPr>
      <t>IOPES</t>
    </r>
  </si>
  <si>
    <r>
      <rPr>
        <sz val="7"/>
        <rFont val="Arial"/>
      </rPr>
      <t>SERVICO</t>
    </r>
  </si>
  <si>
    <r>
      <rPr>
        <sz val="7"/>
        <rFont val="Arial"/>
      </rPr>
      <t>und</t>
    </r>
  </si>
  <si>
    <r>
      <rPr>
        <sz val="7"/>
        <rFont val="Arial"/>
      </rPr>
      <t>C</t>
    </r>
  </si>
  <si>
    <r>
      <rPr>
        <sz val="7"/>
        <rFont val="Arial"/>
      </rPr>
      <t>S200253</t>
    </r>
  </si>
  <si>
    <r>
      <rPr>
        <sz val="7"/>
        <rFont val="Arial"/>
      </rPr>
      <t>Fornecimento e assentamento de ladrilho hidráulico pastilhado, vermelho, dim. 20x20 cm, esp. 1.5cm, assentado com pasta de cimento colante, exclusive regularização e lastro</t>
    </r>
  </si>
  <si>
    <r>
      <rPr>
        <sz val="7"/>
        <rFont val="Arial"/>
      </rPr>
      <t>IOPES</t>
    </r>
  </si>
  <si>
    <r>
      <rPr>
        <sz val="7"/>
        <rFont val="Arial"/>
      </rPr>
      <t>SERVICO</t>
    </r>
  </si>
  <si>
    <r>
      <rPr>
        <sz val="7"/>
        <rFont val="Arial"/>
      </rPr>
      <t>m2</t>
    </r>
  </si>
  <si>
    <r>
      <rPr>
        <sz val="7"/>
        <rFont val="Arial"/>
      </rPr>
      <t>C</t>
    </r>
  </si>
  <si>
    <r>
      <rPr>
        <sz val="7"/>
        <rFont val="Arial"/>
      </rPr>
      <t>CP-2335-C4810</t>
    </r>
  </si>
  <si>
    <r>
      <rPr>
        <sz val="7"/>
        <rFont val="Arial"/>
      </rPr>
      <t>Refletor em LED IP 66, 150W, 20.000 lúmens</t>
    </r>
  </si>
  <si>
    <r>
      <rPr>
        <sz val="7"/>
        <rFont val="Arial"/>
      </rPr>
      <t>PRÓPRIA</t>
    </r>
  </si>
  <si>
    <r>
      <rPr>
        <sz val="7"/>
        <rFont val="Arial"/>
      </rPr>
      <t>SERVICO</t>
    </r>
  </si>
  <si>
    <r>
      <rPr>
        <sz val="7"/>
        <rFont val="Arial"/>
      </rPr>
      <t>UN</t>
    </r>
  </si>
  <si>
    <r>
      <rPr>
        <sz val="7"/>
        <rFont val="Arial"/>
      </rPr>
      <t>C</t>
    </r>
  </si>
  <si>
    <r>
      <rPr>
        <sz val="7"/>
        <rFont val="Arial"/>
      </rPr>
      <t>CP-6491-C3765</t>
    </r>
  </si>
  <si>
    <r>
      <rPr>
        <sz val="7"/>
        <rFont val="Arial"/>
      </rPr>
      <t xml:space="preserve">DIO 24FO Distribuidor interno óptico SC MM 62.5/125 gaveta 19'' 1U </t>
    </r>
  </si>
  <si>
    <r>
      <rPr>
        <sz val="7"/>
        <rFont val="Arial"/>
      </rPr>
      <t>PRÓPRIA</t>
    </r>
  </si>
  <si>
    <r>
      <rPr>
        <sz val="7"/>
        <rFont val="Arial"/>
      </rPr>
      <t>SERVICO</t>
    </r>
  </si>
  <si>
    <r>
      <rPr>
        <sz val="7"/>
        <rFont val="Arial"/>
      </rPr>
      <t>UN</t>
    </r>
  </si>
  <si>
    <r>
      <rPr>
        <sz val="7"/>
        <rFont val="Arial"/>
      </rPr>
      <t>C</t>
    </r>
  </si>
  <si>
    <r>
      <rPr>
        <sz val="7"/>
        <rFont val="Arial"/>
      </rPr>
      <t>94276</t>
    </r>
  </si>
  <si>
    <r>
      <rPr>
        <sz val="7"/>
        <rFont val="Arial"/>
      </rPr>
      <t>ASSENTAMENTO DE GUIA (MEIO-FIO) EM TRECHO CURVO, CONFECCIONADA EM CONCRETO PRÉ-FABRICADO, DIMENSÕES 100X15X13X20 CM (COMPRIMENTO X BASE INFERIOR X BASE SUPERIOR X ALTURA), PARA URBANIZAÇÃO INTERNA DE EMPREENDIMENTOS. AF_06/2016_P</t>
    </r>
  </si>
  <si>
    <r>
      <rPr>
        <sz val="7"/>
        <rFont val="Arial"/>
      </rPr>
      <t>SINAPI</t>
    </r>
  </si>
  <si>
    <r>
      <rPr>
        <sz val="7"/>
        <rFont val="Arial"/>
      </rPr>
      <t>SERVICO</t>
    </r>
  </si>
  <si>
    <r>
      <rPr>
        <sz val="7"/>
        <rFont val="Arial"/>
      </rPr>
      <t>M</t>
    </r>
  </si>
  <si>
    <r>
      <rPr>
        <sz val="7"/>
        <rFont val="Arial"/>
      </rPr>
      <t>C</t>
    </r>
  </si>
  <si>
    <r>
      <rPr>
        <sz val="7"/>
        <rFont val="Arial"/>
      </rPr>
      <t>COMP-313404</t>
    </r>
  </si>
  <si>
    <r>
      <rPr>
        <sz val="7"/>
        <rFont val="Arial"/>
      </rPr>
      <t>Câmera IP Dome, Resolução de 1 MP, Lente fixa de 2,8 mm, IR inteligente com alcance de 20 metros, Instalação interna ou externa, alimentação: 12 Vdc/PoE (802.3af), Ref: VIP S4020 G2 INTELBRAS com suporte conforme projeto</t>
    </r>
  </si>
  <si>
    <r>
      <rPr>
        <sz val="7"/>
        <rFont val="Arial"/>
      </rPr>
      <t>PRÓPRIA</t>
    </r>
  </si>
  <si>
    <r>
      <rPr>
        <sz val="7"/>
        <rFont val="Arial"/>
      </rPr>
      <t>SERVICO</t>
    </r>
  </si>
  <si>
    <r>
      <rPr>
        <sz val="7"/>
        <rFont val="Arial"/>
      </rPr>
      <t>un</t>
    </r>
  </si>
  <si>
    <r>
      <rPr>
        <sz val="7"/>
        <rFont val="Arial"/>
      </rPr>
      <t>C</t>
    </r>
  </si>
  <si>
    <r>
      <rPr>
        <sz val="7"/>
        <rFont val="Arial"/>
      </rPr>
      <t>00034348</t>
    </r>
  </si>
  <si>
    <r>
      <rPr>
        <sz val="7"/>
        <rFont val="Arial"/>
      </rPr>
      <t>CONCERTINA CLIPADA (DUPLA) EM ACO GALVANIZADO DE ALTA RESISTENCIA, COM ESPIRAL DE 300 MM, D = 2,76 MM</t>
    </r>
  </si>
  <si>
    <r>
      <rPr>
        <sz val="7"/>
        <rFont val="Arial"/>
      </rPr>
      <t>SINAPI</t>
    </r>
  </si>
  <si>
    <r>
      <rPr>
        <sz val="7"/>
        <rFont val="Arial"/>
      </rPr>
      <t>MATERIAL</t>
    </r>
  </si>
  <si>
    <r>
      <rPr>
        <sz val="7"/>
        <rFont val="Arial"/>
      </rPr>
      <t>M</t>
    </r>
  </si>
  <si>
    <r>
      <rPr>
        <sz val="7"/>
        <rFont val="Arial"/>
      </rPr>
      <t>C</t>
    </r>
  </si>
  <si>
    <r>
      <rPr>
        <sz val="7"/>
        <rFont val="Arial"/>
      </rPr>
      <t>00004168</t>
    </r>
  </si>
  <si>
    <r>
      <rPr>
        <sz val="7"/>
        <rFont val="Arial"/>
      </rPr>
      <t>MUFLA TERMINAL PRIMARIA UNIPOLAR USO INTERNO PARA CABO 35/120MM2 ISOLACAO 15/25KV EM EPR - BORRACHA DE SILICONE</t>
    </r>
  </si>
  <si>
    <r>
      <rPr>
        <sz val="7"/>
        <rFont val="Arial"/>
      </rPr>
      <t>SINAPI</t>
    </r>
  </si>
  <si>
    <r>
      <rPr>
        <sz val="7"/>
        <rFont val="Arial"/>
      </rPr>
      <t>MATERIAL</t>
    </r>
  </si>
  <si>
    <r>
      <rPr>
        <sz val="7"/>
        <rFont val="Arial"/>
      </rPr>
      <t>UN</t>
    </r>
  </si>
  <si>
    <r>
      <rPr>
        <sz val="7"/>
        <rFont val="Arial"/>
      </rPr>
      <t>C</t>
    </r>
  </si>
  <si>
    <r>
      <rPr>
        <sz val="7"/>
        <rFont val="Arial"/>
      </rPr>
      <t>72554</t>
    </r>
  </si>
  <si>
    <r>
      <rPr>
        <sz val="7"/>
        <rFont val="Arial"/>
      </rPr>
      <t>EXTINTOR DE CO2 6KG - FORNECIMENTO E INSTALACAO</t>
    </r>
  </si>
  <si>
    <r>
      <rPr>
        <sz val="7"/>
        <rFont val="Arial"/>
      </rPr>
      <t>SINAPI</t>
    </r>
  </si>
  <si>
    <r>
      <rPr>
        <sz val="7"/>
        <rFont val="Arial"/>
      </rPr>
      <t>SERVICO</t>
    </r>
  </si>
  <si>
    <r>
      <rPr>
        <sz val="7"/>
        <rFont val="Arial"/>
      </rPr>
      <t>UN</t>
    </r>
  </si>
  <si>
    <r>
      <rPr>
        <sz val="7"/>
        <rFont val="Arial"/>
      </rPr>
      <t>C</t>
    </r>
  </si>
  <si>
    <r>
      <rPr>
        <sz val="7"/>
        <rFont val="Arial"/>
      </rPr>
      <t>S151423</t>
    </r>
  </si>
  <si>
    <r>
      <rPr>
        <sz val="7"/>
        <rFont val="Arial"/>
      </rPr>
      <t>Cabo de cobre termoplástico, com isolamento para 1000V, seção de 35.0 mm2</t>
    </r>
  </si>
  <si>
    <r>
      <rPr>
        <sz val="7"/>
        <rFont val="Arial"/>
      </rPr>
      <t>IOPES</t>
    </r>
  </si>
  <si>
    <r>
      <rPr>
        <sz val="7"/>
        <rFont val="Arial"/>
      </rPr>
      <t>SERVICO</t>
    </r>
  </si>
  <si>
    <r>
      <rPr>
        <sz val="7"/>
        <rFont val="Arial"/>
      </rPr>
      <t>m</t>
    </r>
  </si>
  <si>
    <r>
      <rPr>
        <sz val="7"/>
        <rFont val="Arial"/>
      </rPr>
      <t>C</t>
    </r>
  </si>
  <si>
    <r>
      <rPr>
        <sz val="7"/>
        <rFont val="Arial"/>
      </rPr>
      <t>00013369</t>
    </r>
  </si>
  <si>
    <r>
      <rPr>
        <sz val="7"/>
        <rFont val="Arial"/>
      </rPr>
      <t>CHAVE SECCIONADORA-FUSIVEL BLINDADA TRIPOLAR, ABERTURA COM CARGA, PARA FUSIVEL NH00, CORRENTE NOMINAL DE 160 A, TENSAO DE 500 V</t>
    </r>
  </si>
  <si>
    <r>
      <rPr>
        <sz val="7"/>
        <rFont val="Arial"/>
      </rPr>
      <t>SINAPI</t>
    </r>
  </si>
  <si>
    <r>
      <rPr>
        <sz val="7"/>
        <rFont val="Arial"/>
      </rPr>
      <t>MATERIAL</t>
    </r>
  </si>
  <si>
    <r>
      <rPr>
        <sz val="7"/>
        <rFont val="Arial"/>
      </rPr>
      <t>UN</t>
    </r>
  </si>
  <si>
    <r>
      <rPr>
        <sz val="7"/>
        <rFont val="Arial"/>
      </rPr>
      <t>C</t>
    </r>
  </si>
  <si>
    <r>
      <rPr>
        <sz val="7"/>
        <rFont val="Arial"/>
      </rPr>
      <t>CP-8326</t>
    </r>
  </si>
  <si>
    <r>
      <rPr>
        <sz val="7"/>
        <rFont val="Arial"/>
      </rPr>
      <t>MÃO DE OBRA PARA O RAMAL DE LIGAÇÃO</t>
    </r>
  </si>
  <si>
    <r>
      <rPr>
        <sz val="7"/>
        <rFont val="Arial"/>
      </rPr>
      <t>PRÓPRIA</t>
    </r>
  </si>
  <si>
    <r>
      <rPr>
        <sz val="7"/>
        <rFont val="Arial"/>
      </rPr>
      <t>SERVICO</t>
    </r>
  </si>
  <si>
    <r>
      <rPr>
        <sz val="7"/>
        <rFont val="Arial"/>
      </rPr>
      <t>und</t>
    </r>
  </si>
  <si>
    <r>
      <rPr>
        <sz val="7"/>
        <rFont val="Arial"/>
      </rPr>
      <t>C</t>
    </r>
  </si>
  <si>
    <r>
      <rPr>
        <sz val="7"/>
        <rFont val="Arial"/>
      </rPr>
      <t>CP-4996-C3764</t>
    </r>
  </si>
  <si>
    <r>
      <rPr>
        <sz val="7"/>
        <rFont val="Arial"/>
      </rPr>
      <t xml:space="preserve">Rack de parede 19" fechado com chave, 16Us, 470x570mm, com portas laterais e frontal, com venezianas, cooler de ventilação na parte superior. </t>
    </r>
  </si>
  <si>
    <r>
      <rPr>
        <sz val="7"/>
        <rFont val="Arial"/>
      </rPr>
      <t>PRÓPRIA</t>
    </r>
  </si>
  <si>
    <r>
      <rPr>
        <sz val="7"/>
        <rFont val="Arial"/>
      </rPr>
      <t>SERVICO</t>
    </r>
  </si>
  <si>
    <r>
      <rPr>
        <sz val="7"/>
        <rFont val="Arial"/>
      </rPr>
      <t>UN</t>
    </r>
  </si>
  <si>
    <r>
      <rPr>
        <sz val="7"/>
        <rFont val="Arial"/>
      </rPr>
      <t>C</t>
    </r>
  </si>
  <si>
    <r>
      <rPr>
        <sz val="7"/>
        <rFont val="Arial"/>
      </rPr>
      <t>100606</t>
    </r>
  </si>
  <si>
    <r>
      <rPr>
        <sz val="7"/>
        <rFont val="Arial"/>
      </rPr>
      <t xml:space="preserve">ASSENTAMENTO DE POSTE DE CONCRETO </t>
    </r>
  </si>
  <si>
    <r>
      <rPr>
        <sz val="7"/>
        <rFont val="Arial"/>
      </rPr>
      <t>SINAPI</t>
    </r>
  </si>
  <si>
    <r>
      <rPr>
        <sz val="7"/>
        <rFont val="Arial"/>
      </rPr>
      <t>SERVICO</t>
    </r>
  </si>
  <si>
    <r>
      <rPr>
        <sz val="7"/>
        <rFont val="Arial"/>
      </rPr>
      <t>UN</t>
    </r>
  </si>
  <si>
    <r>
      <rPr>
        <sz val="7"/>
        <rFont val="Arial"/>
      </rPr>
      <t>C</t>
    </r>
  </si>
  <si>
    <r>
      <rPr>
        <sz val="7"/>
        <rFont val="Arial"/>
      </rPr>
      <t>00001593</t>
    </r>
  </si>
  <si>
    <r>
      <rPr>
        <sz val="7"/>
        <rFont val="Arial"/>
      </rPr>
      <t>TERMINAL METALICO A PRESSAO PARA 1 CABO DE 185 MM2, COM 1 FURO DE FIXACAO</t>
    </r>
  </si>
  <si>
    <r>
      <rPr>
        <sz val="7"/>
        <rFont val="Arial"/>
      </rPr>
      <t>SINAPI</t>
    </r>
  </si>
  <si>
    <r>
      <rPr>
        <sz val="7"/>
        <rFont val="Arial"/>
      </rPr>
      <t>MATERIAL</t>
    </r>
  </si>
  <si>
    <r>
      <rPr>
        <sz val="7"/>
        <rFont val="Arial"/>
      </rPr>
      <t>UN</t>
    </r>
  </si>
  <si>
    <r>
      <rPr>
        <sz val="7"/>
        <rFont val="Arial"/>
      </rPr>
      <t>C</t>
    </r>
  </si>
  <si>
    <r>
      <rPr>
        <sz val="7"/>
        <rFont val="Arial"/>
      </rPr>
      <t>S160334</t>
    </r>
  </si>
  <si>
    <r>
      <rPr>
        <sz val="7"/>
        <rFont val="Arial"/>
      </rPr>
      <t>Terminal estanhado de 1 compressão 1 furo, 50mm², ref. TEL-5150, marca de referência Termotécnica ou equivalente</t>
    </r>
  </si>
  <si>
    <r>
      <rPr>
        <sz val="7"/>
        <rFont val="Arial"/>
      </rPr>
      <t>IOPES</t>
    </r>
  </si>
  <si>
    <r>
      <rPr>
        <sz val="7"/>
        <rFont val="Arial"/>
      </rPr>
      <t>SERVICO</t>
    </r>
  </si>
  <si>
    <r>
      <rPr>
        <sz val="7"/>
        <rFont val="Arial"/>
      </rPr>
      <t>und</t>
    </r>
  </si>
  <si>
    <r>
      <rPr>
        <sz val="7"/>
        <rFont val="Arial"/>
      </rPr>
      <t>C</t>
    </r>
  </si>
  <si>
    <r>
      <rPr>
        <sz val="7"/>
        <rFont val="Arial"/>
      </rPr>
      <t>CP-1100-022028</t>
    </r>
  </si>
  <si>
    <r>
      <rPr>
        <sz val="7"/>
        <rFont val="Arial"/>
      </rPr>
      <t>REMOÇÃO DE POSTE</t>
    </r>
  </si>
  <si>
    <r>
      <rPr>
        <sz val="7"/>
        <rFont val="Arial"/>
      </rPr>
      <t>PRÓPRIA</t>
    </r>
  </si>
  <si>
    <r>
      <rPr>
        <sz val="7"/>
        <rFont val="Arial"/>
      </rPr>
      <t>DEMOLICOES</t>
    </r>
  </si>
  <si>
    <r>
      <rPr>
        <sz val="7"/>
        <rFont val="Arial"/>
      </rPr>
      <t>UN</t>
    </r>
  </si>
  <si>
    <r>
      <rPr>
        <sz val="7"/>
        <rFont val="Arial"/>
      </rPr>
      <t>C</t>
    </r>
  </si>
  <si>
    <r>
      <rPr>
        <sz val="7"/>
        <rFont val="Arial"/>
      </rPr>
      <t>74194/001</t>
    </r>
  </si>
  <si>
    <r>
      <rPr>
        <sz val="7"/>
        <rFont val="Arial"/>
      </rPr>
      <t xml:space="preserve">ESCADA TIPO MARINHEIRO EM TUBO ACO GALVANIZADO 1 1/2" </t>
    </r>
  </si>
  <si>
    <r>
      <rPr>
        <sz val="7"/>
        <rFont val="Arial"/>
      </rPr>
      <t>SINAPI</t>
    </r>
  </si>
  <si>
    <r>
      <rPr>
        <sz val="7"/>
        <rFont val="Arial"/>
      </rPr>
      <t>SERVICO</t>
    </r>
  </si>
  <si>
    <r>
      <rPr>
        <sz val="7"/>
        <rFont val="Arial"/>
      </rPr>
      <t>M</t>
    </r>
  </si>
  <si>
    <r>
      <rPr>
        <sz val="7"/>
        <rFont val="Arial"/>
      </rPr>
      <t>C</t>
    </r>
  </si>
  <si>
    <r>
      <rPr>
        <sz val="7"/>
        <rFont val="Arial"/>
      </rPr>
      <t>S020712</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</si>
  <si>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</si>
  <si>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IOPES</t>
    </r>
  </si>
  <si>
    <r>
      <rPr>
        <sz val="7"/>
        <rFont val="Arial"/>
      </rPr>
      <t>SERVICO</t>
    </r>
  </si>
  <si>
    <r>
      <rPr>
        <sz val="7"/>
        <rFont val="Arial"/>
      </rPr>
      <t>m</t>
    </r>
  </si>
  <si>
    <r>
      <rPr>
        <sz val="7"/>
        <rFont val="Arial"/>
      </rPr>
      <t>C</t>
    </r>
  </si>
  <si>
    <r>
      <rPr>
        <sz val="7"/>
        <rFont val="Arial"/>
      </rPr>
      <t>97453</t>
    </r>
  </si>
  <si>
    <r>
      <rPr>
        <sz val="7"/>
        <rFont val="Arial"/>
      </rPr>
      <t>CURVA 90 GRAUS, EM AÇO, CONEXÃO SOLDADA, DN 50 (2"), INSTALADO EM PRUMADAS - FORNECIMENTO E INSTALAÇÃO. AF_12/2015</t>
    </r>
  </si>
  <si>
    <r>
      <rPr>
        <sz val="7"/>
        <rFont val="Arial"/>
      </rPr>
      <t>SINAPI</t>
    </r>
  </si>
  <si>
    <r>
      <rPr>
        <sz val="7"/>
        <rFont val="Arial"/>
      </rPr>
      <t>SERVICO</t>
    </r>
  </si>
  <si>
    <r>
      <rPr>
        <sz val="7"/>
        <rFont val="Arial"/>
      </rPr>
      <t>UN</t>
    </r>
  </si>
  <si>
    <r>
      <rPr>
        <sz val="7"/>
        <rFont val="Arial"/>
      </rPr>
      <t>C</t>
    </r>
  </si>
  <si>
    <r>
      <rPr>
        <sz val="7"/>
        <rFont val="Arial"/>
      </rPr>
      <t>I049101</t>
    </r>
  </si>
  <si>
    <r>
      <rPr>
        <sz val="7"/>
        <rFont val="Arial"/>
      </rPr>
      <t>CRUZETA DE MADEIRA P/ POSTE 90 X 135 X 2400MM</t>
    </r>
  </si>
  <si>
    <r>
      <rPr>
        <sz val="7"/>
        <rFont val="Arial"/>
      </rPr>
      <t>IOPES</t>
    </r>
  </si>
  <si>
    <r>
      <rPr>
        <sz val="7"/>
        <rFont val="Arial"/>
      </rPr>
      <t>MATERIAL</t>
    </r>
  </si>
  <si>
    <r>
      <rPr>
        <sz val="7"/>
        <rFont val="Arial"/>
      </rPr>
      <t>UN</t>
    </r>
  </si>
  <si>
    <r>
      <rPr>
        <sz val="7"/>
        <rFont val="Arial"/>
      </rPr>
      <t>C</t>
    </r>
  </si>
  <si>
    <r>
      <rPr>
        <sz val="7"/>
        <rFont val="Arial"/>
      </rPr>
      <t>S151126</t>
    </r>
  </si>
  <si>
    <r>
      <rPr>
        <sz val="7"/>
        <rFont val="Arial"/>
      </rPr>
      <t>Eletroduto de PVC rígido roscável, diâm. 3/4" (25mm), inclusive conexões</t>
    </r>
  </si>
  <si>
    <r>
      <rPr>
        <sz val="7"/>
        <rFont val="Arial"/>
      </rPr>
      <t>IOPES</t>
    </r>
  </si>
  <si>
    <r>
      <rPr>
        <sz val="7"/>
        <rFont val="Arial"/>
      </rPr>
      <t>SERVICO</t>
    </r>
  </si>
  <si>
    <r>
      <rPr>
        <sz val="7"/>
        <rFont val="Arial"/>
      </rPr>
      <t>m</t>
    </r>
  </si>
  <si>
    <r>
      <rPr>
        <sz val="7"/>
        <rFont val="Arial"/>
      </rPr>
      <t>C</t>
    </r>
  </si>
  <si>
    <r>
      <rPr>
        <sz val="7"/>
        <rFont val="Arial"/>
      </rPr>
      <t>98302</t>
    </r>
  </si>
  <si>
    <r>
      <rPr>
        <sz val="7"/>
        <rFont val="Arial"/>
      </rPr>
      <t>PATCH PANEL 24 PORTAS, CATEGORIA 6 - FORNECIMENTO E INSTALAÇÃO. AF_11/2019</t>
    </r>
  </si>
  <si>
    <r>
      <rPr>
        <sz val="7"/>
        <rFont val="Arial"/>
      </rPr>
      <t>SINAPI</t>
    </r>
  </si>
  <si>
    <r>
      <rPr>
        <sz val="7"/>
        <rFont val="Arial"/>
      </rPr>
      <t>SERVICO</t>
    </r>
  </si>
  <si>
    <r>
      <rPr>
        <sz val="7"/>
        <rFont val="Arial"/>
      </rPr>
      <t>UN</t>
    </r>
  </si>
  <si>
    <r>
      <rPr>
        <sz val="7"/>
        <rFont val="Arial"/>
      </rPr>
      <t>C</t>
    </r>
  </si>
  <si>
    <r>
      <rPr>
        <sz val="7"/>
        <rFont val="Arial"/>
      </rPr>
      <t>100612</t>
    </r>
  </si>
  <si>
    <r>
      <rPr>
        <sz val="7"/>
        <rFont val="Arial"/>
      </rPr>
      <t>ASSENTAMENTO DE POSTE DE CONCRETO COM COMPRIMENTO NOMINAL DE 11 M, CARGA NOMINAL DE 600 DAN, ENGASTAMENTO BASE CONCRETADA COM 1 M DE CONCRETO E 0,7 M DE SOLO (NÃO INCLUI FORNECIMENTO). AF_11/2019</t>
    </r>
  </si>
  <si>
    <r>
      <rPr>
        <sz val="7"/>
        <rFont val="Arial"/>
      </rPr>
      <t>SINAPI</t>
    </r>
  </si>
  <si>
    <r>
      <rPr>
        <sz val="7"/>
        <rFont val="Arial"/>
      </rPr>
      <t>SERVICO</t>
    </r>
  </si>
  <si>
    <r>
      <rPr>
        <sz val="7"/>
        <rFont val="Arial"/>
      </rPr>
      <t>UN</t>
    </r>
  </si>
  <si>
    <r>
      <rPr>
        <sz val="7"/>
        <rFont val="Arial"/>
      </rPr>
      <t>C</t>
    </r>
  </si>
  <si>
    <r>
      <rPr>
        <sz val="7"/>
        <rFont val="Arial"/>
      </rPr>
      <t>92988</t>
    </r>
  </si>
  <si>
    <r>
      <rPr>
        <sz val="7"/>
        <rFont val="Arial"/>
      </rPr>
      <t>CABO DE COBRE FLEXÍVEL ISOLADO, 50 MM², ANTI-CHAMA 0,6/1,0 KV, PARA DISTRIBUIÇÃO - FORNECIMENTO E INSTALAÇÃO. AF_12/2015</t>
    </r>
  </si>
  <si>
    <r>
      <rPr>
        <sz val="7"/>
        <rFont val="Arial"/>
      </rPr>
      <t>SINAPI</t>
    </r>
  </si>
  <si>
    <r>
      <rPr>
        <sz val="7"/>
        <rFont val="Arial"/>
      </rPr>
      <t>SERVICO</t>
    </r>
  </si>
  <si>
    <r>
      <rPr>
        <sz val="7"/>
        <rFont val="Arial"/>
      </rPr>
      <t>M</t>
    </r>
  </si>
  <si>
    <r>
      <rPr>
        <sz val="7"/>
        <rFont val="Arial"/>
      </rPr>
      <t>C</t>
    </r>
  </si>
  <si>
    <r>
      <rPr>
        <sz val="7"/>
        <rFont val="Arial"/>
      </rPr>
      <t>S200576</t>
    </r>
  </si>
  <si>
    <r>
      <rPr>
        <sz val="7"/>
        <rFont val="Arial"/>
      </rPr>
      <t>Placa para inauguração de obra em alumínio polido e=4mm, dimensões 40 x 50 cm, gravação em baixo relevo, inclusive pintura e fixação</t>
    </r>
  </si>
  <si>
    <r>
      <rPr>
        <sz val="7"/>
        <rFont val="Arial"/>
      </rPr>
      <t>IOPES</t>
    </r>
  </si>
  <si>
    <r>
      <rPr>
        <sz val="7"/>
        <rFont val="Arial"/>
      </rPr>
      <t>SERVICO</t>
    </r>
  </si>
  <si>
    <r>
      <rPr>
        <sz val="7"/>
        <rFont val="Arial"/>
      </rPr>
      <t>und</t>
    </r>
  </si>
  <si>
    <r>
      <rPr>
        <sz val="7"/>
        <rFont val="Arial"/>
      </rPr>
      <t>C</t>
    </r>
  </si>
  <si>
    <r>
      <rPr>
        <sz val="7"/>
        <rFont val="Arial"/>
      </rPr>
      <t>S151140</t>
    </r>
  </si>
  <si>
    <r>
      <rPr>
        <sz val="7"/>
        <rFont val="Arial"/>
      </rPr>
      <t>Eletroduto PEAD, cor preta, diam. 3", marca ref. Kanaflex ou equivalente</t>
    </r>
  </si>
  <si>
    <r>
      <rPr>
        <sz val="7"/>
        <rFont val="Arial"/>
      </rPr>
      <t>IOPES</t>
    </r>
  </si>
  <si>
    <r>
      <rPr>
        <sz val="7"/>
        <rFont val="Arial"/>
      </rPr>
      <t>SERVICO</t>
    </r>
  </si>
  <si>
    <r>
      <rPr>
        <sz val="7"/>
        <rFont val="Arial"/>
      </rPr>
      <t>m</t>
    </r>
  </si>
  <si>
    <r>
      <rPr>
        <sz val="7"/>
        <rFont val="Arial"/>
      </rPr>
      <t>C</t>
    </r>
  </si>
  <si>
    <r>
      <rPr>
        <sz val="7"/>
        <rFont val="Arial"/>
      </rPr>
      <t>CP-5631-P.16.000.067033</t>
    </r>
  </si>
  <si>
    <r>
      <rPr>
        <sz val="7"/>
        <rFont val="Arial"/>
      </rPr>
      <t xml:space="preserve">Bloco autônomo p/ iluminação de emergência, c/ faróis de LED 15W temp. cor 5000K, autonomia 3 horas, gab. policarb. term. autoextinguível, prot. UV, res. a impacto, bege, mod. BLL 2400 LED IP66 - Aureonlux ou equivalente </t>
    </r>
  </si>
  <si>
    <r>
      <rPr>
        <sz val="7"/>
        <rFont val="Arial"/>
      </rPr>
      <t>PRÓPRIA</t>
    </r>
  </si>
  <si>
    <r>
      <rPr>
        <sz val="7"/>
        <rFont val="Arial"/>
      </rPr>
      <t>MATERIAL</t>
    </r>
  </si>
  <si>
    <r>
      <rPr>
        <sz val="7"/>
        <rFont val="Arial"/>
      </rPr>
      <t>un</t>
    </r>
  </si>
  <si>
    <r>
      <rPr>
        <sz val="7"/>
        <rFont val="Arial"/>
      </rPr>
      <t>C</t>
    </r>
  </si>
  <si>
    <r>
      <rPr>
        <sz val="7"/>
        <rFont val="Arial"/>
      </rPr>
      <t>S160108</t>
    </r>
  </si>
  <si>
    <r>
      <rPr>
        <sz val="7"/>
        <rFont val="Arial"/>
      </rPr>
      <t xml:space="preserve">Caixa de passagem de embutir no piso, padrão Telebrás, R1, com tampa em ferro fundido. </t>
    </r>
  </si>
  <si>
    <r>
      <rPr>
        <sz val="7"/>
        <rFont val="Arial"/>
      </rPr>
      <t>IOPES</t>
    </r>
  </si>
  <si>
    <r>
      <rPr>
        <sz val="7"/>
        <rFont val="Arial"/>
      </rPr>
      <t>SERVICO</t>
    </r>
  </si>
  <si>
    <r>
      <rPr>
        <sz val="7"/>
        <rFont val="Arial"/>
      </rPr>
      <t>und</t>
    </r>
  </si>
  <si>
    <r>
      <rPr>
        <sz val="7"/>
        <rFont val="Arial"/>
      </rPr>
      <t>C</t>
    </r>
  </si>
  <si>
    <r>
      <rPr>
        <sz val="7"/>
        <rFont val="Arial"/>
      </rPr>
      <t>CP-2871-ED-49144</t>
    </r>
  </si>
  <si>
    <r>
      <rPr>
        <sz val="7"/>
        <rFont val="Arial"/>
      </rPr>
      <t xml:space="preserve">Cruzeta para fixação de 3 projetores, 1400mm, com fixadores, parafusos e demais conexões para poste telecônico </t>
    </r>
  </si>
  <si>
    <r>
      <rPr>
        <sz val="7"/>
        <rFont val="Arial"/>
      </rPr>
      <t>PRÓPRIA</t>
    </r>
  </si>
  <si>
    <r>
      <rPr>
        <sz val="7"/>
        <rFont val="Arial"/>
      </rPr>
      <t>SERVICO</t>
    </r>
  </si>
  <si>
    <r>
      <rPr>
        <sz val="7"/>
        <rFont val="Arial"/>
      </rPr>
      <t>U</t>
    </r>
  </si>
  <si>
    <r>
      <rPr>
        <sz val="7"/>
        <rFont val="Arial"/>
      </rPr>
      <t>C</t>
    </r>
  </si>
  <si>
    <r>
      <rPr>
        <sz val="7"/>
        <rFont val="Arial"/>
      </rPr>
      <t>CP-7142-S160330</t>
    </r>
  </si>
  <si>
    <r>
      <rPr>
        <sz val="7"/>
        <rFont val="Arial"/>
      </rPr>
      <t>Conector em bronze reforçado para 2 cabos de cobre de 16-70mm² na haste de aterramento, com grampo U, porcas e arrue</t>
    </r>
  </si>
  <si>
    <r>
      <rPr>
        <sz val="7"/>
        <rFont val="Arial"/>
      </rPr>
      <t>PRÓPRIA</t>
    </r>
  </si>
  <si>
    <r>
      <rPr>
        <sz val="7"/>
        <rFont val="Arial"/>
      </rPr>
      <t>SERVICO</t>
    </r>
  </si>
  <si>
    <r>
      <rPr>
        <sz val="7"/>
        <rFont val="Arial"/>
      </rPr>
      <t>und</t>
    </r>
  </si>
  <si>
    <r>
      <rPr>
        <sz val="7"/>
        <rFont val="Arial"/>
      </rPr>
      <t>C</t>
    </r>
  </si>
  <si>
    <r>
      <rPr>
        <sz val="7"/>
        <rFont val="Arial"/>
      </rPr>
      <t>I048041</t>
    </r>
  </si>
  <si>
    <r>
      <rPr>
        <sz val="7"/>
        <rFont val="Arial"/>
      </rPr>
      <t>PARA-RAIOS POLIMERICO 12KV - 10KA COM SUPORTE</t>
    </r>
  </si>
  <si>
    <r>
      <rPr>
        <sz val="7"/>
        <rFont val="Arial"/>
      </rPr>
      <t>IOPES</t>
    </r>
  </si>
  <si>
    <r>
      <rPr>
        <sz val="7"/>
        <rFont val="Arial"/>
      </rPr>
      <t>MATERIAL</t>
    </r>
  </si>
  <si>
    <r>
      <rPr>
        <sz val="7"/>
        <rFont val="Arial"/>
      </rPr>
      <t>UN</t>
    </r>
  </si>
  <si>
    <r>
      <rPr>
        <sz val="7"/>
        <rFont val="Arial"/>
      </rPr>
      <t>C</t>
    </r>
  </si>
  <si>
    <r>
      <rPr>
        <sz val="7"/>
        <rFont val="Arial"/>
      </rPr>
      <t>COMP-730083</t>
    </r>
  </si>
  <si>
    <r>
      <rPr>
        <sz val="7"/>
        <rFont val="Arial"/>
      </rPr>
      <t>PARAFUSO PARA JUNTA DE FLANGES, PPF 24 x 100</t>
    </r>
  </si>
  <si>
    <r>
      <rPr>
        <sz val="7"/>
        <rFont val="Arial"/>
      </rPr>
      <t>PRÓPRIA</t>
    </r>
  </si>
  <si>
    <r>
      <rPr>
        <sz val="7"/>
        <rFont val="Arial"/>
      </rPr>
      <t>MATERIAL</t>
    </r>
  </si>
  <si>
    <r>
      <rPr>
        <sz val="7"/>
        <rFont val="Arial"/>
      </rPr>
      <t>un</t>
    </r>
  </si>
  <si>
    <r>
      <rPr>
        <sz val="7"/>
        <rFont val="Arial"/>
      </rPr>
      <t>C</t>
    </r>
  </si>
  <si>
    <r>
      <rPr>
        <sz val="7"/>
        <rFont val="Arial"/>
      </rPr>
      <t>CP-9152-ED-48372</t>
    </r>
  </si>
  <si>
    <r>
      <rPr>
        <sz val="7"/>
        <rFont val="Arial"/>
      </rPr>
      <t xml:space="preserve">Patch cord F/UTP CAT.6 - Cabo flexível Blindado Cat.6 montado com conectores RJ45 nas duas extremidades. ref: Furukawa ou similar </t>
    </r>
  </si>
  <si>
    <r>
      <rPr>
        <sz val="7"/>
        <rFont val="Arial"/>
      </rPr>
      <t>PRÓPRIA</t>
    </r>
  </si>
  <si>
    <r>
      <rPr>
        <sz val="7"/>
        <rFont val="Arial"/>
      </rPr>
      <t>SERVICO</t>
    </r>
  </si>
  <si>
    <r>
      <rPr>
        <sz val="7"/>
        <rFont val="Arial"/>
      </rPr>
      <t>pc</t>
    </r>
  </si>
  <si>
    <r>
      <rPr>
        <sz val="7"/>
        <rFont val="Arial"/>
      </rPr>
      <t>C</t>
    </r>
  </si>
  <si>
    <r>
      <rPr>
        <sz val="7"/>
        <rFont val="Arial"/>
      </rPr>
      <t>S160310</t>
    </r>
  </si>
  <si>
    <r>
      <rPr>
        <sz val="7"/>
        <rFont val="Arial"/>
      </rPr>
      <t>Conector de medição em latão com 2 parafusos para cabos de 16 a 50 mm2, ref. TEL-562, Termotécnica ou equivalente</t>
    </r>
  </si>
  <si>
    <r>
      <rPr>
        <sz val="7"/>
        <rFont val="Arial"/>
      </rPr>
      <t>IOPES</t>
    </r>
  </si>
  <si>
    <r>
      <rPr>
        <sz val="7"/>
        <rFont val="Arial"/>
      </rPr>
      <t>SERVICO</t>
    </r>
  </si>
  <si>
    <r>
      <rPr>
        <sz val="7"/>
        <rFont val="Arial"/>
      </rPr>
      <t>und</t>
    </r>
  </si>
  <si>
    <r>
      <rPr>
        <sz val="7"/>
        <rFont val="Arial"/>
      </rPr>
      <t>C</t>
    </r>
  </si>
  <si>
    <r>
      <rPr>
        <sz val="7"/>
        <rFont val="Arial"/>
      </rPr>
      <t>41346</t>
    </r>
  </si>
  <si>
    <r>
      <rPr>
        <sz val="7"/>
        <rFont val="Arial"/>
      </rPr>
      <t>Cabo de cobre nú, seção 35 mm2, fornecimento e colocação</t>
    </r>
  </si>
  <si>
    <r>
      <rPr>
        <sz val="7"/>
        <rFont val="Arial"/>
      </rPr>
      <t>DER-ES</t>
    </r>
  </si>
  <si>
    <r>
      <rPr>
        <sz val="7"/>
        <rFont val="Arial"/>
      </rPr>
      <t>SERVICO</t>
    </r>
  </si>
  <si>
    <r>
      <rPr>
        <sz val="7"/>
        <rFont val="Arial"/>
      </rPr>
      <t>M</t>
    </r>
  </si>
  <si>
    <r>
      <rPr>
        <sz val="7"/>
        <rFont val="Arial"/>
      </rPr>
      <t>C</t>
    </r>
  </si>
  <si>
    <r>
      <rPr>
        <sz val="7"/>
        <rFont val="Arial"/>
      </rPr>
      <t>S160325</t>
    </r>
  </si>
  <si>
    <r>
      <rPr>
        <sz val="7"/>
        <rFont val="Arial"/>
      </rPr>
      <t>Caixa de equalização de potenciais para uso interno e externo com nove (9) terminais para aterramento (BEP), em aço, com flange inferior e vedação na porta, ref. TEL-903, marca de referência Termotécnica ou equivalente</t>
    </r>
  </si>
  <si>
    <r>
      <rPr>
        <sz val="7"/>
        <rFont val="Arial"/>
      </rPr>
      <t>IOPES</t>
    </r>
  </si>
  <si>
    <r>
      <rPr>
        <sz val="7"/>
        <rFont val="Arial"/>
      </rPr>
      <t>SERVICO</t>
    </r>
  </si>
  <si>
    <r>
      <rPr>
        <sz val="7"/>
        <rFont val="Arial"/>
      </rPr>
      <t>und</t>
    </r>
  </si>
  <si>
    <r>
      <rPr>
        <sz val="7"/>
        <rFont val="Arial"/>
      </rPr>
      <t>C</t>
    </r>
  </si>
  <si>
    <r>
      <rPr>
        <sz val="7"/>
        <rFont val="Arial"/>
      </rPr>
      <t>CP-2718-C3751</t>
    </r>
  </si>
  <si>
    <r>
      <rPr>
        <sz val="7"/>
        <rFont val="Arial"/>
      </rPr>
      <t>CABO DE FIBRA ÓPTICA, 02 PARES</t>
    </r>
  </si>
  <si>
    <r>
      <rPr>
        <sz val="7"/>
        <rFont val="Arial"/>
      </rPr>
      <t>PRÓPRIA</t>
    </r>
  </si>
  <si>
    <r>
      <rPr>
        <sz val="7"/>
        <rFont val="Arial"/>
      </rPr>
      <t>SERVICO</t>
    </r>
  </si>
  <si>
    <r>
      <rPr>
        <sz val="7"/>
        <rFont val="Arial"/>
      </rPr>
      <t>M</t>
    </r>
  </si>
  <si>
    <r>
      <rPr>
        <sz val="7"/>
        <rFont val="Arial"/>
      </rPr>
      <t>C</t>
    </r>
  </si>
  <si>
    <r>
      <rPr>
        <sz val="7"/>
        <rFont val="Arial"/>
      </rPr>
      <t>S151002</t>
    </r>
  </si>
  <si>
    <r>
      <rPr>
        <sz val="7"/>
        <rFont val="Arial"/>
      </rPr>
      <t>Caixa de passagem de alvenaria de blocos cerâmicos 10 furos 10x20x20cm dimensões de 50x50x50cm, com revestimento interno em chapisco e reboco, tampa de concreto esp.5cm e lastro de brita 5 cm</t>
    </r>
  </si>
  <si>
    <r>
      <rPr>
        <sz val="7"/>
        <rFont val="Arial"/>
      </rPr>
      <t>IOPES</t>
    </r>
  </si>
  <si>
    <r>
      <rPr>
        <sz val="7"/>
        <rFont val="Arial"/>
      </rPr>
      <t>SERVICO</t>
    </r>
  </si>
  <si>
    <r>
      <rPr>
        <sz val="7"/>
        <rFont val="Arial"/>
      </rPr>
      <t>und</t>
    </r>
  </si>
  <si>
    <r>
      <rPr>
        <sz val="7"/>
        <rFont val="Arial"/>
      </rPr>
      <t>C</t>
    </r>
  </si>
  <si>
    <r>
      <rPr>
        <sz val="7"/>
        <rFont val="Arial"/>
      </rPr>
      <t>00003917</t>
    </r>
  </si>
  <si>
    <r>
      <rPr>
        <sz val="7"/>
        <rFont val="Arial"/>
      </rPr>
      <t>LUVA DE FERRO GALVANIZADO, COM ROSCA BSP, DE 6"</t>
    </r>
  </si>
  <si>
    <r>
      <rPr>
        <sz val="7"/>
        <rFont val="Arial"/>
      </rPr>
      <t>SINAPI</t>
    </r>
  </si>
  <si>
    <r>
      <rPr>
        <sz val="7"/>
        <rFont val="Arial"/>
      </rPr>
      <t>MATERIAL</t>
    </r>
  </si>
  <si>
    <r>
      <rPr>
        <sz val="7"/>
        <rFont val="Arial"/>
      </rPr>
      <t>UN</t>
    </r>
  </si>
  <si>
    <r>
      <rPr>
        <sz val="7"/>
        <rFont val="Arial"/>
      </rPr>
      <t>C</t>
    </r>
  </si>
  <si>
    <r>
      <rPr>
        <sz val="7"/>
        <rFont val="Arial"/>
      </rPr>
      <t>S160309</t>
    </r>
  </si>
  <si>
    <r>
      <rPr>
        <sz val="7"/>
        <rFont val="Arial"/>
      </rPr>
      <t xml:space="preserve">Terminal aéreo 1 furo 5/16x250mm ref: TEL-044, Termotécnica ou similar. </t>
    </r>
  </si>
  <si>
    <r>
      <rPr>
        <sz val="7"/>
        <rFont val="Arial"/>
      </rPr>
      <t>IOPES</t>
    </r>
  </si>
  <si>
    <r>
      <rPr>
        <sz val="7"/>
        <rFont val="Arial"/>
      </rPr>
      <t>SERVICO</t>
    </r>
  </si>
  <si>
    <r>
      <rPr>
        <sz val="7"/>
        <rFont val="Arial"/>
      </rPr>
      <t>und</t>
    </r>
  </si>
  <si>
    <r>
      <rPr>
        <sz val="7"/>
        <rFont val="Arial"/>
      </rPr>
      <t>C</t>
    </r>
  </si>
  <si>
    <r>
      <rPr>
        <sz val="7"/>
        <rFont val="Arial"/>
      </rPr>
      <t>95780</t>
    </r>
  </si>
  <si>
    <r>
      <rPr>
        <sz val="7"/>
        <rFont val="Arial"/>
      </rPr>
      <t>Condulete de alumínio 4X2”, furos 1”, múltiplo com espelho</t>
    </r>
  </si>
  <si>
    <r>
      <rPr>
        <sz val="7"/>
        <rFont val="Arial"/>
      </rPr>
      <t>SINAPI</t>
    </r>
  </si>
  <si>
    <r>
      <rPr>
        <sz val="7"/>
        <rFont val="Arial"/>
      </rPr>
      <t>SERVICO</t>
    </r>
  </si>
  <si>
    <r>
      <rPr>
        <sz val="7"/>
        <rFont val="Arial"/>
      </rPr>
      <t>UN</t>
    </r>
  </si>
  <si>
    <r>
      <rPr>
        <sz val="7"/>
        <rFont val="Arial"/>
      </rPr>
      <t>C</t>
    </r>
  </si>
  <si>
    <r>
      <rPr>
        <sz val="7"/>
        <rFont val="Arial"/>
      </rPr>
      <t>0407820</t>
    </r>
  </si>
  <si>
    <r>
      <rPr>
        <sz val="7"/>
        <rFont val="Arial"/>
      </rPr>
      <t>Armação em aço CA-60 - fornecimento, preparo e colocação</t>
    </r>
  </si>
  <si>
    <r>
      <rPr>
        <sz val="7"/>
        <rFont val="Arial"/>
      </rPr>
      <t>SICRO NOVO</t>
    </r>
  </si>
  <si>
    <r>
      <rPr>
        <sz val="7"/>
        <rFont val="Arial"/>
      </rPr>
      <t>SERVICO</t>
    </r>
  </si>
  <si>
    <r>
      <rPr>
        <sz val="7"/>
        <rFont val="Arial"/>
      </rPr>
      <t>kg</t>
    </r>
  </si>
  <si>
    <r>
      <rPr>
        <sz val="7"/>
        <rFont val="Arial"/>
      </rPr>
      <t>C</t>
    </r>
  </si>
  <si>
    <r>
      <rPr>
        <sz val="7"/>
        <rFont val="Arial"/>
      </rPr>
      <t>S160313</t>
    </r>
  </si>
  <si>
    <r>
      <rPr>
        <sz val="7"/>
        <rFont val="Arial"/>
      </rPr>
      <t>Fixador universal latão estanhado p/ cabos 16 a 70 mm2 ref. 5024, incl. parafuso sextavado M6x45mm, arruela lisa 1/4", bucha nº8, vedação dos furos c/ poliuretano ref. 5905, marca de ref. Termotécnica ou equivalente</t>
    </r>
  </si>
  <si>
    <r>
      <rPr>
        <sz val="7"/>
        <rFont val="Arial"/>
      </rPr>
      <t>IOPES</t>
    </r>
  </si>
  <si>
    <r>
      <rPr>
        <sz val="7"/>
        <rFont val="Arial"/>
      </rPr>
      <t>SERVICO</t>
    </r>
  </si>
  <si>
    <r>
      <rPr>
        <sz val="7"/>
        <rFont val="Arial"/>
      </rPr>
      <t>und</t>
    </r>
  </si>
  <si>
    <r>
      <rPr>
        <sz val="7"/>
        <rFont val="Arial"/>
      </rPr>
      <t>C</t>
    </r>
  </si>
  <si>
    <r>
      <rPr>
        <sz val="7"/>
        <rFont val="Arial"/>
      </rPr>
      <t>97129</t>
    </r>
  </si>
  <si>
    <r>
      <rPr>
        <sz val="7"/>
        <rFont val="Arial"/>
      </rPr>
      <t>RETIRADA E ASSENTAMENTO DE TUBO DE PVC PARA REDE DE ÁGUA, DN 250 MM</t>
    </r>
  </si>
  <si>
    <r>
      <rPr>
        <sz val="7"/>
        <rFont val="Arial"/>
      </rPr>
      <t>SINAPI</t>
    </r>
  </si>
  <si>
    <r>
      <rPr>
        <sz val="7"/>
        <rFont val="Arial"/>
      </rPr>
      <t>SERVICO</t>
    </r>
  </si>
  <si>
    <r>
      <rPr>
        <sz val="7"/>
        <rFont val="Arial"/>
      </rPr>
      <t>M</t>
    </r>
  </si>
  <si>
    <r>
      <rPr>
        <sz val="7"/>
        <rFont val="Arial"/>
      </rPr>
      <t>C</t>
    </r>
  </si>
  <si>
    <r>
      <rPr>
        <sz val="7"/>
        <rFont val="Arial"/>
      </rPr>
      <t>CP-2132-S160106</t>
    </r>
  </si>
  <si>
    <r>
      <rPr>
        <sz val="7"/>
        <rFont val="Arial"/>
      </rPr>
      <t>Aterramento com haste de terra 5/8"x2.40m, cabo de cobre nú 25mm2</t>
    </r>
  </si>
  <si>
    <r>
      <rPr>
        <sz val="7"/>
        <rFont val="Arial"/>
      </rPr>
      <t>PRÓPRIA</t>
    </r>
  </si>
  <si>
    <r>
      <rPr>
        <sz val="7"/>
        <rFont val="Arial"/>
      </rPr>
      <t>SERVICO</t>
    </r>
  </si>
  <si>
    <r>
      <rPr>
        <sz val="7"/>
        <rFont val="Arial"/>
      </rPr>
      <t>und</t>
    </r>
  </si>
  <si>
    <r>
      <rPr>
        <sz val="7"/>
        <rFont val="Arial"/>
      </rPr>
      <t>C</t>
    </r>
  </si>
  <si>
    <r>
      <rPr>
        <sz val="7"/>
        <rFont val="Arial"/>
      </rPr>
      <t>97668</t>
    </r>
  </si>
  <si>
    <r>
      <rPr>
        <sz val="7"/>
        <rFont val="Arial"/>
      </rPr>
      <t>Duto em polietileno de alta densidade (PEAD) ∅2” ref: Kanalex ou similar</t>
    </r>
  </si>
  <si>
    <r>
      <rPr>
        <sz val="7"/>
        <rFont val="Arial"/>
      </rPr>
      <t>SINAPI</t>
    </r>
  </si>
  <si>
    <r>
      <rPr>
        <sz val="7"/>
        <rFont val="Arial"/>
      </rPr>
      <t>SERVICO</t>
    </r>
  </si>
  <si>
    <r>
      <rPr>
        <sz val="7"/>
        <rFont val="Arial"/>
      </rPr>
      <t>M</t>
    </r>
  </si>
  <si>
    <r>
      <rPr>
        <sz val="7"/>
        <rFont val="Arial"/>
      </rPr>
      <t>C</t>
    </r>
  </si>
  <si>
    <r>
      <rPr>
        <sz val="7"/>
        <rFont val="Arial"/>
      </rPr>
      <t>00037558</t>
    </r>
  </si>
  <si>
    <r>
      <rPr>
        <sz val="7"/>
        <rFont val="Arial"/>
      </rPr>
      <t>PLACA DE SINALIZACAO DE SEGURANCA CONTRA INCENDIO, FOTOLUMINESCENTE, conforme projeto, (SIMBOLOS, CORES E PICTOGRAMAS CONFORME NBR 13434)</t>
    </r>
  </si>
  <si>
    <r>
      <rPr>
        <sz val="7"/>
        <rFont val="Arial"/>
      </rPr>
      <t>SINAPI</t>
    </r>
  </si>
  <si>
    <r>
      <rPr>
        <sz val="7"/>
        <rFont val="Arial"/>
      </rPr>
      <t>MATERIAL</t>
    </r>
  </si>
  <si>
    <r>
      <rPr>
        <sz val="7"/>
        <rFont val="Arial"/>
      </rPr>
      <t>UN</t>
    </r>
  </si>
  <si>
    <r>
      <rPr>
        <sz val="7"/>
        <rFont val="Arial"/>
      </rPr>
      <t>C</t>
    </r>
  </si>
  <si>
    <r>
      <rPr>
        <sz val="7"/>
        <rFont val="Arial"/>
      </rPr>
      <t>S151129</t>
    </r>
  </si>
  <si>
    <r>
      <rPr>
        <sz val="7"/>
        <rFont val="Arial"/>
      </rPr>
      <t>Eletroduto de PVC rígido roscável, diâm. 1 1/2" (50mm), inclusive conexões</t>
    </r>
  </si>
  <si>
    <r>
      <rPr>
        <sz val="7"/>
        <rFont val="Arial"/>
      </rPr>
      <t>IOPES</t>
    </r>
  </si>
  <si>
    <r>
      <rPr>
        <sz val="7"/>
        <rFont val="Arial"/>
      </rPr>
      <t>SERVICO</t>
    </r>
  </si>
  <si>
    <r>
      <rPr>
        <sz val="7"/>
        <rFont val="Arial"/>
      </rPr>
      <t>m</t>
    </r>
  </si>
  <si>
    <r>
      <rPr>
        <sz val="7"/>
        <rFont val="Arial"/>
      </rPr>
      <t>C</t>
    </r>
  </si>
  <si>
    <r>
      <rPr>
        <sz val="7"/>
        <rFont val="Arial"/>
      </rPr>
      <t>97145</t>
    </r>
  </si>
  <si>
    <r>
      <rPr>
        <sz val="7"/>
        <rFont val="Arial"/>
      </rPr>
      <t xml:space="preserve">RETIRADA E ASSENTAMENTO DE TUBO DE FERRO FUNDIDO PARA REDE DE ÁGUA, DN 250 MM, JUNTA ELÁSTICA, </t>
    </r>
  </si>
  <si>
    <r>
      <rPr>
        <sz val="7"/>
        <rFont val="Arial"/>
      </rPr>
      <t>SINAPI</t>
    </r>
  </si>
  <si>
    <r>
      <rPr>
        <sz val="7"/>
        <rFont val="Arial"/>
      </rPr>
      <t>SERVICO</t>
    </r>
  </si>
  <si>
    <r>
      <rPr>
        <sz val="7"/>
        <rFont val="Arial"/>
      </rPr>
      <t>M</t>
    </r>
  </si>
  <si>
    <r>
      <rPr>
        <sz val="7"/>
        <rFont val="Arial"/>
      </rPr>
      <t>C</t>
    </r>
  </si>
  <si>
    <r>
      <rPr>
        <sz val="7"/>
        <rFont val="Arial"/>
      </rPr>
      <t>CP-4655-S160613</t>
    </r>
  </si>
  <si>
    <r>
      <rPr>
        <sz val="7"/>
        <rFont val="Arial"/>
      </rPr>
      <t>Bloco autônomo de iluminação de emergência 30 LEDS, Bivolt, Autonomia de 6hrs, Potência 2W, Fluxo luminoso 110 lm</t>
    </r>
  </si>
  <si>
    <r>
      <rPr>
        <sz val="7"/>
        <rFont val="Arial"/>
      </rPr>
      <t>PRÓPRIA</t>
    </r>
  </si>
  <si>
    <r>
      <rPr>
        <sz val="7"/>
        <rFont val="Arial"/>
      </rPr>
      <t>SERVICO</t>
    </r>
  </si>
  <si>
    <r>
      <rPr>
        <sz val="7"/>
        <rFont val="Arial"/>
      </rPr>
      <t>und</t>
    </r>
  </si>
  <si>
    <r>
      <rPr>
        <sz val="7"/>
        <rFont val="Arial"/>
      </rPr>
      <t>C</t>
    </r>
  </si>
  <si>
    <r>
      <rPr>
        <sz val="7"/>
        <rFont val="Arial"/>
      </rPr>
      <t>S010404</t>
    </r>
  </si>
  <si>
    <r>
      <rPr>
        <sz val="7"/>
        <rFont val="Arial"/>
      </rPr>
      <t>Corte e destocamento de árvores com diâmetro superior a 30 cm</t>
    </r>
  </si>
  <si>
    <r>
      <rPr>
        <sz val="7"/>
        <rFont val="Arial"/>
      </rPr>
      <t>IOPES</t>
    </r>
  </si>
  <si>
    <r>
      <rPr>
        <sz val="7"/>
        <rFont val="Arial"/>
      </rPr>
      <t>SERVICO</t>
    </r>
  </si>
  <si>
    <r>
      <rPr>
        <sz val="7"/>
        <rFont val="Arial"/>
      </rPr>
      <t>und</t>
    </r>
  </si>
  <si>
    <r>
      <rPr>
        <sz val="7"/>
        <rFont val="Arial"/>
      </rPr>
      <t>C</t>
    </r>
  </si>
  <si>
    <r>
      <rPr>
        <sz val="7"/>
        <rFont val="Arial"/>
      </rPr>
      <t>CP-1660-C4371</t>
    </r>
  </si>
  <si>
    <r>
      <rPr>
        <sz val="7"/>
        <rFont val="Arial"/>
      </rPr>
      <t xml:space="preserve">Arandela blindada, uso externo, 45°, IP 65, soquete E27 </t>
    </r>
  </si>
  <si>
    <r>
      <rPr>
        <sz val="7"/>
        <rFont val="Arial"/>
      </rPr>
      <t>PRÓPRIA</t>
    </r>
  </si>
  <si>
    <r>
      <rPr>
        <sz val="7"/>
        <rFont val="Arial"/>
      </rPr>
      <t>SERVICO</t>
    </r>
  </si>
  <si>
    <r>
      <rPr>
        <sz val="7"/>
        <rFont val="Arial"/>
      </rPr>
      <t>UN</t>
    </r>
  </si>
  <si>
    <r>
      <rPr>
        <sz val="7"/>
        <rFont val="Arial"/>
      </rPr>
      <t>C</t>
    </r>
  </si>
  <si>
    <r>
      <rPr>
        <sz val="7"/>
        <rFont val="Arial"/>
      </rPr>
      <t>92984</t>
    </r>
  </si>
  <si>
    <r>
      <rPr>
        <sz val="7"/>
        <rFont val="Arial"/>
      </rPr>
      <t>CABO DE COBRE FLEXÍVEL ISOLADO, 25 MM², ANTI-CHAMA 0,6/1,0 KV, PARA DISTRIBUIÇÃO - FORNECIMENTO E INSTALAÇÃO. AF_12/2015</t>
    </r>
  </si>
  <si>
    <r>
      <rPr>
        <sz val="7"/>
        <rFont val="Arial"/>
      </rPr>
      <t>SINAPI</t>
    </r>
  </si>
  <si>
    <r>
      <rPr>
        <sz val="7"/>
        <rFont val="Arial"/>
      </rPr>
      <t>SERVICO</t>
    </r>
  </si>
  <si>
    <r>
      <rPr>
        <sz val="7"/>
        <rFont val="Arial"/>
      </rPr>
      <t>M</t>
    </r>
  </si>
  <si>
    <r>
      <rPr>
        <sz val="7"/>
        <rFont val="Arial"/>
      </rPr>
      <t>C</t>
    </r>
  </si>
  <si>
    <r>
      <rPr>
        <sz val="7"/>
        <rFont val="Arial"/>
      </rPr>
      <t>CP-1385</t>
    </r>
  </si>
  <si>
    <r>
      <rPr>
        <sz val="7"/>
        <rFont val="Arial"/>
      </rPr>
      <t>Conector Tipo X Fundido em Bronze com acessórios em Aço GFPara cabos 16 – 50 mm² – Acab. Estanhado para Aterramento de Telas – com parafuso, porca e arruela em Aço GF ref: TEL-6945, Termotécnica ou similar.</t>
    </r>
  </si>
  <si>
    <r>
      <rPr>
        <sz val="7"/>
        <rFont val="Arial"/>
      </rPr>
      <t>PRÓPRIA</t>
    </r>
  </si>
  <si>
    <r>
      <rPr>
        <sz val="7"/>
        <rFont val="Arial"/>
      </rPr>
      <t>SERVICO</t>
    </r>
  </si>
  <si>
    <r>
      <rPr>
        <sz val="7"/>
        <rFont val="Arial"/>
      </rPr>
      <t>und</t>
    </r>
  </si>
  <si>
    <r>
      <rPr>
        <sz val="7"/>
        <rFont val="Arial"/>
      </rPr>
      <t>C</t>
    </r>
  </si>
  <si>
    <r>
      <rPr>
        <sz val="7"/>
        <rFont val="Arial"/>
      </rPr>
      <t>83635</t>
    </r>
  </si>
  <si>
    <r>
      <rPr>
        <sz val="7"/>
        <rFont val="Arial"/>
      </rPr>
      <t>EXTINTOR INCENDIO TP PO QUIMICO 6KG - FORNECIMENTO E INSTALACAO</t>
    </r>
  </si>
  <si>
    <r>
      <rPr>
        <sz val="7"/>
        <rFont val="Arial"/>
      </rPr>
      <t>SINAPI</t>
    </r>
  </si>
  <si>
    <r>
      <rPr>
        <sz val="7"/>
        <rFont val="Arial"/>
      </rPr>
      <t>SERVICO</t>
    </r>
  </si>
  <si>
    <r>
      <rPr>
        <sz val="7"/>
        <rFont val="Arial"/>
      </rPr>
      <t>UN</t>
    </r>
  </si>
  <si>
    <r>
      <rPr>
        <sz val="7"/>
        <rFont val="Arial"/>
      </rPr>
      <t>C</t>
    </r>
  </si>
  <si>
    <r>
      <rPr>
        <sz val="7"/>
        <rFont val="Arial"/>
      </rPr>
      <t>S151506</t>
    </r>
  </si>
  <si>
    <r>
      <rPr>
        <sz val="7"/>
        <rFont val="Arial"/>
      </rPr>
      <t>Haste de terra tipo COPPERWELD - 5/8" x 2.40m</t>
    </r>
  </si>
  <si>
    <r>
      <rPr>
        <sz val="7"/>
        <rFont val="Arial"/>
      </rPr>
      <t>IOPES</t>
    </r>
  </si>
  <si>
    <r>
      <rPr>
        <sz val="7"/>
        <rFont val="Arial"/>
      </rPr>
      <t>SERVICO</t>
    </r>
  </si>
  <si>
    <r>
      <rPr>
        <sz val="7"/>
        <rFont val="Arial"/>
      </rPr>
      <t>und</t>
    </r>
  </si>
  <si>
    <r>
      <rPr>
        <sz val="7"/>
        <rFont val="Arial"/>
      </rPr>
      <t>C</t>
    </r>
  </si>
  <si>
    <r>
      <rPr>
        <sz val="7"/>
        <rFont val="Arial"/>
      </rPr>
      <t>CP-8296-ED-49321</t>
    </r>
  </si>
  <si>
    <r>
      <rPr>
        <sz val="7"/>
        <rFont val="Arial"/>
      </rPr>
      <t>ELETRODUTO DE AÇO GALVANIZADO MÉDIO, INCLUSIVE CONEXÕES, SUPORTES E FIXAÇÃO DN 50 (2")</t>
    </r>
  </si>
  <si>
    <r>
      <rPr>
        <sz val="7"/>
        <rFont val="Arial"/>
      </rPr>
      <t>PRÓPRIA</t>
    </r>
  </si>
  <si>
    <r>
      <rPr>
        <sz val="7"/>
        <rFont val="Arial"/>
      </rPr>
      <t>SERVICO</t>
    </r>
  </si>
  <si>
    <r>
      <rPr>
        <sz val="7"/>
        <rFont val="Arial"/>
      </rPr>
      <t>m</t>
    </r>
  </si>
  <si>
    <r>
      <rPr>
        <sz val="7"/>
        <rFont val="Arial"/>
      </rPr>
      <t>C</t>
    </r>
  </si>
  <si>
    <r>
      <rPr>
        <sz val="7"/>
        <rFont val="Arial"/>
      </rPr>
      <t>S151130</t>
    </r>
  </si>
  <si>
    <r>
      <rPr>
        <sz val="7"/>
        <rFont val="Arial"/>
      </rPr>
      <t>Eletroduto de PVC rígido roscável, diâm. 2" (60mm), inclusive conexões</t>
    </r>
  </si>
  <si>
    <r>
      <rPr>
        <sz val="7"/>
        <rFont val="Arial"/>
      </rPr>
      <t>IOPES</t>
    </r>
  </si>
  <si>
    <r>
      <rPr>
        <sz val="7"/>
        <rFont val="Arial"/>
      </rPr>
      <t>SERVICO</t>
    </r>
  </si>
  <si>
    <r>
      <rPr>
        <sz val="7"/>
        <rFont val="Arial"/>
      </rPr>
      <t>m</t>
    </r>
  </si>
  <si>
    <r>
      <rPr>
        <sz val="7"/>
        <rFont val="Arial"/>
      </rPr>
      <t>C</t>
    </r>
  </si>
  <si>
    <r>
      <rPr>
        <sz val="7"/>
        <rFont val="Arial"/>
      </rPr>
      <t>CP-7330-ED-13344</t>
    </r>
  </si>
  <si>
    <r>
      <rPr>
        <sz val="7"/>
        <rFont val="Arial"/>
      </rPr>
      <t>Lampada LED 23 W, 3000 lumens, E27</t>
    </r>
  </si>
  <si>
    <r>
      <rPr>
        <sz val="7"/>
        <rFont val="Arial"/>
      </rPr>
      <t>PRÓPRIA</t>
    </r>
  </si>
  <si>
    <r>
      <rPr>
        <sz val="7"/>
        <rFont val="Arial"/>
      </rPr>
      <t>SERVICO</t>
    </r>
  </si>
  <si>
    <r>
      <rPr>
        <sz val="7"/>
        <rFont val="Arial"/>
      </rPr>
      <t>un</t>
    </r>
  </si>
  <si>
    <r>
      <rPr>
        <sz val="7"/>
        <rFont val="Arial"/>
      </rPr>
      <t>C</t>
    </r>
  </si>
  <si>
    <r>
      <rPr>
        <sz val="7"/>
        <rFont val="Arial"/>
      </rPr>
      <t>S151133</t>
    </r>
  </si>
  <si>
    <r>
      <rPr>
        <sz val="7"/>
        <rFont val="Arial"/>
      </rPr>
      <t>Eletroduto flexível corrugado 1", marca de referência TIGRE</t>
    </r>
  </si>
  <si>
    <r>
      <rPr>
        <sz val="7"/>
        <rFont val="Arial"/>
      </rPr>
      <t>IOPES</t>
    </r>
  </si>
  <si>
    <r>
      <rPr>
        <sz val="7"/>
        <rFont val="Arial"/>
      </rPr>
      <t>SERVICO</t>
    </r>
  </si>
  <si>
    <r>
      <rPr>
        <sz val="7"/>
        <rFont val="Arial"/>
      </rPr>
      <t>m</t>
    </r>
  </si>
  <si>
    <r>
      <rPr>
        <sz val="7"/>
        <rFont val="Arial"/>
      </rPr>
      <t>C</t>
    </r>
  </si>
  <si>
    <r>
      <rPr>
        <sz val="7"/>
        <rFont val="Arial"/>
      </rPr>
      <t>CP-8348-C4569</t>
    </r>
  </si>
  <si>
    <r>
      <rPr>
        <sz val="7"/>
        <rFont val="Arial"/>
      </rPr>
      <t>Calha de tomadas com filtro para instalação, em rack, com 06 tomadas 2P+T, REF: PIAL</t>
    </r>
  </si>
  <si>
    <r>
      <rPr>
        <sz val="7"/>
        <rFont val="Arial"/>
      </rPr>
      <t>PRÓPRIA</t>
    </r>
  </si>
  <si>
    <r>
      <rPr>
        <sz val="7"/>
        <rFont val="Arial"/>
      </rPr>
      <t>SERVICO</t>
    </r>
  </si>
  <si>
    <r>
      <rPr>
        <sz val="7"/>
        <rFont val="Arial"/>
      </rPr>
      <t>UN</t>
    </r>
  </si>
  <si>
    <r>
      <rPr>
        <sz val="7"/>
        <rFont val="Arial"/>
      </rPr>
      <t>C</t>
    </r>
  </si>
  <si>
    <r>
      <rPr>
        <sz val="7"/>
        <rFont val="Arial"/>
      </rPr>
      <t>CP-2493-CP-7142-S160330</t>
    </r>
  </si>
  <si>
    <r>
      <rPr>
        <sz val="7"/>
        <rFont val="Arial"/>
      </rPr>
      <t>Conector para gradis aramados, ref: TEL-736, Termotécnica ou similar.</t>
    </r>
  </si>
  <si>
    <r>
      <rPr>
        <sz val="7"/>
        <rFont val="Arial"/>
      </rPr>
      <t>PRÓPRIA</t>
    </r>
  </si>
  <si>
    <r>
      <rPr>
        <sz val="7"/>
        <rFont val="Arial"/>
      </rPr>
      <t>SERVICO</t>
    </r>
  </si>
  <si>
    <r>
      <rPr>
        <sz val="7"/>
        <rFont val="Arial"/>
      </rPr>
      <t>und</t>
    </r>
  </si>
  <si>
    <r>
      <rPr>
        <sz val="7"/>
        <rFont val="Arial"/>
      </rPr>
      <t>C</t>
    </r>
  </si>
  <si>
    <r>
      <rPr>
        <sz val="7"/>
        <rFont val="Arial"/>
      </rPr>
      <t>96989</t>
    </r>
  </si>
  <si>
    <r>
      <rPr>
        <sz val="7"/>
        <rFont val="Arial"/>
      </rPr>
      <t>CAPTOR TIPO FRANKLIN PARA SPDA - FORNECIMENTO E INSTALAÇÃO. AF_12/2017</t>
    </r>
  </si>
  <si>
    <r>
      <rPr>
        <sz val="7"/>
        <rFont val="Arial"/>
      </rPr>
      <t>SINAPI</t>
    </r>
  </si>
  <si>
    <r>
      <rPr>
        <sz val="7"/>
        <rFont val="Arial"/>
      </rPr>
      <t>SERVICO</t>
    </r>
  </si>
  <si>
    <r>
      <rPr>
        <sz val="7"/>
        <rFont val="Arial"/>
      </rPr>
      <t>UN</t>
    </r>
  </si>
  <si>
    <r>
      <rPr>
        <sz val="7"/>
        <rFont val="Arial"/>
      </rPr>
      <t>C</t>
    </r>
  </si>
  <si>
    <r>
      <rPr>
        <sz val="7"/>
        <rFont val="Arial"/>
      </rPr>
      <t>5501938</t>
    </r>
  </si>
  <si>
    <r>
      <rPr>
        <sz val="7"/>
        <rFont val="Arial"/>
      </rPr>
      <t>Escavação, carga e transporte de material de 1ª categoria - DMT de 2.500 a 3.000 m - caminho de serviço pavimentado - com carregadeira e caminhão basculante de 14 m³</t>
    </r>
  </si>
  <si>
    <r>
      <rPr>
        <sz val="7"/>
        <rFont val="Arial"/>
      </rPr>
      <t>SICRO NOVO</t>
    </r>
  </si>
  <si>
    <r>
      <rPr>
        <sz val="7"/>
        <rFont val="Arial"/>
      </rPr>
      <t>SERVICO</t>
    </r>
  </si>
  <si>
    <r>
      <rPr>
        <sz val="7"/>
        <rFont val="Arial"/>
      </rPr>
      <t>m³</t>
    </r>
  </si>
  <si>
    <r>
      <rPr>
        <sz val="7"/>
        <rFont val="Arial"/>
      </rPr>
      <t>C</t>
    </r>
  </si>
  <si>
    <r>
      <rPr>
        <sz val="7"/>
        <rFont val="Arial"/>
      </rPr>
      <t>00025004</t>
    </r>
  </si>
  <si>
    <r>
      <rPr>
        <sz val="7"/>
        <rFont val="Arial"/>
      </rPr>
      <t>CABO DE ALUMINIO NU COM ALMA DE ACO, BITOLA 1/0 AWG</t>
    </r>
  </si>
  <si>
    <r>
      <rPr>
        <sz val="7"/>
        <rFont val="Arial"/>
      </rPr>
      <t>SINAPI</t>
    </r>
  </si>
  <si>
    <r>
      <rPr>
        <sz val="7"/>
        <rFont val="Arial"/>
      </rPr>
      <t>MATERIAL</t>
    </r>
  </si>
  <si>
    <r>
      <rPr>
        <sz val="7"/>
        <rFont val="Arial"/>
      </rPr>
      <t>KG</t>
    </r>
  </si>
  <si>
    <r>
      <rPr>
        <sz val="7"/>
        <rFont val="Arial"/>
      </rPr>
      <t>C</t>
    </r>
  </si>
  <si>
    <r>
      <rPr>
        <sz val="7"/>
        <rFont val="Arial"/>
      </rPr>
      <t>00001590</t>
    </r>
  </si>
  <si>
    <r>
      <rPr>
        <sz val="7"/>
        <rFont val="Arial"/>
      </rPr>
      <t>TERMINAL METALICO A PRESSAO PARA 1 CABO DE 95 MM2, COM 1 FURO DE FIXACAO</t>
    </r>
  </si>
  <si>
    <r>
      <rPr>
        <sz val="7"/>
        <rFont val="Arial"/>
      </rPr>
      <t>SINAPI</t>
    </r>
  </si>
  <si>
    <r>
      <rPr>
        <sz val="7"/>
        <rFont val="Arial"/>
      </rPr>
      <t>MATERIAL</t>
    </r>
  </si>
  <si>
    <r>
      <rPr>
        <sz val="7"/>
        <rFont val="Arial"/>
      </rPr>
      <t>UN</t>
    </r>
  </si>
  <si>
    <r>
      <rPr>
        <sz val="7"/>
        <rFont val="Arial"/>
      </rPr>
      <t>C</t>
    </r>
  </si>
  <si>
    <r>
      <rPr>
        <sz val="7"/>
        <rFont val="Arial"/>
      </rPr>
      <t>100323</t>
    </r>
  </si>
  <si>
    <r>
      <rPr>
        <sz val="7"/>
        <rFont val="Arial"/>
      </rPr>
      <t>LASTRO COM MATERIAL GRANULAR (AREIA MÉDIA)</t>
    </r>
  </si>
  <si>
    <r>
      <rPr>
        <sz val="7"/>
        <rFont val="Arial"/>
      </rPr>
      <t>SINAPI</t>
    </r>
  </si>
  <si>
    <r>
      <rPr>
        <sz val="7"/>
        <rFont val="Arial"/>
      </rPr>
      <t>SERVICO</t>
    </r>
  </si>
  <si>
    <r>
      <rPr>
        <sz val="7"/>
        <rFont val="Arial"/>
      </rPr>
      <t>M3</t>
    </r>
  </si>
  <si>
    <r>
      <rPr>
        <sz val="7"/>
        <rFont val="Arial"/>
      </rPr>
      <t>C</t>
    </r>
  </si>
  <si>
    <r>
      <rPr>
        <sz val="7"/>
        <rFont val="Arial"/>
      </rPr>
      <t>91943</t>
    </r>
  </si>
  <si>
    <r>
      <rPr>
        <sz val="7"/>
        <rFont val="Arial"/>
      </rPr>
      <t>CAIXA RETANGULAR 4" X 4" MÉDIA (1,30 M DO PISO), PVC, INSTALADA EM PAREDE - FORNECIMENTO E INSTALAÇÃO. AF_12/2015</t>
    </r>
  </si>
  <si>
    <r>
      <rPr>
        <sz val="7"/>
        <rFont val="Arial"/>
      </rPr>
      <t>SINAPI</t>
    </r>
  </si>
  <si>
    <r>
      <rPr>
        <sz val="7"/>
        <rFont val="Arial"/>
      </rPr>
      <t>SERVICO</t>
    </r>
  </si>
  <si>
    <r>
      <rPr>
        <sz val="7"/>
        <rFont val="Arial"/>
      </rPr>
      <t>UN</t>
    </r>
  </si>
  <si>
    <r>
      <rPr>
        <sz val="7"/>
        <rFont val="Arial"/>
      </rPr>
      <t>C</t>
    </r>
  </si>
  <si>
    <r>
      <rPr>
        <sz val="7"/>
        <rFont val="Arial"/>
      </rPr>
      <t>CP-2641-C4568</t>
    </r>
  </si>
  <si>
    <r>
      <rPr>
        <sz val="7"/>
        <rFont val="Arial"/>
      </rPr>
      <t>ORGANIZADOR DE CABOS HORIZONTAL, ABERTO, PADRÃO RACK 19"</t>
    </r>
  </si>
  <si>
    <r>
      <rPr>
        <sz val="7"/>
        <rFont val="Arial"/>
      </rPr>
      <t>PRÓPRIA</t>
    </r>
  </si>
  <si>
    <r>
      <rPr>
        <sz val="7"/>
        <rFont val="Arial"/>
      </rPr>
      <t>SERVICO</t>
    </r>
  </si>
  <si>
    <r>
      <rPr>
        <sz val="7"/>
        <rFont val="Arial"/>
      </rPr>
      <t>UN</t>
    </r>
  </si>
  <si>
    <r>
      <rPr>
        <sz val="7"/>
        <rFont val="Arial"/>
      </rPr>
      <t>C</t>
    </r>
  </si>
  <si>
    <r>
      <rPr>
        <sz val="7"/>
        <rFont val="Arial"/>
      </rPr>
      <t>CP-0098-ED-48376</t>
    </r>
  </si>
  <si>
    <r>
      <rPr>
        <sz val="7"/>
        <rFont val="Arial"/>
      </rPr>
      <t xml:space="preserve">Bandeja fixa frontal para Racks padrão 19" polegadas, 2Us, 290 mm de profundidade, fixação interna construída em aço, com estampas de ventilação para circulação de AR interno do Rack, 2 pontos fixação nos planos frontais do rack por meio de parafusos. </t>
    </r>
  </si>
  <si>
    <r>
      <rPr>
        <sz val="7"/>
        <rFont val="Arial"/>
      </rPr>
      <t>PRÓPRIA</t>
    </r>
  </si>
  <si>
    <r>
      <rPr>
        <sz val="7"/>
        <rFont val="Arial"/>
      </rPr>
      <t>SERVICO</t>
    </r>
  </si>
  <si>
    <r>
      <rPr>
        <sz val="7"/>
        <rFont val="Arial"/>
      </rPr>
      <t>cj</t>
    </r>
  </si>
  <si>
    <r>
      <rPr>
        <sz val="7"/>
        <rFont val="Arial"/>
      </rPr>
      <t>C</t>
    </r>
  </si>
  <si>
    <r>
      <rPr>
        <sz val="7"/>
        <rFont val="Arial"/>
      </rPr>
      <t>CP-2292-ED-48378</t>
    </r>
  </si>
  <si>
    <r>
      <rPr>
        <sz val="7"/>
        <rFont val="Arial"/>
      </rPr>
      <t>TAMPA CEGA DE 1U PARA RACK 19"</t>
    </r>
  </si>
  <si>
    <r>
      <rPr>
        <sz val="7"/>
        <rFont val="Arial"/>
      </rPr>
      <t>PRÓPRIA</t>
    </r>
  </si>
  <si>
    <r>
      <rPr>
        <sz val="7"/>
        <rFont val="Arial"/>
      </rPr>
      <t>SERVICO</t>
    </r>
  </si>
  <si>
    <r>
      <rPr>
        <sz val="7"/>
        <rFont val="Arial"/>
      </rPr>
      <t>cj</t>
    </r>
  </si>
  <si>
    <r>
      <rPr>
        <sz val="7"/>
        <rFont val="Arial"/>
      </rPr>
      <t>C</t>
    </r>
  </si>
  <si>
    <r>
      <rPr>
        <sz val="7"/>
        <rFont val="Arial"/>
      </rPr>
      <t>00001585</t>
    </r>
  </si>
  <si>
    <r>
      <rPr>
        <sz val="7"/>
        <rFont val="Arial"/>
      </rPr>
      <t>TERMINAL METALICO A PRESSAO PARA 1 CABO DE 16 MM2, COM 1 FURO DE FIXACAO</t>
    </r>
  </si>
  <si>
    <r>
      <rPr>
        <sz val="7"/>
        <rFont val="Arial"/>
      </rPr>
      <t>SINAPI</t>
    </r>
  </si>
  <si>
    <r>
      <rPr>
        <sz val="7"/>
        <rFont val="Arial"/>
      </rPr>
      <t>MATERIAL</t>
    </r>
  </si>
  <si>
    <r>
      <rPr>
        <sz val="7"/>
        <rFont val="Arial"/>
      </rPr>
      <t>UN</t>
    </r>
  </si>
  <si>
    <r>
      <rPr>
        <sz val="7"/>
        <rFont val="Arial"/>
      </rPr>
      <t>C</t>
    </r>
  </si>
  <si>
    <r>
      <rPr>
        <sz val="7"/>
        <rFont val="Arial"/>
      </rPr>
      <t>95781</t>
    </r>
  </si>
  <si>
    <r>
      <rPr>
        <sz val="7"/>
        <rFont val="Arial"/>
      </rPr>
      <t>Condulete de alumínio 4X2”, furos 1”, múltiplo, com espelho para 2 RJ45 conectores fêmea blindado CAT.6 - Conector fêmea do tipo keystone Jack. Ref: Furukawa ou similar</t>
    </r>
  </si>
  <si>
    <r>
      <rPr>
        <sz val="7"/>
        <rFont val="Arial"/>
      </rPr>
      <t>SINAPI</t>
    </r>
  </si>
  <si>
    <r>
      <rPr>
        <sz val="7"/>
        <rFont val="Arial"/>
      </rPr>
      <t>SERVICO</t>
    </r>
  </si>
  <si>
    <r>
      <rPr>
        <sz val="7"/>
        <rFont val="Arial"/>
      </rPr>
      <t>UN</t>
    </r>
  </si>
  <si>
    <r>
      <rPr>
        <sz val="7"/>
        <rFont val="Arial"/>
      </rPr>
      <t>C</t>
    </r>
  </si>
  <si>
    <r>
      <rPr>
        <sz val="7"/>
        <rFont val="Arial"/>
      </rPr>
      <t>S151132</t>
    </r>
  </si>
  <si>
    <r>
      <rPr>
        <sz val="7"/>
        <rFont val="Arial"/>
      </rPr>
      <t>Eletroduto flexível corrugado 3/4" , marca de referência TIGRE</t>
    </r>
  </si>
  <si>
    <r>
      <rPr>
        <sz val="7"/>
        <rFont val="Arial"/>
      </rPr>
      <t>IOPES</t>
    </r>
  </si>
  <si>
    <r>
      <rPr>
        <sz val="7"/>
        <rFont val="Arial"/>
      </rPr>
      <t>SERVICO</t>
    </r>
  </si>
  <si>
    <r>
      <rPr>
        <sz val="7"/>
        <rFont val="Arial"/>
      </rPr>
      <t>m</t>
    </r>
  </si>
  <si>
    <r>
      <rPr>
        <sz val="7"/>
        <rFont val="Arial"/>
      </rPr>
      <t>C</t>
    </r>
  </si>
  <si>
    <r>
      <rPr>
        <sz val="7"/>
        <rFont val="Arial"/>
      </rPr>
      <t>S200254</t>
    </r>
  </si>
  <si>
    <r>
      <rPr>
        <sz val="7"/>
        <rFont val="Arial"/>
      </rPr>
      <t>Fornecimento e assentamento de ladrilho hidráulico ranhurado, vermelho, dim. 20x20 cm, esp. 1.5cm, assentado com pasta de cimento colante, exclusive regularização e lastro</t>
    </r>
  </si>
  <si>
    <r>
      <rPr>
        <sz val="7"/>
        <rFont val="Arial"/>
      </rPr>
      <t>IOPES</t>
    </r>
  </si>
  <si>
    <r>
      <rPr>
        <sz val="7"/>
        <rFont val="Arial"/>
      </rPr>
      <t>SERVICO</t>
    </r>
  </si>
  <si>
    <r>
      <rPr>
        <sz val="7"/>
        <rFont val="Arial"/>
      </rPr>
      <t>m2</t>
    </r>
  </si>
  <si>
    <r>
      <rPr>
        <sz val="7"/>
        <rFont val="Arial"/>
      </rPr>
      <t>C</t>
    </r>
  </si>
  <si>
    <r>
      <rPr>
        <sz val="7"/>
        <rFont val="Arial"/>
      </rPr>
      <t>COMP-078259</t>
    </r>
  </si>
  <si>
    <r>
      <rPr>
        <sz val="7"/>
        <rFont val="Arial"/>
      </rPr>
      <t>ARRUELA PARA JUNTA DE FLANGES, ABF 200</t>
    </r>
  </si>
  <si>
    <r>
      <rPr>
        <sz val="7"/>
        <rFont val="Arial"/>
      </rPr>
      <t>PRÓPRIA</t>
    </r>
  </si>
  <si>
    <r>
      <rPr>
        <sz val="7"/>
        <rFont val="Arial"/>
      </rPr>
      <t>MATERIAL</t>
    </r>
  </si>
  <si>
    <r>
      <rPr>
        <sz val="7"/>
        <rFont val="Arial"/>
      </rPr>
      <t>un</t>
    </r>
  </si>
  <si>
    <r>
      <rPr>
        <sz val="7"/>
        <rFont val="Arial"/>
      </rPr>
      <t>C</t>
    </r>
  </si>
  <si>
    <r>
      <rPr>
        <sz val="7"/>
        <rFont val="Arial"/>
      </rPr>
      <t>91940</t>
    </r>
  </si>
  <si>
    <r>
      <rPr>
        <sz val="7"/>
        <rFont val="Arial"/>
      </rPr>
      <t>CAIXA RETANGULAR 4" X 2" MÉDIA (1,30 M DO PISO), PVC, INSTALADA EM PAREDE - FORNECIMENTO E INSTALAÇÃO. AF_12/2015</t>
    </r>
  </si>
  <si>
    <r>
      <rPr>
        <sz val="7"/>
        <rFont val="Arial"/>
      </rPr>
      <t>SINAPI</t>
    </r>
  </si>
  <si>
    <r>
      <rPr>
        <sz val="7"/>
        <rFont val="Arial"/>
      </rPr>
      <t>SERVICO</t>
    </r>
  </si>
  <si>
    <r>
      <rPr>
        <sz val="7"/>
        <rFont val="Arial"/>
      </rPr>
      <t>UN</t>
    </r>
  </si>
  <si>
    <r>
      <rPr>
        <sz val="7"/>
        <rFont val="Arial"/>
      </rPr>
      <t>C</t>
    </r>
  </si>
  <si>
    <r>
      <rPr>
        <sz val="7"/>
        <rFont val="Arial"/>
      </rPr>
      <t>00043130</t>
    </r>
  </si>
  <si>
    <r>
      <rPr>
        <sz val="7"/>
        <rFont val="Arial"/>
      </rPr>
      <t>ARAME GALVANIZADO 12 BWG, D = 2,76 MM (0,048 KG/M) OU 14 BWG, D = 2,11 MM (0,026 KG/M)</t>
    </r>
  </si>
  <si>
    <r>
      <rPr>
        <sz val="7"/>
        <rFont val="Arial"/>
      </rPr>
      <t>SINAPI</t>
    </r>
  </si>
  <si>
    <r>
      <rPr>
        <sz val="7"/>
        <rFont val="Arial"/>
      </rPr>
      <t>MATERIAL</t>
    </r>
  </si>
  <si>
    <r>
      <rPr>
        <sz val="7"/>
        <rFont val="Arial"/>
      </rPr>
      <t>KG</t>
    </r>
  </si>
  <si>
    <r>
      <rPr>
        <sz val="7"/>
        <rFont val="Arial"/>
      </rPr>
      <t>C</t>
    </r>
  </si>
  <si>
    <r>
      <rPr>
        <sz val="7"/>
        <rFont val="Arial"/>
      </rPr>
      <t>S180217</t>
    </r>
  </si>
  <si>
    <r>
      <rPr>
        <sz val="7"/>
        <rFont val="Arial"/>
      </rPr>
      <t>Espelho para caixa estampada 4 x 2"</t>
    </r>
  </si>
  <si>
    <r>
      <rPr>
        <sz val="7"/>
        <rFont val="Arial"/>
      </rPr>
      <t>IOPES</t>
    </r>
  </si>
  <si>
    <r>
      <rPr>
        <sz val="7"/>
        <rFont val="Arial"/>
      </rPr>
      <t>SERVICO</t>
    </r>
  </si>
  <si>
    <r>
      <rPr>
        <sz val="7"/>
        <rFont val="Arial"/>
      </rPr>
      <t>und</t>
    </r>
  </si>
  <si>
    <r>
      <rPr>
        <sz val="7"/>
        <rFont val="Arial"/>
      </rPr>
      <t>C</t>
    </r>
  </si>
  <si>
    <r>
      <rPr>
        <sz val="7"/>
        <rFont val="Arial"/>
      </rPr>
      <t>S150628</t>
    </r>
  </si>
  <si>
    <r>
      <rPr>
        <sz val="7"/>
        <rFont val="Arial"/>
      </rPr>
      <t>Caixa de embutir marca de referência Tigreflex, 4x2"</t>
    </r>
  </si>
  <si>
    <r>
      <rPr>
        <sz val="7"/>
        <rFont val="Arial"/>
      </rPr>
      <t>IOPES</t>
    </r>
  </si>
  <si>
    <r>
      <rPr>
        <sz val="7"/>
        <rFont val="Arial"/>
      </rPr>
      <t>SERVICO</t>
    </r>
  </si>
  <si>
    <r>
      <rPr>
        <sz val="7"/>
        <rFont val="Arial"/>
      </rPr>
      <t>und</t>
    </r>
  </si>
  <si>
    <r>
      <rPr>
        <sz val="7"/>
        <rFont val="Arial"/>
      </rPr>
      <t>C</t>
    </r>
  </si>
  <si>
    <r>
      <rPr>
        <sz val="7"/>
        <rFont val="Arial"/>
      </rPr>
      <t>10378</t>
    </r>
  </si>
  <si>
    <r>
      <rPr>
        <sz val="7"/>
        <rFont val="Arial"/>
      </rPr>
      <t>Placa em alumínio espessura = 1,5mm</t>
    </r>
  </si>
  <si>
    <r>
      <rPr>
        <sz val="7"/>
        <rFont val="Arial"/>
      </rPr>
      <t>DER-ES</t>
    </r>
  </si>
  <si>
    <r>
      <rPr>
        <sz val="7"/>
        <rFont val="Arial"/>
      </rPr>
      <t>MATERIAL</t>
    </r>
  </si>
  <si>
    <r>
      <rPr>
        <sz val="7"/>
        <rFont val="Arial"/>
      </rPr>
      <t>M2</t>
    </r>
  </si>
  <si>
    <r>
      <rPr>
        <sz val="7"/>
        <rFont val="Arial"/>
      </rPr>
      <t>C</t>
    </r>
  </si>
  <si>
    <r>
      <rPr>
        <b/>
        <sz val="8"/>
        <rFont val="Arial"/>
      </rPr>
      <t xml:space="preserve">
                </t>
    </r>
  </si>
  <si>
    <r>
      <rPr>
        <b/>
        <sz val="8"/>
        <rFont val="Arial"/>
      </rPr>
      <t>Subtotal até 100,00%</t>
    </r>
  </si>
  <si>
    <r>
      <rPr>
        <b/>
        <sz val="8"/>
        <rFont val="Arial"/>
      </rPr>
      <t>Outros:</t>
    </r>
  </si>
  <si>
    <r>
      <rPr>
        <b/>
        <sz val="8"/>
        <rFont val="Arial"/>
      </rPr>
      <t>Valor total do Orçamento:</t>
    </r>
  </si>
  <si>
    <t>COMPOSIÇÃO BDI</t>
  </si>
  <si>
    <r>
      <rPr>
        <b/>
        <sz val="10"/>
        <color theme="1"/>
        <rFont val="Calibri"/>
      </rPr>
      <t>Cliente:</t>
    </r>
    <r>
      <rPr>
        <sz val="10"/>
        <color theme="1"/>
        <rFont val="Calibri"/>
      </rPr>
      <t xml:space="preserve"> Secretaria de Estado de Saneamento, Habitação e Desenvolvimento Urbano – SEDURB</t>
    </r>
  </si>
  <si>
    <t>.</t>
  </si>
  <si>
    <t>COMPOSIÇÃO DO BDI GERAL</t>
  </si>
  <si>
    <t>(1 + A + B + D + E + F)</t>
  </si>
  <si>
    <t>B-</t>
  </si>
  <si>
    <t>Administração LOCAL (AL%) ......................................................</t>
  </si>
  <si>
    <r>
      <t xml:space="preserve">BDI sobre o </t>
    </r>
    <r>
      <rPr>
        <b/>
        <u/>
        <sz val="10"/>
        <rFont val="Times New Roman"/>
      </rPr>
      <t>Custo Total Direto da Obra</t>
    </r>
    <r>
      <rPr>
        <b/>
        <sz val="10"/>
        <rFont val="Times New Roman"/>
      </rPr>
      <t xml:space="preserve"> ............................................................................................</t>
    </r>
  </si>
  <si>
    <r>
      <t xml:space="preserve">BDI sobre o </t>
    </r>
    <r>
      <rPr>
        <b/>
        <u/>
        <sz val="10"/>
        <rFont val="Times New Roman"/>
      </rPr>
      <t>Custo Total Direto da Obra</t>
    </r>
    <r>
      <rPr>
        <b/>
        <sz val="10"/>
        <rFont val="Times New Roman"/>
      </rPr>
      <t xml:space="preserve"> ............................................................................................</t>
    </r>
  </si>
  <si>
    <r>
      <rPr>
        <b/>
        <sz val="7"/>
        <rFont val="Arial"/>
      </rPr>
      <t>ITEM</t>
    </r>
  </si>
  <si>
    <r>
      <rPr>
        <b/>
        <sz val="7"/>
        <rFont val="Arial"/>
      </rPr>
      <t>CÓDIGO</t>
    </r>
  </si>
  <si>
    <r>
      <rPr>
        <b/>
        <sz val="7"/>
        <rFont val="Arial"/>
      </rPr>
      <t>REF.</t>
    </r>
  </si>
  <si>
    <r>
      <rPr>
        <b/>
        <sz val="7"/>
        <rFont val="Arial"/>
      </rPr>
      <t>DESCRIÇÃO</t>
    </r>
  </si>
  <si>
    <r>
      <rPr>
        <b/>
        <sz val="7"/>
        <rFont val="Arial"/>
      </rPr>
      <t>UNID.</t>
    </r>
  </si>
  <si>
    <r>
      <rPr>
        <b/>
        <sz val="7"/>
        <rFont val="Arial"/>
      </rPr>
      <t>QUANT.</t>
    </r>
  </si>
  <si>
    <r>
      <rPr>
        <b/>
        <sz val="7"/>
        <rFont val="Arial"/>
      </rPr>
      <t>CUSTO UNITÁRIO</t>
    </r>
  </si>
  <si>
    <r>
      <rPr>
        <b/>
        <sz val="7"/>
        <rFont val="Arial"/>
      </rPr>
      <t>BDI (%)</t>
    </r>
  </si>
  <si>
    <r>
      <rPr>
        <b/>
        <sz val="7"/>
        <rFont val="Arial"/>
      </rPr>
      <t>PREÇO UNITÁRIO</t>
    </r>
  </si>
  <si>
    <r>
      <rPr>
        <b/>
        <sz val="7"/>
        <rFont val="Arial"/>
      </rPr>
      <t>PREÇO DO SERVIÇO</t>
    </r>
  </si>
  <si>
    <r>
      <rPr>
        <b/>
        <sz val="7"/>
        <rFont val="Arial"/>
      </rPr>
      <t>1</t>
    </r>
  </si>
  <si>
    <r>
      <rPr>
        <b/>
        <sz val="7"/>
        <rFont val="Arial"/>
      </rPr>
      <t>OBRA</t>
    </r>
  </si>
  <si>
    <r>
      <rPr>
        <b/>
        <sz val="7"/>
        <rFont val="Arial"/>
      </rPr>
      <t>1.1</t>
    </r>
  </si>
  <si>
    <r>
      <rPr>
        <b/>
        <sz val="7"/>
        <rFont val="Arial"/>
      </rPr>
      <t>Administração e canteiro</t>
    </r>
  </si>
  <si>
    <r>
      <rPr>
        <b/>
        <sz val="7"/>
        <rFont val="Arial"/>
      </rPr>
      <t>1.1.1</t>
    </r>
  </si>
  <si>
    <r>
      <rPr>
        <b/>
        <sz val="7"/>
        <rFont val="Arial"/>
      </rPr>
      <t>Implantação do Canteiro de Obras</t>
    </r>
  </si>
  <si>
    <r>
      <rPr>
        <sz val="7"/>
        <rFont val="Arial"/>
      </rPr>
      <t>1.1.1.1</t>
    </r>
  </si>
  <si>
    <r>
      <rPr>
        <sz val="7"/>
        <rFont val="Arial"/>
      </rPr>
      <t>S020712</t>
    </r>
  </si>
  <si>
    <r>
      <rPr>
        <sz val="7"/>
        <rFont val="Arial"/>
      </rPr>
      <t>IOPES</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</si>
  <si>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</si>
  <si>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m</t>
    </r>
  </si>
  <si>
    <r>
      <rPr>
        <sz val="7"/>
        <rFont val="Arial"/>
      </rPr>
      <t>1.1.1.2</t>
    </r>
  </si>
  <si>
    <r>
      <rPr>
        <sz val="7"/>
        <rFont val="Arial"/>
      </rPr>
      <t>S020714</t>
    </r>
  </si>
  <si>
    <r>
      <rPr>
        <sz val="7"/>
        <rFont val="Arial"/>
      </rPr>
      <t>IOPES</t>
    </r>
  </si>
  <si>
    <r>
      <rPr>
        <sz val="7"/>
        <rFont val="Arial"/>
      </rPr>
      <t>Rede de esgoto, contendo fossa e filtro, inclusive tubos e conexões de ligação entre caixas, considerando distância de 25m, conforme projeto (1 utilização)</t>
    </r>
  </si>
  <si>
    <r>
      <rPr>
        <sz val="7"/>
        <rFont val="Arial"/>
      </rPr>
      <t>m</t>
    </r>
  </si>
  <si>
    <r>
      <rPr>
        <sz val="7"/>
        <rFont val="Arial"/>
      </rPr>
      <t>1.1.1.3</t>
    </r>
  </si>
  <si>
    <r>
      <rPr>
        <sz val="7"/>
        <rFont val="Arial"/>
      </rPr>
      <t>S020713</t>
    </r>
  </si>
  <si>
    <r>
      <rPr>
        <sz val="7"/>
        <rFont val="Arial"/>
      </rPr>
      <t>IOPES</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</si>
  <si>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</si>
  <si>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m</t>
    </r>
  </si>
  <si>
    <r>
      <rPr>
        <sz val="7"/>
        <rFont val="Arial"/>
      </rPr>
      <t>1.1.1.4</t>
    </r>
  </si>
  <si>
    <r>
      <rPr>
        <sz val="7"/>
        <rFont val="Arial"/>
      </rPr>
      <t>S020711</t>
    </r>
  </si>
  <si>
    <r>
      <rPr>
        <sz val="7"/>
        <rFont val="Arial"/>
      </rPr>
      <t>IOPES</t>
    </r>
  </si>
  <si>
    <r>
      <rPr>
        <sz val="7"/>
        <rFont val="Arial"/>
      </rPr>
      <t>Reservatório de poliestileno de 1000 L, incl. suporte em madeira de 7x12cm e 8x7cm, elevado de 4m, conf. projeto (1 utilização)</t>
    </r>
  </si>
  <si>
    <r>
      <rPr>
        <sz val="7"/>
        <rFont val="Arial"/>
      </rPr>
      <t>und</t>
    </r>
  </si>
  <si>
    <r>
      <rPr>
        <sz val="7"/>
        <rFont val="Arial"/>
      </rPr>
      <t>1.1.1.5</t>
    </r>
  </si>
  <si>
    <r>
      <rPr>
        <sz val="7"/>
        <rFont val="Arial"/>
      </rPr>
      <t>S020350</t>
    </r>
  </si>
  <si>
    <r>
      <rPr>
        <sz val="7"/>
        <rFont val="Arial"/>
      </rPr>
      <t>IOPES</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</si>
  <si>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</si>
  <si>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m</t>
    </r>
  </si>
  <si>
    <r>
      <rPr>
        <sz val="7"/>
        <rFont val="Arial"/>
      </rPr>
      <t>1.1.1.6</t>
    </r>
  </si>
  <si>
    <r>
      <rPr>
        <sz val="7"/>
        <rFont val="Arial"/>
      </rPr>
      <t>S020305</t>
    </r>
  </si>
  <si>
    <r>
      <rPr>
        <sz val="7"/>
        <rFont val="Arial"/>
      </rPr>
      <t>IOPES</t>
    </r>
  </si>
  <si>
    <r>
      <rPr>
        <sz val="7"/>
        <rFont val="Arial"/>
      </rPr>
      <t>Placa de obra nas dimensões de 2.0 x 4.0 m, padrão IOPES</t>
    </r>
  </si>
  <si>
    <r>
      <rPr>
        <sz val="7"/>
        <rFont val="Arial"/>
      </rPr>
      <t>m2</t>
    </r>
  </si>
  <si>
    <r>
      <rPr>
        <sz val="7"/>
        <rFont val="Arial"/>
      </rPr>
      <t>1.1.1.7</t>
    </r>
  </si>
  <si>
    <r>
      <rPr>
        <sz val="7"/>
        <rFont val="Arial"/>
      </rPr>
      <t>S200576</t>
    </r>
  </si>
  <si>
    <r>
      <rPr>
        <sz val="7"/>
        <rFont val="Arial"/>
      </rPr>
      <t>IOPES</t>
    </r>
  </si>
  <si>
    <r>
      <rPr>
        <sz val="7"/>
        <rFont val="Arial"/>
      </rPr>
      <t>Placa para inauguração de obra em alumínio polido e=4mm, dimensões 40 x 50 cm, gravação em baixo relevo, inclusive pintura e fixação</t>
    </r>
  </si>
  <si>
    <r>
      <rPr>
        <sz val="7"/>
        <rFont val="Arial"/>
      </rPr>
      <t>und</t>
    </r>
  </si>
  <si>
    <r>
      <rPr>
        <b/>
        <sz val="7"/>
        <rFont val="Arial"/>
      </rPr>
      <t>1.1.2</t>
    </r>
  </si>
  <si>
    <r>
      <rPr>
        <b/>
        <sz val="7"/>
        <rFont val="Arial"/>
      </rPr>
      <t>Canteiro de Obras</t>
    </r>
  </si>
  <si>
    <r>
      <rPr>
        <sz val="7"/>
        <rFont val="Arial"/>
      </rPr>
      <t>1.1.2.1</t>
    </r>
  </si>
  <si>
    <r>
      <rPr>
        <sz val="7"/>
        <rFont val="Arial"/>
      </rPr>
      <t>S020344</t>
    </r>
  </si>
  <si>
    <r>
      <rPr>
        <sz val="7"/>
        <rFont val="Arial"/>
      </rPr>
      <t>IOPES</t>
    </r>
  </si>
  <si>
    <r>
      <rPr>
        <sz val="7"/>
        <rFont val="Arial"/>
      </rPr>
      <t>Mobilização e desmobilização de conteiner locado para barracão de obra</t>
    </r>
  </si>
  <si>
    <r>
      <rPr>
        <sz val="7"/>
        <rFont val="Arial"/>
      </rPr>
      <t>und</t>
    </r>
  </si>
  <si>
    <r>
      <rPr>
        <sz val="7"/>
        <rFont val="Arial"/>
      </rPr>
      <t>1.1.2.2</t>
    </r>
  </si>
  <si>
    <r>
      <rPr>
        <sz val="7"/>
        <rFont val="Arial"/>
      </rPr>
      <t>S020353</t>
    </r>
  </si>
  <si>
    <r>
      <rPr>
        <sz val="7"/>
        <rFont val="Arial"/>
      </rPr>
      <t>IOPES</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</si>
  <si>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</si>
  <si>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ms</t>
    </r>
  </si>
  <si>
    <r>
      <rPr>
        <sz val="7"/>
        <rFont val="Arial"/>
      </rPr>
      <t>1.1.2.3</t>
    </r>
  </si>
  <si>
    <r>
      <rPr>
        <sz val="7"/>
        <rFont val="Arial"/>
      </rPr>
      <t>S020355</t>
    </r>
  </si>
  <si>
    <r>
      <rPr>
        <sz val="7"/>
        <rFont val="Arial"/>
      </rPr>
      <t>IOPES</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</si>
  <si>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</si>
  <si>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ms</t>
    </r>
  </si>
  <si>
    <r>
      <rPr>
        <sz val="7"/>
        <rFont val="Arial"/>
      </rPr>
      <t>1.1.2.4</t>
    </r>
  </si>
  <si>
    <r>
      <rPr>
        <sz val="7"/>
        <rFont val="Arial"/>
      </rPr>
      <t>S020352</t>
    </r>
  </si>
  <si>
    <r>
      <rPr>
        <sz val="7"/>
        <rFont val="Arial"/>
      </rPr>
      <t>IOPES</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</si>
  <si>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</si>
  <si>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ms</t>
    </r>
  </si>
  <si>
    <r>
      <rPr>
        <sz val="7"/>
        <rFont val="Arial"/>
      </rPr>
      <t>1.1.2.5</t>
    </r>
  </si>
  <si>
    <r>
      <rPr>
        <sz val="7"/>
        <rFont val="Arial"/>
      </rPr>
      <t>S020356</t>
    </r>
  </si>
  <si>
    <r>
      <rPr>
        <sz val="7"/>
        <rFont val="Arial"/>
      </rPr>
      <t>IOPES</t>
    </r>
  </si>
  <si>
    <r>
      <rPr>
        <sz val="7"/>
        <rFont val="Arial"/>
      </rPr>
      <t>Aluguel mensal container para almoxarifado, incl. porta, 2 janelas, 1 pt iluminação, Isolamento térmico (teto), piso em comp. Naval pintado, cert. NR18, incl. laudo descontaminação.</t>
    </r>
  </si>
  <si>
    <r>
      <rPr>
        <sz val="7"/>
        <rFont val="Arial"/>
      </rPr>
      <t>ms</t>
    </r>
  </si>
  <si>
    <r>
      <rPr>
        <sz val="7"/>
        <rFont val="Arial"/>
      </rPr>
      <t>1.1.2.6</t>
    </r>
  </si>
  <si>
    <r>
      <rPr>
        <sz val="7"/>
        <rFont val="Arial"/>
      </rPr>
      <t>S020354</t>
    </r>
  </si>
  <si>
    <r>
      <rPr>
        <sz val="7"/>
        <rFont val="Arial"/>
      </rPr>
      <t>IOPES</t>
    </r>
  </si>
  <si>
    <r>
      <rPr>
        <sz val="7"/>
        <rFont val="Arial"/>
      </rPr>
      <t>Aluguel mensal container para vestiário, incl. porta, venezianas de circulação, 1 pt iluminação, Isolamento térmico (teto), piso em comp. Naval pintado, cert. NR18, incl. laudo descontaminação.</t>
    </r>
  </si>
  <si>
    <r>
      <rPr>
        <sz val="7"/>
        <rFont val="Arial"/>
      </rPr>
      <t>ms</t>
    </r>
  </si>
  <si>
    <r>
      <rPr>
        <sz val="7"/>
        <rFont val="Arial"/>
      </rPr>
      <t>1.1.2.7</t>
    </r>
  </si>
  <si>
    <r>
      <rPr>
        <sz val="7"/>
        <rFont val="Arial"/>
      </rPr>
      <t>S030304</t>
    </r>
  </si>
  <si>
    <r>
      <rPr>
        <sz val="7"/>
        <rFont val="Arial"/>
      </rPr>
      <t>IOPES</t>
    </r>
  </si>
  <si>
    <r>
      <rPr>
        <sz val="7"/>
        <rFont val="Arial"/>
      </rPr>
      <t>Índice de preço para remoção de entulho decorrente da execução de obras - BDI = 14,02</t>
    </r>
  </si>
  <si>
    <r>
      <rPr>
        <sz val="7"/>
        <rFont val="Arial"/>
      </rPr>
      <t>m3</t>
    </r>
  </si>
  <si>
    <r>
      <rPr>
        <b/>
        <sz val="7"/>
        <rFont val="Arial"/>
      </rPr>
      <t>1.2</t>
    </r>
  </si>
  <si>
    <r>
      <rPr>
        <b/>
        <sz val="7"/>
        <rFont val="Arial"/>
      </rPr>
      <t>SERVIÇOS DIVERSOS</t>
    </r>
  </si>
  <si>
    <r>
      <rPr>
        <b/>
        <sz val="7"/>
        <rFont val="Arial"/>
      </rPr>
      <t>1.2.1</t>
    </r>
  </si>
  <si>
    <r>
      <rPr>
        <b/>
        <sz val="7"/>
        <rFont val="Arial"/>
      </rPr>
      <t xml:space="preserve">ELEVATÓRIA DE EMERGÊNCIA </t>
    </r>
  </si>
  <si>
    <r>
      <rPr>
        <sz val="7"/>
        <rFont val="Arial"/>
      </rPr>
      <t>1.2.1.1</t>
    </r>
  </si>
  <si>
    <r>
      <rPr>
        <sz val="7"/>
        <rFont val="Arial"/>
      </rPr>
      <t>7042</t>
    </r>
  </si>
  <si>
    <r>
      <rPr>
        <sz val="7"/>
        <rFont val="Arial"/>
      </rPr>
      <t>SINAPI</t>
    </r>
  </si>
  <si>
    <r>
      <rPr>
        <sz val="7"/>
        <rFont val="Arial"/>
      </rPr>
      <t>MOTOBOMBA TRASH (PARA ÁGUA SUJA) AUTO ESCORVANTE, MOTOR GASOLINA DE 6,41 HP, DIÂMETROS DE SUCÇÃO X RECALQUE: 3" X 3", HM/Q = 10 MCA / 60 M3/H A 23 MCA / 0 M3/H - CHP DIURNO. AF_10/2014 (CONSIDERADO 4 BOMBAS TRABALHANDO ATÉ 7 DIAS NO PERÍODO DA OBRA)</t>
    </r>
  </si>
  <si>
    <r>
      <rPr>
        <sz val="7"/>
        <rFont val="Arial"/>
      </rPr>
      <t>CHP</t>
    </r>
  </si>
  <si>
    <r>
      <rPr>
        <sz val="7"/>
        <rFont val="Arial"/>
      </rPr>
      <t>1.2.1.2</t>
    </r>
  </si>
  <si>
    <r>
      <rPr>
        <sz val="7"/>
        <rFont val="Arial"/>
      </rPr>
      <t>7043</t>
    </r>
  </si>
  <si>
    <r>
      <rPr>
        <sz val="7"/>
        <rFont val="Arial"/>
      </rPr>
      <t>SINAPI</t>
    </r>
  </si>
  <si>
    <r>
      <rPr>
        <sz val="7"/>
        <rFont val="Arial"/>
      </rPr>
      <t>MOTOBOMBA TRASH (PARA ÁGUA SUJA) AUTO ESCORVANTE, MOTOR GASOLINA DE 6,41 HP, DIÂMETROS DE SUCÇÃO X RECALQUE: 3" X 3", HM/Q = 10 MCA / 60 M3/H A 23 MCA / 0 M3/H - CHI DIURNO. AF_10/2014 (CONSIDERANDO 4 BOMBAS A DISPOSIÇÃO DURANTE 9 MESES)</t>
    </r>
  </si>
  <si>
    <r>
      <rPr>
        <sz val="7"/>
        <rFont val="Arial"/>
      </rPr>
      <t>CHI</t>
    </r>
  </si>
  <si>
    <r>
      <rPr>
        <b/>
        <sz val="7"/>
        <rFont val="Arial"/>
      </rPr>
      <t>1.2.2</t>
    </r>
  </si>
  <si>
    <r>
      <rPr>
        <b/>
        <sz val="7"/>
        <rFont val="Arial"/>
      </rPr>
      <t>RETIRADA DE INTERFERÊNCIAS</t>
    </r>
  </si>
  <si>
    <r>
      <rPr>
        <sz val="7"/>
        <rFont val="Arial"/>
      </rPr>
      <t>1.2.2.1</t>
    </r>
  </si>
  <si>
    <r>
      <rPr>
        <sz val="7"/>
        <rFont val="Arial"/>
      </rPr>
      <t>CP-1100-022028</t>
    </r>
  </si>
  <si>
    <r>
      <rPr>
        <sz val="7"/>
        <rFont val="Arial"/>
      </rPr>
      <t>PRÓPRIA</t>
    </r>
  </si>
  <si>
    <r>
      <rPr>
        <sz val="7"/>
        <rFont val="Arial"/>
      </rPr>
      <t>REMOÇÃO DE POSTE</t>
    </r>
  </si>
  <si>
    <r>
      <rPr>
        <sz val="7"/>
        <rFont val="Arial"/>
      </rPr>
      <t>UN</t>
    </r>
  </si>
  <si>
    <r>
      <rPr>
        <sz val="7"/>
        <rFont val="Arial"/>
      </rPr>
      <t>1.2.2.2</t>
    </r>
  </si>
  <si>
    <r>
      <rPr>
        <sz val="7"/>
        <rFont val="Arial"/>
      </rPr>
      <t>100606</t>
    </r>
  </si>
  <si>
    <r>
      <rPr>
        <sz val="7"/>
        <rFont val="Arial"/>
      </rPr>
      <t>SINAPI</t>
    </r>
  </si>
  <si>
    <r>
      <rPr>
        <sz val="7"/>
        <rFont val="Arial"/>
      </rPr>
      <t xml:space="preserve">ASSENTAMENTO DE POSTE DE CONCRETO </t>
    </r>
  </si>
  <si>
    <r>
      <rPr>
        <sz val="7"/>
        <rFont val="Arial"/>
      </rPr>
      <t>UN</t>
    </r>
  </si>
  <si>
    <r>
      <rPr>
        <sz val="7"/>
        <rFont val="Arial"/>
      </rPr>
      <t>1.2.2.3</t>
    </r>
  </si>
  <si>
    <r>
      <rPr>
        <sz val="7"/>
        <rFont val="Arial"/>
      </rPr>
      <t>SINAPI</t>
    </r>
  </si>
  <si>
    <r>
      <rPr>
        <sz val="7"/>
        <rFont val="Arial"/>
      </rPr>
      <t xml:space="preserve">RETIRADA E ASSENTAMENTO DE TUBO DE FERRO FUNDIDO PARA REDE DE ÁGUA, DN 250 MM, JUNTA ELÁSTICA, </t>
    </r>
  </si>
  <si>
    <r>
      <rPr>
        <sz val="7"/>
        <rFont val="Arial"/>
      </rPr>
      <t>M</t>
    </r>
  </si>
  <si>
    <r>
      <rPr>
        <sz val="7"/>
        <rFont val="Arial"/>
      </rPr>
      <t>1.2.2.4</t>
    </r>
  </si>
  <si>
    <r>
      <rPr>
        <sz val="7"/>
        <rFont val="Arial"/>
      </rPr>
      <t>CP-3951-S05421</t>
    </r>
  </si>
  <si>
    <r>
      <rPr>
        <sz val="7"/>
        <rFont val="Arial"/>
      </rPr>
      <t>PRÓPRIA</t>
    </r>
  </si>
  <si>
    <r>
      <rPr>
        <sz val="7"/>
        <rFont val="Arial"/>
      </rPr>
      <t>Fornecimento de tubo de ferro fundido, junta elástica, ponta / bolsa, classe k 7, diam. = 250mm, inclusive conexões</t>
    </r>
  </si>
  <si>
    <r>
      <rPr>
        <sz val="7"/>
        <rFont val="Arial"/>
      </rPr>
      <t>m</t>
    </r>
  </si>
  <si>
    <r>
      <rPr>
        <sz val="7"/>
        <rFont val="Arial"/>
      </rPr>
      <t>1.2.2.5</t>
    </r>
  </si>
  <si>
    <r>
      <rPr>
        <sz val="7"/>
        <rFont val="Arial"/>
      </rPr>
      <t>97129</t>
    </r>
  </si>
  <si>
    <r>
      <rPr>
        <sz val="7"/>
        <rFont val="Arial"/>
      </rPr>
      <t>SINAPI</t>
    </r>
  </si>
  <si>
    <r>
      <rPr>
        <sz val="7"/>
        <rFont val="Arial"/>
      </rPr>
      <t>RETIRADA E ASSENTAMENTO DE TUBO DE PVC PARA REDE DE ÁGUA, DN 250 MM</t>
    </r>
  </si>
  <si>
    <r>
      <rPr>
        <sz val="7"/>
        <rFont val="Arial"/>
      </rPr>
      <t>M</t>
    </r>
  </si>
  <si>
    <r>
      <rPr>
        <sz val="7"/>
        <rFont val="Arial"/>
      </rPr>
      <t>1.2.2.6</t>
    </r>
  </si>
  <si>
    <r>
      <rPr>
        <sz val="7"/>
        <rFont val="Arial"/>
      </rPr>
      <t>00041931</t>
    </r>
  </si>
  <si>
    <r>
      <rPr>
        <sz val="7"/>
        <rFont val="Arial"/>
      </rPr>
      <t>SINAPI</t>
    </r>
  </si>
  <si>
    <r>
      <rPr>
        <sz val="7"/>
        <rFont val="Arial"/>
      </rPr>
      <t>FORNECIMENTO E INTERLIGACAO DE TUBO PVC DN 250 MM</t>
    </r>
  </si>
  <si>
    <r>
      <rPr>
        <sz val="7"/>
        <rFont val="Arial"/>
      </rPr>
      <t>M</t>
    </r>
  </si>
  <si>
    <r>
      <rPr>
        <b/>
        <sz val="7"/>
        <rFont val="Arial"/>
      </rPr>
      <t>1.3</t>
    </r>
  </si>
  <si>
    <r>
      <rPr>
        <b/>
        <sz val="7"/>
        <rFont val="Arial"/>
      </rPr>
      <t>ESTRUTURA</t>
    </r>
  </si>
  <si>
    <r>
      <rPr>
        <sz val="7"/>
        <rFont val="Arial"/>
      </rPr>
      <t>1.3.1</t>
    </r>
  </si>
  <si>
    <r>
      <rPr>
        <sz val="7"/>
        <rFont val="Arial"/>
      </rPr>
      <t>1106282</t>
    </r>
  </si>
  <si>
    <r>
      <rPr>
        <sz val="7"/>
        <rFont val="Arial"/>
      </rPr>
      <t>SICRO NOVO</t>
    </r>
  </si>
  <si>
    <r>
      <rPr>
        <sz val="7"/>
        <rFont val="Arial"/>
      </rPr>
      <t xml:space="preserve">Concreto para bombeamento fck = 40 MPa </t>
    </r>
  </si>
  <si>
    <r>
      <rPr>
        <sz val="7"/>
        <rFont val="Arial"/>
      </rPr>
      <t>m³</t>
    </r>
  </si>
  <si>
    <r>
      <rPr>
        <sz val="7"/>
        <rFont val="Arial"/>
      </rPr>
      <t>1.3.2</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</si>
  <si>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</si>
  <si>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</si>
  <si>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</si>
  <si>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</si>
  <si>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1.3.3</t>
    </r>
  </si>
  <si>
    <r>
      <rPr>
        <sz val="7"/>
        <rFont val="Arial"/>
      </rPr>
      <t>92452</t>
    </r>
  </si>
  <si>
    <r>
      <rPr>
        <sz val="7"/>
        <rFont val="Arial"/>
      </rPr>
      <t>SINAPI</t>
    </r>
  </si>
  <si>
    <r>
      <rPr>
        <sz val="7"/>
        <rFont val="Arial"/>
      </rPr>
      <t>MONTAGEM E DESMONTAGEM DE FÔRMA, ESCORAMENTO METÁLICO, PÉ-DIREITO SIMPLES, EM CHAPA DE MADEIRA RESINADA, 2 UTILIZAÇÕES. AF_12/2015</t>
    </r>
  </si>
  <si>
    <r>
      <rPr>
        <sz val="7"/>
        <rFont val="Arial"/>
      </rPr>
      <t>M2</t>
    </r>
  </si>
  <si>
    <r>
      <rPr>
        <sz val="7"/>
        <rFont val="Arial"/>
      </rPr>
      <t>1.3.4</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</si>
  <si>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</si>
  <si>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</si>
  <si>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</si>
  <si>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</si>
  <si>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1.3.5</t>
    </r>
  </si>
  <si>
    <r>
      <rPr>
        <sz val="7"/>
        <rFont val="Arial"/>
      </rPr>
      <t>100322</t>
    </r>
  </si>
  <si>
    <r>
      <rPr>
        <sz val="7"/>
        <rFont val="Arial"/>
      </rPr>
      <t>SINAPI</t>
    </r>
  </si>
  <si>
    <r>
      <rPr>
        <sz val="7"/>
        <rFont val="Arial"/>
      </rPr>
      <t>LASTRO COM MATERIAL GRANULAR (PEDRA BRITADA N.3), APLICADO EM PISOS OU RADIERS, ESPESSURA DE *50 CM*</t>
    </r>
  </si>
  <si>
    <r>
      <rPr>
        <sz val="7"/>
        <rFont val="Arial"/>
      </rPr>
      <t>M3</t>
    </r>
  </si>
  <si>
    <r>
      <rPr>
        <sz val="7"/>
        <rFont val="Arial"/>
      </rPr>
      <t>1.3.6</t>
    </r>
  </si>
  <si>
    <r>
      <rPr>
        <sz val="7"/>
        <rFont val="Arial"/>
      </rPr>
      <t>96620</t>
    </r>
  </si>
  <si>
    <r>
      <rPr>
        <sz val="7"/>
        <rFont val="Arial"/>
      </rPr>
      <t>SINAPI</t>
    </r>
  </si>
  <si>
    <r>
      <rPr>
        <sz val="7"/>
        <rFont val="Arial"/>
      </rPr>
      <t>LASTRO DE CONCRETO MAGRO, APLICADO EM PISOS OU RADIERS. AF_08/2017</t>
    </r>
  </si>
  <si>
    <r>
      <rPr>
        <sz val="7"/>
        <rFont val="Arial"/>
      </rPr>
      <t>M3</t>
    </r>
  </si>
  <si>
    <r>
      <rPr>
        <sz val="7"/>
        <rFont val="Arial"/>
      </rPr>
      <t>1.3.7</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</si>
  <si>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</si>
  <si>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</si>
  <si>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</si>
  <si>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</si>
  <si>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1.3.8</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</si>
  <si>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</si>
  <si>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</si>
  <si>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</si>
  <si>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</si>
  <si>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1.3.9</t>
    </r>
  </si>
  <si>
    <r>
      <rPr>
        <sz val="7"/>
        <rFont val="Arial"/>
      </rPr>
      <t>90087</t>
    </r>
  </si>
  <si>
    <r>
      <rPr>
        <sz val="7"/>
        <rFont val="Arial"/>
      </rPr>
      <t>SINAPI</t>
    </r>
  </si>
  <si>
    <r>
      <rPr>
        <sz val="7"/>
        <rFont val="Arial"/>
      </rPr>
      <t>ESCAVAÇÃO MECANIZADA DE VALA, COM ESCAVADEIRA HIDRÁULICA (1,2 M3/155 HP), EM SOLO DE 1A CATEGORIA</t>
    </r>
  </si>
  <si>
    <r>
      <rPr>
        <sz val="7"/>
        <rFont val="Arial"/>
      </rPr>
      <t>M3</t>
    </r>
  </si>
  <si>
    <r>
      <rPr>
        <sz val="7"/>
        <rFont val="Arial"/>
      </rPr>
      <t>1.3.10</t>
    </r>
  </si>
  <si>
    <r>
      <rPr>
        <sz val="7"/>
        <rFont val="Arial"/>
      </rPr>
      <t>40303</t>
    </r>
  </si>
  <si>
    <r>
      <rPr>
        <sz val="7"/>
        <rFont val="Arial"/>
      </rPr>
      <t>DER-ES</t>
    </r>
  </si>
  <si>
    <r>
      <rPr>
        <sz val="7"/>
        <rFont val="Arial"/>
      </rPr>
      <t>Reaterro de cavas c/ compactação mecânica (compactador manual)</t>
    </r>
  </si>
  <si>
    <r>
      <rPr>
        <sz val="7"/>
        <rFont val="Arial"/>
      </rPr>
      <t>M3</t>
    </r>
  </si>
  <si>
    <r>
      <rPr>
        <sz val="7"/>
        <rFont val="Arial"/>
      </rPr>
      <t>1.3.11</t>
    </r>
  </si>
  <si>
    <r>
      <rPr>
        <sz val="7"/>
        <rFont val="Arial"/>
      </rPr>
      <t>COMP-645387</t>
    </r>
  </si>
  <si>
    <r>
      <rPr>
        <sz val="7"/>
        <rFont val="Arial"/>
      </rPr>
      <t>PRÓPRIA</t>
    </r>
  </si>
  <si>
    <r>
      <rPr>
        <sz val="7"/>
        <rFont val="Arial"/>
      </rPr>
      <t>Destinação Final de Resíduos Classe II A em aterro sanitário controlado - BDI = 14,02</t>
    </r>
  </si>
  <si>
    <r>
      <rPr>
        <sz val="7"/>
        <rFont val="Arial"/>
      </rPr>
      <t>T</t>
    </r>
  </si>
  <si>
    <r>
      <rPr>
        <sz val="7"/>
        <rFont val="Arial"/>
      </rPr>
      <t>1.3.12</t>
    </r>
  </si>
  <si>
    <r>
      <rPr>
        <sz val="7"/>
        <rFont val="Arial"/>
      </rPr>
      <t>5914336</t>
    </r>
  </si>
  <si>
    <r>
      <rPr>
        <sz val="7"/>
        <rFont val="Arial"/>
      </rPr>
      <t>SICRO NOVO</t>
    </r>
  </si>
  <si>
    <r>
      <rPr>
        <sz val="7"/>
        <rFont val="Arial"/>
      </rPr>
      <t>Transporte com caminhão basculante de 12m³ - rodovia pavimentada</t>
    </r>
  </si>
  <si>
    <r>
      <rPr>
        <sz val="7"/>
        <rFont val="Arial"/>
      </rPr>
      <t>tkm</t>
    </r>
  </si>
  <si>
    <r>
      <rPr>
        <sz val="7"/>
        <rFont val="Arial"/>
      </rPr>
      <t>1.3.13</t>
    </r>
  </si>
  <si>
    <r>
      <rPr>
        <sz val="7"/>
        <rFont val="Arial"/>
      </rPr>
      <t>00004085</t>
    </r>
  </si>
  <si>
    <r>
      <rPr>
        <sz val="7"/>
        <rFont val="Arial"/>
      </rPr>
      <t>SINAPI</t>
    </r>
  </si>
  <si>
    <r>
      <rPr>
        <sz val="7"/>
        <rFont val="Arial"/>
      </rPr>
      <t>LOCACAO DE BOMBA SUBMERSIVEL PARA DRENAGEM E ESGOTAMENTO, MOTOR ELETRICO TRIFASICO, POTENCIA DE 4 CV, DIAMETRO DE RECALQUE DE 3". FAIXA DE OPERACAO: Q=60 M3/H (+ OU - 1 M3/H) E AMT=2 M; Q=11 M3/H (+ OU - 1 M3/H) E AMT = 23 M (+ OU - 1 M)</t>
    </r>
  </si>
  <si>
    <r>
      <rPr>
        <sz val="7"/>
        <rFont val="Arial"/>
      </rPr>
      <t>H</t>
    </r>
  </si>
  <si>
    <r>
      <rPr>
        <sz val="7"/>
        <rFont val="Arial"/>
      </rPr>
      <t>1.3.14</t>
    </r>
  </si>
  <si>
    <r>
      <rPr>
        <sz val="7"/>
        <rFont val="Arial"/>
      </rPr>
      <t>CESAN-7060100030</t>
    </r>
  </si>
  <si>
    <r>
      <rPr>
        <sz val="7"/>
        <rFont val="Arial"/>
      </rPr>
      <t>PRÓPRIA</t>
    </r>
  </si>
  <si>
    <r>
      <rPr>
        <sz val="7"/>
        <rFont val="Arial"/>
      </rPr>
      <t>REBAIXAMENTO DE LENCOL FREATICO C/ 8 PONT FILTRANTES (considerando 8 conjuntos por 9 meses)</t>
    </r>
  </si>
  <si>
    <r>
      <rPr>
        <sz val="7"/>
        <rFont val="Arial"/>
      </rPr>
      <t>MÊS</t>
    </r>
  </si>
  <si>
    <r>
      <rPr>
        <b/>
        <sz val="7"/>
        <rFont val="Arial"/>
      </rPr>
      <t>1.3.15</t>
    </r>
  </si>
  <si>
    <r>
      <rPr>
        <b/>
        <sz val="7"/>
        <rFont val="Arial"/>
      </rPr>
      <t>FUNDAÇÃO PARA ELETROCENTRO</t>
    </r>
  </si>
  <si>
    <r>
      <rPr>
        <sz val="7"/>
        <rFont val="Arial"/>
      </rPr>
      <t>1.3.15.1</t>
    </r>
  </si>
  <si>
    <r>
      <rPr>
        <sz val="7"/>
        <rFont val="Arial"/>
      </rPr>
      <t>5501938</t>
    </r>
  </si>
  <si>
    <r>
      <rPr>
        <sz val="7"/>
        <rFont val="Arial"/>
      </rPr>
      <t>SICRO NOVO</t>
    </r>
  </si>
  <si>
    <r>
      <rPr>
        <sz val="7"/>
        <rFont val="Arial"/>
      </rPr>
      <t>Escavação, carga e transporte de material de 1ª categoria - DMT de 2.500 a 3.000 m - caminho de serviço pavimentado - com carregadeira e caminhão basculante de 14 m³</t>
    </r>
  </si>
  <si>
    <r>
      <rPr>
        <sz val="7"/>
        <rFont val="Arial"/>
      </rPr>
      <t>m³</t>
    </r>
  </si>
  <si>
    <r>
      <rPr>
        <sz val="7"/>
        <rFont val="Arial"/>
      </rPr>
      <t>1.3.15.2</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</si>
  <si>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</si>
  <si>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</si>
  <si>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</si>
  <si>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</si>
  <si>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1.3.15.3</t>
    </r>
  </si>
  <si>
    <r>
      <rPr>
        <sz val="7"/>
        <rFont val="Arial"/>
      </rPr>
      <t>1106282</t>
    </r>
  </si>
  <si>
    <r>
      <rPr>
        <sz val="7"/>
        <rFont val="Arial"/>
      </rPr>
      <t>SICRO NOVO</t>
    </r>
  </si>
  <si>
    <r>
      <rPr>
        <sz val="7"/>
        <rFont val="Arial"/>
      </rPr>
      <t xml:space="preserve">Concreto para bombeamento fck = 40 MPa </t>
    </r>
  </si>
  <si>
    <r>
      <rPr>
        <sz val="7"/>
        <rFont val="Arial"/>
      </rPr>
      <t>m³</t>
    </r>
  </si>
  <si>
    <r>
      <rPr>
        <sz val="7"/>
        <rFont val="Arial"/>
      </rPr>
      <t>1.3.15.4</t>
    </r>
  </si>
  <si>
    <r>
      <rPr>
        <sz val="7"/>
        <rFont val="Arial"/>
      </rPr>
      <t>00025950</t>
    </r>
  </si>
  <si>
    <r>
      <rPr>
        <sz val="7"/>
        <rFont val="Arial"/>
      </rPr>
      <t>SINAPI</t>
    </r>
  </si>
  <si>
    <r>
      <rPr>
        <sz val="7"/>
        <rFont val="Arial"/>
      </rPr>
      <t xml:space="preserve">SERVICO DE BOMBEAMENTO DE CONCRETO </t>
    </r>
  </si>
  <si>
    <r>
      <rPr>
        <sz val="7"/>
        <rFont val="Arial"/>
      </rPr>
      <t>M3</t>
    </r>
  </si>
  <si>
    <r>
      <rPr>
        <b/>
        <sz val="7"/>
        <rFont val="Arial"/>
      </rPr>
      <t>1.4</t>
    </r>
  </si>
  <si>
    <r>
      <rPr>
        <b/>
        <sz val="7"/>
        <rFont val="Arial"/>
      </rPr>
      <t>ARQUITETURA</t>
    </r>
  </si>
  <si>
    <r>
      <rPr>
        <sz val="7"/>
        <rFont val="Arial"/>
      </rPr>
      <t>1.4.1</t>
    </r>
  </si>
  <si>
    <r>
      <rPr>
        <sz val="7"/>
        <rFont val="Arial"/>
      </rPr>
      <t>S200124</t>
    </r>
  </si>
  <si>
    <r>
      <rPr>
        <sz val="7"/>
        <rFont val="Arial"/>
      </rPr>
      <t>IOPES</t>
    </r>
  </si>
  <si>
    <r>
      <rPr>
        <sz val="7"/>
        <rFont val="Arial"/>
      </rPr>
      <t>Muro de alvenaria de blocos cerâmicos 10x20x20cm, c/ pilares a cada 2 m, esp. 10cm e h=2.5m, revestido com chapisco, reboco e pintura acrílica a 2 demãos, incl. pilares, cintas e sapatas, empregando arg. cimento cal e areia</t>
    </r>
  </si>
  <si>
    <r>
      <rPr>
        <sz val="7"/>
        <rFont val="Arial"/>
      </rPr>
      <t>m</t>
    </r>
  </si>
  <si>
    <r>
      <rPr>
        <sz val="7"/>
        <rFont val="Arial"/>
      </rPr>
      <t>1.4.2</t>
    </r>
  </si>
  <si>
    <r>
      <rPr>
        <sz val="7"/>
        <rFont val="Arial"/>
      </rPr>
      <t>00034348</t>
    </r>
  </si>
  <si>
    <r>
      <rPr>
        <sz val="7"/>
        <rFont val="Arial"/>
      </rPr>
      <t>SINAPI</t>
    </r>
  </si>
  <si>
    <r>
      <rPr>
        <sz val="7"/>
        <rFont val="Arial"/>
      </rPr>
      <t>CONCERTINA CLIPADA (DUPLA) EM ACO GALVANIZADO DE ALTA RESISTENCIA, COM ESPIRAL DE 300 MM, D = 2,76 MM</t>
    </r>
  </si>
  <si>
    <r>
      <rPr>
        <sz val="7"/>
        <rFont val="Arial"/>
      </rPr>
      <t>M</t>
    </r>
  </si>
  <si>
    <r>
      <rPr>
        <sz val="7"/>
        <rFont val="Arial"/>
      </rPr>
      <t>1.4.3</t>
    </r>
  </si>
  <si>
    <r>
      <rPr>
        <sz val="7"/>
        <rFont val="Arial"/>
      </rPr>
      <t>93681</t>
    </r>
  </si>
  <si>
    <r>
      <rPr>
        <sz val="7"/>
        <rFont val="Arial"/>
      </rPr>
      <t>SINAPI</t>
    </r>
  </si>
  <si>
    <r>
      <rPr>
        <sz val="7"/>
        <rFont val="Arial"/>
      </rPr>
      <t>EXECUÇÃO DE PÁTIO/ESTACIONAMENTO EM PISO INTERTRAVADO, COM BLOCO RETANGULAR COLORIDO DE 20 X 10 CM, ESPESSURA 8 CM. AF_12/2015</t>
    </r>
  </si>
  <si>
    <r>
      <rPr>
        <sz val="7"/>
        <rFont val="Arial"/>
      </rPr>
      <t>M2</t>
    </r>
  </si>
  <si>
    <r>
      <rPr>
        <sz val="7"/>
        <rFont val="Arial"/>
      </rPr>
      <t>1.4.4</t>
    </r>
  </si>
  <si>
    <r>
      <rPr>
        <sz val="7"/>
        <rFont val="Arial"/>
      </rPr>
      <t>S030210</t>
    </r>
  </si>
  <si>
    <r>
      <rPr>
        <sz val="7"/>
        <rFont val="Arial"/>
      </rPr>
      <t>IOPES</t>
    </r>
  </si>
  <si>
    <r>
      <rPr>
        <sz val="7"/>
        <rFont val="Arial"/>
      </rPr>
      <t>Aterro compactado utilizando compactador de placa vibratória com reaproveitamento do material</t>
    </r>
  </si>
  <si>
    <r>
      <rPr>
        <sz val="7"/>
        <rFont val="Arial"/>
      </rPr>
      <t>m3</t>
    </r>
  </si>
  <si>
    <r>
      <rPr>
        <sz val="7"/>
        <rFont val="Arial"/>
      </rPr>
      <t>1.4.5</t>
    </r>
  </si>
  <si>
    <r>
      <rPr>
        <sz val="7"/>
        <rFont val="Arial"/>
      </rPr>
      <t>96622</t>
    </r>
  </si>
  <si>
    <r>
      <rPr>
        <sz val="7"/>
        <rFont val="Arial"/>
      </rPr>
      <t>SINAPI</t>
    </r>
  </si>
  <si>
    <r>
      <rPr>
        <sz val="7"/>
        <rFont val="Arial"/>
      </rPr>
      <t>LASTRO COM MATERIAL GRANULAR</t>
    </r>
  </si>
  <si>
    <r>
      <rPr>
        <sz val="7"/>
        <rFont val="Arial"/>
      </rPr>
      <t>M3</t>
    </r>
  </si>
  <si>
    <r>
      <rPr>
        <sz val="7"/>
        <rFont val="Arial"/>
      </rPr>
      <t>1.4.6</t>
    </r>
  </si>
  <si>
    <r>
      <rPr>
        <sz val="7"/>
        <rFont val="Arial"/>
      </rPr>
      <t>100323</t>
    </r>
  </si>
  <si>
    <r>
      <rPr>
        <sz val="7"/>
        <rFont val="Arial"/>
      </rPr>
      <t>SINAPI</t>
    </r>
  </si>
  <si>
    <r>
      <rPr>
        <sz val="7"/>
        <rFont val="Arial"/>
      </rPr>
      <t>LASTRO COM MATERIAL GRANULAR (AREIA MÉDIA)</t>
    </r>
  </si>
  <si>
    <r>
      <rPr>
        <sz val="7"/>
        <rFont val="Arial"/>
      </rPr>
      <t>M3</t>
    </r>
  </si>
  <si>
    <r>
      <rPr>
        <sz val="7"/>
        <rFont val="Arial"/>
      </rPr>
      <t>1.4.7</t>
    </r>
  </si>
  <si>
    <r>
      <rPr>
        <sz val="7"/>
        <rFont val="Arial"/>
      </rPr>
      <t>S200101</t>
    </r>
  </si>
  <si>
    <r>
      <rPr>
        <sz val="7"/>
        <rFont val="Arial"/>
      </rPr>
      <t>IOPES</t>
    </r>
  </si>
  <si>
    <r>
      <rPr>
        <sz val="7"/>
        <rFont val="Arial"/>
      </rPr>
      <t>Portão c/ tela losangular de arame fio 12 malha 2" revest. em PVC com tubo de ferro galvanizado vertical de 2 1/2" e horizontal de 1" pintados com esmalte sobre fundo anticorrosivo</t>
    </r>
  </si>
  <si>
    <r>
      <rPr>
        <sz val="7"/>
        <rFont val="Arial"/>
      </rPr>
      <t>m2</t>
    </r>
  </si>
  <si>
    <r>
      <rPr>
        <sz val="7"/>
        <rFont val="Arial"/>
      </rPr>
      <t>1.4.8</t>
    </r>
  </si>
  <si>
    <r>
      <rPr>
        <sz val="7"/>
        <rFont val="Arial"/>
      </rPr>
      <t>S200101</t>
    </r>
  </si>
  <si>
    <r>
      <rPr>
        <sz val="7"/>
        <rFont val="Arial"/>
      </rPr>
      <t>IOPES</t>
    </r>
  </si>
  <si>
    <r>
      <rPr>
        <sz val="7"/>
        <rFont val="Arial"/>
      </rPr>
      <t>Alambrado c/ tela losangular de arame fio 12 malha 2" revest. em PVC com tubo de ferro galvanizado vertical de 2 1/2" e horizontal de 1" incl. portão, pintados com esmalte sobre fundo anticorrosivo</t>
    </r>
  </si>
  <si>
    <r>
      <rPr>
        <sz val="7"/>
        <rFont val="Arial"/>
      </rPr>
      <t>m2</t>
    </r>
  </si>
  <si>
    <r>
      <rPr>
        <sz val="7"/>
        <rFont val="Arial"/>
      </rPr>
      <t>1.4.9</t>
    </r>
  </si>
  <si>
    <r>
      <rPr>
        <sz val="7"/>
        <rFont val="Arial"/>
      </rPr>
      <t>99839</t>
    </r>
  </si>
  <si>
    <r>
      <rPr>
        <sz val="7"/>
        <rFont val="Arial"/>
      </rPr>
      <t>SINAPI</t>
    </r>
  </si>
  <si>
    <r>
      <rPr>
        <sz val="7"/>
        <rFont val="Arial"/>
      </rPr>
      <t>GUARDA-CORPO DE AÇO GALVANIZADO DE 1,10M DE ALTURA, MONTANTES TUBULARES DE 1.1/2? ESPAÇADOS DE 1,20M, TRAVESSA SUPERIOR DE 2?, GRADIL FORMADO POR BARRAS CHATAS EM FERRO DE 32X4,8MM, FIXADO COM CHUMBADOR MECÂNICO. AF_04/2019_P</t>
    </r>
  </si>
  <si>
    <r>
      <rPr>
        <sz val="7"/>
        <rFont val="Arial"/>
      </rPr>
      <t>M</t>
    </r>
  </si>
  <si>
    <r>
      <rPr>
        <sz val="7"/>
        <rFont val="Arial"/>
      </rPr>
      <t>1.4.10</t>
    </r>
  </si>
  <si>
    <r>
      <rPr>
        <sz val="7"/>
        <rFont val="Arial"/>
      </rPr>
      <t>94996</t>
    </r>
  </si>
  <si>
    <r>
      <rPr>
        <sz val="7"/>
        <rFont val="Arial"/>
      </rPr>
      <t>SINAPI</t>
    </r>
  </si>
  <si>
    <r>
      <rPr>
        <sz val="7"/>
        <rFont val="Arial"/>
      </rPr>
      <t>LAJE SOBRE PISO DE RAMPAS, ESCADAS E CALÇADAS</t>
    </r>
  </si>
  <si>
    <r>
      <rPr>
        <sz val="7"/>
        <rFont val="Arial"/>
      </rPr>
      <t>M2</t>
    </r>
  </si>
  <si>
    <r>
      <rPr>
        <sz val="7"/>
        <rFont val="Arial"/>
      </rPr>
      <t>1.4.11</t>
    </r>
  </si>
  <si>
    <r>
      <rPr>
        <sz val="7"/>
        <rFont val="Arial"/>
      </rPr>
      <t>94276</t>
    </r>
  </si>
  <si>
    <r>
      <rPr>
        <sz val="7"/>
        <rFont val="Arial"/>
      </rPr>
      <t>SINAPI</t>
    </r>
  </si>
  <si>
    <r>
      <rPr>
        <sz val="7"/>
        <rFont val="Arial"/>
      </rPr>
      <t>ASSENTAMENTO DE GUIA (MEIO-FIO) EM TRECHO CURVO, CONFECCIONADA EM CONCRETO PRÉ-FABRICADO, DIMENSÕES 100X15X13X20 CM (COMPRIMENTO X BASE INFERIOR X BASE SUPERIOR X ALTURA), PARA URBANIZAÇÃO INTERNA DE EMPREENDIMENTOS. AF_06/2016_P</t>
    </r>
  </si>
  <si>
    <r>
      <rPr>
        <sz val="7"/>
        <rFont val="Arial"/>
      </rPr>
      <t>M</t>
    </r>
  </si>
  <si>
    <r>
      <rPr>
        <sz val="7"/>
        <rFont val="Arial"/>
      </rPr>
      <t>1.4.12</t>
    </r>
  </si>
  <si>
    <r>
      <rPr>
        <sz val="7"/>
        <rFont val="Arial"/>
      </rPr>
      <t>S200253</t>
    </r>
  </si>
  <si>
    <r>
      <rPr>
        <sz val="7"/>
        <rFont val="Arial"/>
      </rPr>
      <t>IOPES</t>
    </r>
  </si>
  <si>
    <r>
      <rPr>
        <sz val="7"/>
        <rFont val="Arial"/>
      </rPr>
      <t>Fornecimento e assentamento de ladrilho hidráulico pastilhado, vermelho, dim. 20x20 cm, esp. 1.5cm, assentado com pasta de cimento colante, exclusive regularização e lastro</t>
    </r>
  </si>
  <si>
    <r>
      <rPr>
        <sz val="7"/>
        <rFont val="Arial"/>
      </rPr>
      <t>m2</t>
    </r>
  </si>
  <si>
    <r>
      <rPr>
        <sz val="7"/>
        <rFont val="Arial"/>
      </rPr>
      <t>1.4.13</t>
    </r>
  </si>
  <si>
    <r>
      <rPr>
        <sz val="7"/>
        <rFont val="Arial"/>
      </rPr>
      <t>S200254</t>
    </r>
  </si>
  <si>
    <r>
      <rPr>
        <sz val="7"/>
        <rFont val="Arial"/>
      </rPr>
      <t>IOPES</t>
    </r>
  </si>
  <si>
    <r>
      <rPr>
        <sz val="7"/>
        <rFont val="Arial"/>
      </rPr>
      <t>Fornecimento e assentamento de ladrilho hidráulico ranhurado, vermelho, dim. 20x20 cm, esp. 1.5cm, assentado com pasta de cimento colante, exclusive regularização e lastro</t>
    </r>
  </si>
  <si>
    <r>
      <rPr>
        <sz val="7"/>
        <rFont val="Arial"/>
      </rPr>
      <t>m2</t>
    </r>
  </si>
  <si>
    <r>
      <rPr>
        <sz val="7"/>
        <rFont val="Arial"/>
      </rPr>
      <t>1.4.14</t>
    </r>
  </si>
  <si>
    <r>
      <rPr>
        <sz val="7"/>
        <rFont val="Arial"/>
      </rPr>
      <t>S010404</t>
    </r>
  </si>
  <si>
    <r>
      <rPr>
        <sz val="7"/>
        <rFont val="Arial"/>
      </rPr>
      <t>IOPES</t>
    </r>
  </si>
  <si>
    <r>
      <rPr>
        <sz val="7"/>
        <rFont val="Arial"/>
      </rPr>
      <t>Corte e destocamento de árvores com diâmetro superior a 30 cm</t>
    </r>
  </si>
  <si>
    <r>
      <rPr>
        <sz val="7"/>
        <rFont val="Arial"/>
      </rPr>
      <t>und</t>
    </r>
  </si>
  <si>
    <r>
      <rPr>
        <sz val="7"/>
        <rFont val="Arial"/>
      </rPr>
      <t>1.4.15</t>
    </r>
  </si>
  <si>
    <r>
      <rPr>
        <sz val="7"/>
        <rFont val="Arial"/>
      </rPr>
      <t>74194/001</t>
    </r>
  </si>
  <si>
    <r>
      <rPr>
        <sz val="7"/>
        <rFont val="Arial"/>
      </rPr>
      <t>SINAPI</t>
    </r>
  </si>
  <si>
    <r>
      <rPr>
        <sz val="7"/>
        <rFont val="Arial"/>
      </rPr>
      <t xml:space="preserve">ESCADA TIPO MARINHEIRO EM TUBO ACO GALVANIZADO 1 1/2" </t>
    </r>
  </si>
  <si>
    <r>
      <rPr>
        <sz val="7"/>
        <rFont val="Arial"/>
      </rPr>
      <t>M</t>
    </r>
  </si>
  <si>
    <r>
      <rPr>
        <sz val="7"/>
        <rFont val="Arial"/>
      </rPr>
      <t>1.4.16</t>
    </r>
  </si>
  <si>
    <r>
      <rPr>
        <sz val="7"/>
        <rFont val="Arial"/>
      </rPr>
      <t>S030304</t>
    </r>
  </si>
  <si>
    <r>
      <rPr>
        <sz val="7"/>
        <rFont val="Arial"/>
      </rPr>
      <t>IOPES</t>
    </r>
  </si>
  <si>
    <r>
      <rPr>
        <sz val="7"/>
        <rFont val="Arial"/>
      </rPr>
      <t>Índice de preço para remoção de entulho decorrente da execução de obras - BDI = 14,02</t>
    </r>
  </si>
  <si>
    <r>
      <rPr>
        <sz val="7"/>
        <rFont val="Arial"/>
      </rPr>
      <t>m3</t>
    </r>
  </si>
  <si>
    <r>
      <rPr>
        <b/>
        <sz val="7"/>
        <rFont val="Arial"/>
      </rPr>
      <t>1.5</t>
    </r>
  </si>
  <si>
    <r>
      <rPr>
        <b/>
        <sz val="7"/>
        <rFont val="Arial"/>
      </rPr>
      <t>INCÊNDIO</t>
    </r>
  </si>
  <si>
    <r>
      <rPr>
        <sz val="7"/>
        <rFont val="Arial"/>
      </rPr>
      <t>1.5.1</t>
    </r>
  </si>
  <si>
    <r>
      <rPr>
        <sz val="7"/>
        <rFont val="Arial"/>
      </rPr>
      <t>00037558</t>
    </r>
  </si>
  <si>
    <r>
      <rPr>
        <sz val="7"/>
        <rFont val="Arial"/>
      </rPr>
      <t>SINAPI</t>
    </r>
  </si>
  <si>
    <r>
      <rPr>
        <sz val="7"/>
        <rFont val="Arial"/>
      </rPr>
      <t>PLACA DE SINALIZACAO DE SEGURANCA CONTRA INCENDIO, FOTOLUMINESCENTE, conforme projeto, (SIMBOLOS, CORES E PICTOGRAMAS CONFORME NBR 13434)</t>
    </r>
  </si>
  <si>
    <r>
      <rPr>
        <sz val="7"/>
        <rFont val="Arial"/>
      </rPr>
      <t>UN</t>
    </r>
  </si>
  <si>
    <r>
      <rPr>
        <sz val="7"/>
        <rFont val="Arial"/>
      </rPr>
      <t>1.5.2</t>
    </r>
  </si>
  <si>
    <r>
      <rPr>
        <sz val="7"/>
        <rFont val="Arial"/>
      </rPr>
      <t>72554</t>
    </r>
  </si>
  <si>
    <r>
      <rPr>
        <sz val="7"/>
        <rFont val="Arial"/>
      </rPr>
      <t>SINAPI</t>
    </r>
  </si>
  <si>
    <r>
      <rPr>
        <sz val="7"/>
        <rFont val="Arial"/>
      </rPr>
      <t>EXTINTOR DE CO2 6KG - FORNECIMENTO E INSTALACAO</t>
    </r>
  </si>
  <si>
    <r>
      <rPr>
        <sz val="7"/>
        <rFont val="Arial"/>
      </rPr>
      <t>UN</t>
    </r>
  </si>
  <si>
    <r>
      <rPr>
        <sz val="7"/>
        <rFont val="Arial"/>
      </rPr>
      <t>1.5.3</t>
    </r>
  </si>
  <si>
    <r>
      <rPr>
        <sz val="7"/>
        <rFont val="Arial"/>
      </rPr>
      <t>83635</t>
    </r>
  </si>
  <si>
    <r>
      <rPr>
        <sz val="7"/>
        <rFont val="Arial"/>
      </rPr>
      <t>SINAPI</t>
    </r>
  </si>
  <si>
    <r>
      <rPr>
        <sz val="7"/>
        <rFont val="Arial"/>
      </rPr>
      <t>EXTINTOR INCENDIO TP PO QUIMICO 6KG - FORNECIMENTO E INSTALACAO</t>
    </r>
  </si>
  <si>
    <r>
      <rPr>
        <sz val="7"/>
        <rFont val="Arial"/>
      </rPr>
      <t>UN</t>
    </r>
  </si>
  <si>
    <r>
      <rPr>
        <sz val="7"/>
        <rFont val="Arial"/>
      </rPr>
      <t>1.5.4</t>
    </r>
  </si>
  <si>
    <r>
      <rPr>
        <sz val="7"/>
        <rFont val="Arial"/>
      </rPr>
      <t>CP-4655-S160613</t>
    </r>
  </si>
  <si>
    <r>
      <rPr>
        <sz val="7"/>
        <rFont val="Arial"/>
      </rPr>
      <t>PRÓPRIA</t>
    </r>
  </si>
  <si>
    <r>
      <rPr>
        <sz val="7"/>
        <rFont val="Arial"/>
      </rPr>
      <t>Bloco autônomo de iluminação de emergência 30 LEDS, Bivolt, Autonomia de 6hrs, Potência 2W, Fluxo luminoso 110 lm</t>
    </r>
  </si>
  <si>
    <r>
      <rPr>
        <sz val="7"/>
        <rFont val="Arial"/>
      </rPr>
      <t>und</t>
    </r>
  </si>
  <si>
    <r>
      <rPr>
        <sz val="7"/>
        <rFont val="Arial"/>
      </rPr>
      <t>1.5.5</t>
    </r>
  </si>
  <si>
    <r>
      <rPr>
        <sz val="7"/>
        <rFont val="Arial"/>
      </rPr>
      <t>CP-5631-P.16.000.067033</t>
    </r>
  </si>
  <si>
    <r>
      <rPr>
        <sz val="7"/>
        <rFont val="Arial"/>
      </rPr>
      <t>PRÓPRIA</t>
    </r>
  </si>
  <si>
    <r>
      <rPr>
        <sz val="7"/>
        <rFont val="Arial"/>
      </rPr>
      <t xml:space="preserve">Bloco autônomo p/ iluminação de emergência, c/ faróis de LED 15W temp. cor 5000K, autonomia 3 horas, gab. policarb. term. autoextinguível, prot. UV, res. a impacto, bege, mod. BLL 2400 LED IP66 - Aureonlux ou equivalente </t>
    </r>
  </si>
  <si>
    <r>
      <rPr>
        <sz val="7"/>
        <rFont val="Arial"/>
      </rPr>
      <t>un</t>
    </r>
  </si>
  <si>
    <r>
      <rPr>
        <b/>
        <sz val="7"/>
        <rFont val="Arial"/>
      </rPr>
      <t>1.6</t>
    </r>
  </si>
  <si>
    <r>
      <rPr>
        <b/>
        <sz val="7"/>
        <rFont val="Arial"/>
      </rPr>
      <t>FIXAÇÃO E PROTEÇÃO DAS MARGENS</t>
    </r>
  </si>
  <si>
    <r>
      <rPr>
        <sz val="7"/>
        <rFont val="Arial"/>
      </rPr>
      <t>1.6.1</t>
    </r>
  </si>
  <si>
    <r>
      <rPr>
        <sz val="7"/>
        <rFont val="Arial"/>
      </rPr>
      <t>1505877</t>
    </r>
  </si>
  <si>
    <r>
      <rPr>
        <sz val="7"/>
        <rFont val="Arial"/>
      </rPr>
      <t>SICRO NOVO</t>
    </r>
  </si>
  <si>
    <r>
      <rPr>
        <sz val="7"/>
        <rFont val="Arial"/>
      </rPr>
      <t>Enrocamento com pedra, inclusive espalhamento e compactação mecânica - fornecimento e assentamento</t>
    </r>
  </si>
  <si>
    <r>
      <rPr>
        <sz val="7"/>
        <rFont val="Arial"/>
      </rPr>
      <t>m³</t>
    </r>
  </si>
  <si>
    <r>
      <rPr>
        <b/>
        <sz val="7"/>
        <rFont val="Arial"/>
      </rPr>
      <t>1.7</t>
    </r>
  </si>
  <si>
    <r>
      <rPr>
        <b/>
        <sz val="7"/>
        <rFont val="Arial"/>
      </rPr>
      <t>ELÉTRICA</t>
    </r>
  </si>
  <si>
    <r>
      <rPr>
        <b/>
        <sz val="7"/>
        <rFont val="Arial"/>
      </rPr>
      <t>1.7.1</t>
    </r>
  </si>
  <si>
    <r>
      <rPr>
        <b/>
        <sz val="7"/>
        <rFont val="Arial"/>
      </rPr>
      <t>INSTALAÇÕES DE AUTOMAÇÃO E INSTRUMENTAÇÃO</t>
    </r>
  </si>
  <si>
    <r>
      <rPr>
        <sz val="7"/>
        <rFont val="Arial"/>
      </rPr>
      <t>1.7.1.1</t>
    </r>
  </si>
  <si>
    <r>
      <rPr>
        <sz val="7"/>
        <rFont val="Arial"/>
      </rPr>
      <t>CP-8350-COMP-301767</t>
    </r>
  </si>
  <si>
    <r>
      <rPr>
        <sz val="7"/>
        <rFont val="Arial"/>
      </rPr>
      <t>PRÓPRIA</t>
    </r>
  </si>
  <si>
    <r>
      <rPr>
        <sz val="7"/>
        <rFont val="Arial"/>
      </rPr>
      <t>Instalação de Transmissor tipo radar para medição e controle de nível ref: R82 Magnetrol ou similar com Suporte tipo Z para instalação do sensor de nível, dim. 1150x300</t>
    </r>
  </si>
  <si>
    <r>
      <rPr>
        <sz val="7"/>
        <rFont val="Arial"/>
      </rPr>
      <t>un</t>
    </r>
  </si>
  <si>
    <r>
      <rPr>
        <sz val="7"/>
        <rFont val="Arial"/>
      </rPr>
      <t>1.7.1.2</t>
    </r>
  </si>
  <si>
    <r>
      <rPr>
        <sz val="7"/>
        <rFont val="Arial"/>
      </rPr>
      <t>CP-3768</t>
    </r>
  </si>
  <si>
    <r>
      <rPr>
        <sz val="7"/>
        <rFont val="Arial"/>
      </rPr>
      <t>PRÓPRIA</t>
    </r>
  </si>
  <si>
    <r>
      <rPr>
        <sz val="7"/>
        <rFont val="Arial"/>
      </rPr>
      <t>Cabo de instrumentação de 2 pares 1,5mm², com blindagem individual e coletiva, isolação em XLPE</t>
    </r>
  </si>
  <si>
    <r>
      <rPr>
        <sz val="7"/>
        <rFont val="Arial"/>
      </rPr>
      <t>m</t>
    </r>
  </si>
  <si>
    <r>
      <rPr>
        <sz val="7"/>
        <rFont val="Arial"/>
      </rPr>
      <t>1.7.1.3</t>
    </r>
  </si>
  <si>
    <r>
      <rPr>
        <sz val="7"/>
        <rFont val="Arial"/>
      </rPr>
      <t>COMP-001053</t>
    </r>
  </si>
  <si>
    <r>
      <rPr>
        <sz val="7"/>
        <rFont val="Arial"/>
      </rPr>
      <t>PRÓPRIA</t>
    </r>
  </si>
  <si>
    <r>
      <rPr>
        <sz val="7"/>
        <rFont val="Arial"/>
      </rPr>
      <t>Cabo de instrumentação de 2 pares 1,5mm², com shield, isolação em XLPE</t>
    </r>
  </si>
  <si>
    <r>
      <rPr>
        <sz val="7"/>
        <rFont val="Arial"/>
      </rPr>
      <t>m</t>
    </r>
  </si>
  <si>
    <r>
      <rPr>
        <sz val="7"/>
        <rFont val="Arial"/>
      </rPr>
      <t>1.7.1.4</t>
    </r>
  </si>
  <si>
    <r>
      <rPr>
        <sz val="7"/>
        <rFont val="Arial"/>
      </rPr>
      <t>CP-6839-411471</t>
    </r>
  </si>
  <si>
    <r>
      <rPr>
        <sz val="7"/>
        <rFont val="Arial"/>
      </rPr>
      <t>PRÓPRIA</t>
    </r>
  </si>
  <si>
    <r>
      <rPr>
        <sz val="7"/>
        <rFont val="Arial"/>
      </rPr>
      <t>Cabo de par trançado blindado (F/UTP), categoria 6, ou superior, com condutores de cobre rígidos 24 AWG, uso indoor/outdoor ref: Furukawa ou similar (M)</t>
    </r>
  </si>
  <si>
    <r>
      <rPr>
        <sz val="7"/>
        <rFont val="Arial"/>
      </rPr>
      <t>M</t>
    </r>
  </si>
  <si>
    <r>
      <rPr>
        <b/>
        <sz val="7"/>
        <rFont val="Arial"/>
      </rPr>
      <t>1.7.1.5</t>
    </r>
  </si>
  <si>
    <r>
      <rPr>
        <b/>
        <sz val="7"/>
        <rFont val="Arial"/>
      </rPr>
      <t>Calhas e Dutos</t>
    </r>
  </si>
  <si>
    <r>
      <rPr>
        <sz val="7"/>
        <rFont val="Arial"/>
      </rPr>
      <t>1.7.1.5.1</t>
    </r>
  </si>
  <si>
    <r>
      <rPr>
        <sz val="7"/>
        <rFont val="Arial"/>
      </rPr>
      <t>S151127</t>
    </r>
  </si>
  <si>
    <r>
      <rPr>
        <sz val="7"/>
        <rFont val="Arial"/>
      </rPr>
      <t>IOPES</t>
    </r>
  </si>
  <si>
    <r>
      <rPr>
        <sz val="7"/>
        <rFont val="Arial"/>
      </rPr>
      <t>Eletroduto de PVC rígido roscável, diâm. 1" (32mm), inclusive conexões</t>
    </r>
  </si>
  <si>
    <r>
      <rPr>
        <sz val="7"/>
        <rFont val="Arial"/>
      </rPr>
      <t>m</t>
    </r>
  </si>
  <si>
    <r>
      <rPr>
        <sz val="7"/>
        <rFont val="Arial"/>
      </rPr>
      <t>1.7.1.5.2</t>
    </r>
  </si>
  <si>
    <r>
      <rPr>
        <sz val="7"/>
        <rFont val="Arial"/>
      </rPr>
      <t>S151126</t>
    </r>
  </si>
  <si>
    <r>
      <rPr>
        <sz val="7"/>
        <rFont val="Arial"/>
      </rPr>
      <t>IOPES</t>
    </r>
  </si>
  <si>
    <r>
      <rPr>
        <sz val="7"/>
        <rFont val="Arial"/>
      </rPr>
      <t>Eletroduto de PVC rígido roscável, diâm. 3/4" (25mm), inclusive conexões</t>
    </r>
  </si>
  <si>
    <r>
      <rPr>
        <sz val="7"/>
        <rFont val="Arial"/>
      </rPr>
      <t>m</t>
    </r>
  </si>
  <si>
    <r>
      <rPr>
        <sz val="7"/>
        <rFont val="Arial"/>
      </rPr>
      <t>1.7.1.5.3</t>
    </r>
  </si>
  <si>
    <r>
      <rPr>
        <sz val="7"/>
        <rFont val="Arial"/>
      </rPr>
      <t>S151137</t>
    </r>
  </si>
  <si>
    <r>
      <rPr>
        <sz val="7"/>
        <rFont val="Arial"/>
      </rPr>
      <t>IOPES</t>
    </r>
  </si>
  <si>
    <r>
      <rPr>
        <sz val="7"/>
        <rFont val="Arial"/>
      </rPr>
      <t>Eletroduto PEAD, cor preta, diam. 1.1/2", marca ref. Kanaflex ou equivalente</t>
    </r>
  </si>
  <si>
    <r>
      <rPr>
        <sz val="7"/>
        <rFont val="Arial"/>
      </rPr>
      <t>m</t>
    </r>
  </si>
  <si>
    <r>
      <rPr>
        <sz val="7"/>
        <rFont val="Arial"/>
      </rPr>
      <t>1.7.1.5.4</t>
    </r>
  </si>
  <si>
    <r>
      <rPr>
        <sz val="7"/>
        <rFont val="Arial"/>
      </rPr>
      <t>S150702</t>
    </r>
  </si>
  <si>
    <r>
      <rPr>
        <sz val="7"/>
        <rFont val="Arial"/>
      </rPr>
      <t>IOPES</t>
    </r>
  </si>
  <si>
    <r>
      <rPr>
        <sz val="7"/>
        <rFont val="Arial"/>
      </rPr>
      <t>Envelopamento de concreto simples com consumo mínimo de cimento de 250kg/m3, inclusive escavação para profundidade mínima do eletroduto de 50 cm, de 25 x 30 cm, para 2 eletrodutos</t>
    </r>
  </si>
  <si>
    <r>
      <rPr>
        <sz val="7"/>
        <rFont val="Arial"/>
      </rPr>
      <t>m</t>
    </r>
  </si>
  <si>
    <r>
      <rPr>
        <b/>
        <sz val="7"/>
        <rFont val="Arial"/>
      </rPr>
      <t>1.7.1.6</t>
    </r>
  </si>
  <si>
    <r>
      <rPr>
        <b/>
        <sz val="7"/>
        <rFont val="Arial"/>
      </rPr>
      <t>CAIXAS DE PASSAGEM</t>
    </r>
  </si>
  <si>
    <r>
      <rPr>
        <sz val="7"/>
        <rFont val="Arial"/>
      </rPr>
      <t>1.7.1.6.1</t>
    </r>
  </si>
  <si>
    <r>
      <rPr>
        <sz val="7"/>
        <rFont val="Arial"/>
      </rPr>
      <t>S150614</t>
    </r>
  </si>
  <si>
    <r>
      <rPr>
        <sz val="7"/>
        <rFont val="Arial"/>
      </rPr>
      <t>IOPES</t>
    </r>
  </si>
  <si>
    <r>
      <rPr>
        <sz val="7"/>
        <rFont val="Arial"/>
      </rPr>
      <t>Caixa de passagem de alvenaria de blocos de concreto 9x19x39cm, dimensões de 30x30x50cm, com revestimento interno em chapisco e reboco, tampa de concreto esp.5cm e lastro de brita 5 cm</t>
    </r>
  </si>
  <si>
    <r>
      <rPr>
        <sz val="7"/>
        <rFont val="Arial"/>
      </rPr>
      <t>und</t>
    </r>
  </si>
  <si>
    <r>
      <rPr>
        <sz val="7"/>
        <rFont val="Arial"/>
      </rPr>
      <t>1.7.1.6.2</t>
    </r>
  </si>
  <si>
    <r>
      <rPr>
        <sz val="7"/>
        <rFont val="Arial"/>
      </rPr>
      <t>91943</t>
    </r>
  </si>
  <si>
    <r>
      <rPr>
        <sz val="7"/>
        <rFont val="Arial"/>
      </rPr>
      <t>SINAPI</t>
    </r>
  </si>
  <si>
    <r>
      <rPr>
        <sz val="7"/>
        <rFont val="Arial"/>
      </rPr>
      <t>CAIXA RETANGULAR 4" X 4" MÉDIA (1,30 M DO PISO), PVC, INSTALADA EM PAREDE - FORNECIMENTO E INSTALAÇÃO. AF_12/2015</t>
    </r>
  </si>
  <si>
    <r>
      <rPr>
        <sz val="7"/>
        <rFont val="Arial"/>
      </rPr>
      <t>UN</t>
    </r>
  </si>
  <si>
    <r>
      <rPr>
        <sz val="7"/>
        <rFont val="Arial"/>
      </rPr>
      <t>1.7.1.6.3</t>
    </r>
  </si>
  <si>
    <r>
      <rPr>
        <sz val="7"/>
        <rFont val="Arial"/>
      </rPr>
      <t>91940</t>
    </r>
  </si>
  <si>
    <r>
      <rPr>
        <sz val="7"/>
        <rFont val="Arial"/>
      </rPr>
      <t>SINAPI</t>
    </r>
  </si>
  <si>
    <r>
      <rPr>
        <sz val="7"/>
        <rFont val="Arial"/>
      </rPr>
      <t>CAIXA RETANGULAR 4" X 2" MÉDIA (1,30 M DO PISO), PVC, INSTALADA EM PAREDE - FORNECIMENTO E INSTALAÇÃO. AF_12/2015</t>
    </r>
  </si>
  <si>
    <r>
      <rPr>
        <sz val="7"/>
        <rFont val="Arial"/>
      </rPr>
      <t>UN</t>
    </r>
  </si>
  <si>
    <r>
      <rPr>
        <b/>
        <sz val="7"/>
        <rFont val="Arial"/>
      </rPr>
      <t>1.7.2</t>
    </r>
  </si>
  <si>
    <r>
      <rPr>
        <b/>
        <sz val="7"/>
        <rFont val="Arial"/>
      </rPr>
      <t>INSTALAÇÕES ELÉTRICAS</t>
    </r>
  </si>
  <si>
    <r>
      <rPr>
        <b/>
        <sz val="7"/>
        <rFont val="Arial"/>
      </rPr>
      <t>1.7.2.1</t>
    </r>
  </si>
  <si>
    <r>
      <rPr>
        <b/>
        <sz val="7"/>
        <rFont val="Arial"/>
      </rPr>
      <t>EQUIPAMENTOS (BDI = 14,02%)</t>
    </r>
  </si>
  <si>
    <r>
      <rPr>
        <sz val="7"/>
        <rFont val="Arial"/>
      </rPr>
      <t>1.7.2.1.1</t>
    </r>
  </si>
  <si>
    <r>
      <rPr>
        <sz val="7"/>
        <rFont val="Arial"/>
      </rPr>
      <t>CP-1832-INS-574054</t>
    </r>
  </si>
  <si>
    <r>
      <rPr>
        <sz val="7"/>
        <rFont val="Arial"/>
      </rPr>
      <t>PRÓPRIA</t>
    </r>
  </si>
  <si>
    <r>
      <rPr>
        <sz val="7"/>
        <rFont val="Arial"/>
      </rPr>
      <t>unid</t>
    </r>
  </si>
  <si>
    <r>
      <rPr>
        <b/>
        <sz val="7"/>
        <rFont val="Arial"/>
      </rPr>
      <t>1.7.2.2</t>
    </r>
  </si>
  <si>
    <r>
      <rPr>
        <b/>
        <sz val="7"/>
        <rFont val="Arial"/>
      </rPr>
      <t>INSTALAÇÃO DE EQUIPAMENTOS</t>
    </r>
  </si>
  <si>
    <r>
      <rPr>
        <sz val="7"/>
        <rFont val="Arial"/>
      </rPr>
      <t>1.7.2.2.1</t>
    </r>
  </si>
  <si>
    <r>
      <rPr>
        <sz val="7"/>
        <rFont val="Arial"/>
      </rPr>
      <t>COMP-573673</t>
    </r>
  </si>
  <si>
    <r>
      <rPr>
        <sz val="7"/>
        <rFont val="Arial"/>
      </rPr>
      <t>PRÓPRIA</t>
    </r>
  </si>
  <si>
    <r>
      <rPr>
        <sz val="7"/>
        <rFont val="Arial"/>
      </rPr>
      <t>Instalação de Sistema de distribuição de energia elétrica em média e baixa tensão da Subestação pré-fabricada em estrutura metálica modular e transportável (Eletrocentro)</t>
    </r>
  </si>
  <si>
    <r>
      <rPr>
        <sz val="7"/>
        <rFont val="Arial"/>
      </rPr>
      <t>un</t>
    </r>
  </si>
  <si>
    <r>
      <rPr>
        <b/>
        <sz val="7"/>
        <rFont val="Arial"/>
      </rPr>
      <t>1.7.2.3</t>
    </r>
  </si>
  <si>
    <r>
      <rPr>
        <b/>
        <sz val="7"/>
        <rFont val="Arial"/>
      </rPr>
      <t>Fios e cabos</t>
    </r>
  </si>
  <si>
    <r>
      <rPr>
        <sz val="7"/>
        <rFont val="Arial"/>
      </rPr>
      <t>1.7.2.3.1</t>
    </r>
  </si>
  <si>
    <r>
      <rPr>
        <sz val="7"/>
        <rFont val="Arial"/>
      </rPr>
      <t>CP-7622-91929</t>
    </r>
  </si>
  <si>
    <r>
      <rPr>
        <sz val="7"/>
        <rFont val="Arial"/>
      </rPr>
      <t>PRÓPRIA</t>
    </r>
  </si>
  <si>
    <r>
      <rPr>
        <sz val="7"/>
        <rFont val="Arial"/>
      </rPr>
      <t>Cabo de cobre flexível isolado (XLPE/EPR 0,6/1KV), bitola 4,0 mm², cor conforme projeto</t>
    </r>
  </si>
  <si>
    <r>
      <rPr>
        <sz val="7"/>
        <rFont val="Arial"/>
      </rPr>
      <t>M</t>
    </r>
  </si>
  <si>
    <r>
      <rPr>
        <sz val="7"/>
        <rFont val="Arial"/>
      </rPr>
      <t>1.7.2.3.2</t>
    </r>
  </si>
  <si>
    <r>
      <rPr>
        <sz val="7"/>
        <rFont val="Arial"/>
      </rPr>
      <t>CP-7622-91929</t>
    </r>
  </si>
  <si>
    <r>
      <rPr>
        <sz val="7"/>
        <rFont val="Arial"/>
      </rPr>
      <t>PRÓPRIA</t>
    </r>
  </si>
  <si>
    <r>
      <rPr>
        <sz val="7"/>
        <rFont val="Arial"/>
      </rPr>
      <t>Cabo de cobre flexível isolado (XLPE/EPR 0,6/1KV), bitola 4,0 mm², cor conforme projeto</t>
    </r>
  </si>
  <si>
    <r>
      <rPr>
        <sz val="7"/>
        <rFont val="Arial"/>
      </rPr>
      <t>M</t>
    </r>
  </si>
  <si>
    <r>
      <rPr>
        <sz val="7"/>
        <rFont val="Arial"/>
      </rPr>
      <t>1.7.2.3.3</t>
    </r>
  </si>
  <si>
    <r>
      <rPr>
        <sz val="7"/>
        <rFont val="Arial"/>
      </rPr>
      <t>CP-7622-91929</t>
    </r>
  </si>
  <si>
    <r>
      <rPr>
        <sz val="7"/>
        <rFont val="Arial"/>
      </rPr>
      <t>PRÓPRIA</t>
    </r>
  </si>
  <si>
    <r>
      <rPr>
        <sz val="7"/>
        <rFont val="Arial"/>
      </rPr>
      <t>Cabo de cobre flexível isolado (XLPE/EPR 0,6/1KV), bitola 4,0 mm², cor conforme projeto</t>
    </r>
  </si>
  <si>
    <r>
      <rPr>
        <sz val="7"/>
        <rFont val="Arial"/>
      </rPr>
      <t>M</t>
    </r>
  </si>
  <si>
    <r>
      <rPr>
        <sz val="7"/>
        <rFont val="Arial"/>
      </rPr>
      <t>1.7.2.3.4</t>
    </r>
  </si>
  <si>
    <r>
      <rPr>
        <sz val="7"/>
        <rFont val="Arial"/>
      </rPr>
      <t>CP-2809-92982</t>
    </r>
  </si>
  <si>
    <r>
      <rPr>
        <sz val="7"/>
        <rFont val="Arial"/>
      </rPr>
      <t>PRÓPRIA</t>
    </r>
  </si>
  <si>
    <r>
      <rPr>
        <sz val="7"/>
        <rFont val="Arial"/>
      </rPr>
      <t>Cabo de cobre flexível isolado (XLPE/EPR 0,6/1KV), bitola 16,0 mm², cor conforme projeto</t>
    </r>
  </si>
  <si>
    <r>
      <rPr>
        <sz val="7"/>
        <rFont val="Arial"/>
      </rPr>
      <t>M</t>
    </r>
  </si>
  <si>
    <r>
      <rPr>
        <sz val="7"/>
        <rFont val="Arial"/>
      </rPr>
      <t>1.7.2.3.5</t>
    </r>
  </si>
  <si>
    <r>
      <rPr>
        <sz val="7"/>
        <rFont val="Arial"/>
      </rPr>
      <t>CP-2809-92982</t>
    </r>
  </si>
  <si>
    <r>
      <rPr>
        <sz val="7"/>
        <rFont val="Arial"/>
      </rPr>
      <t>PRÓPRIA</t>
    </r>
  </si>
  <si>
    <r>
      <rPr>
        <sz val="7"/>
        <rFont val="Arial"/>
      </rPr>
      <t>Cabo de cobre flexível isolado (XLPE/EPR 0,6/1KV), bitola 16,0 mm², cor conforme projeto</t>
    </r>
  </si>
  <si>
    <r>
      <rPr>
        <sz val="7"/>
        <rFont val="Arial"/>
      </rPr>
      <t>M</t>
    </r>
  </si>
  <si>
    <r>
      <rPr>
        <sz val="7"/>
        <rFont val="Arial"/>
      </rPr>
      <t>1.7.2.3.6</t>
    </r>
  </si>
  <si>
    <r>
      <rPr>
        <sz val="7"/>
        <rFont val="Arial"/>
      </rPr>
      <t>CP-597008098</t>
    </r>
  </si>
  <si>
    <r>
      <rPr>
        <sz val="7"/>
        <rFont val="Arial"/>
      </rPr>
      <t>PRÓPRIA</t>
    </r>
  </si>
  <si>
    <r>
      <rPr>
        <sz val="7"/>
        <rFont val="Arial"/>
      </rPr>
      <t>Fornecimento e instalação de 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t>
    </r>
  </si>
  <si>
    <r>
      <rPr>
        <sz val="7"/>
        <rFont val="Arial"/>
      </rPr>
      <t>M</t>
    </r>
  </si>
  <si>
    <r>
      <rPr>
        <sz val="7"/>
        <rFont val="Arial"/>
      </rPr>
      <t>1.7.2.3.7</t>
    </r>
  </si>
  <si>
    <r>
      <rPr>
        <sz val="7"/>
        <rFont val="Arial"/>
      </rPr>
      <t>CP-3574-S151434</t>
    </r>
  </si>
  <si>
    <r>
      <rPr>
        <sz val="7"/>
        <rFont val="Arial"/>
      </rPr>
      <t>PRÓPRIA</t>
    </r>
  </si>
  <si>
    <r>
      <rPr>
        <sz val="7"/>
        <rFont val="Arial"/>
      </rPr>
      <t>Cabo de cobre termoplástico, com isolamento para 15KV, seção de 70,0mm2</t>
    </r>
  </si>
  <si>
    <r>
      <rPr>
        <sz val="7"/>
        <rFont val="Arial"/>
      </rPr>
      <t>m</t>
    </r>
  </si>
  <si>
    <r>
      <rPr>
        <sz val="7"/>
        <rFont val="Arial"/>
      </rPr>
      <t>1.7.2.3.8</t>
    </r>
  </si>
  <si>
    <r>
      <rPr>
        <sz val="7"/>
        <rFont val="Arial"/>
      </rPr>
      <t>S151423</t>
    </r>
  </si>
  <si>
    <r>
      <rPr>
        <sz val="7"/>
        <rFont val="Arial"/>
      </rPr>
      <t>IOPES</t>
    </r>
  </si>
  <si>
    <r>
      <rPr>
        <sz val="7"/>
        <rFont val="Arial"/>
      </rPr>
      <t>Cabo de cobre termoplástico, com isolamento para 1000V, seção de 35.0 mm2</t>
    </r>
  </si>
  <si>
    <r>
      <rPr>
        <sz val="7"/>
        <rFont val="Arial"/>
      </rPr>
      <t>m</t>
    </r>
  </si>
  <si>
    <r>
      <rPr>
        <sz val="7"/>
        <rFont val="Arial"/>
      </rPr>
      <t>1.7.2.3.9</t>
    </r>
  </si>
  <si>
    <r>
      <rPr>
        <sz val="7"/>
        <rFont val="Arial"/>
      </rPr>
      <t>00001585</t>
    </r>
  </si>
  <si>
    <r>
      <rPr>
        <sz val="7"/>
        <rFont val="Arial"/>
      </rPr>
      <t>SINAPI</t>
    </r>
  </si>
  <si>
    <r>
      <rPr>
        <sz val="7"/>
        <rFont val="Arial"/>
      </rPr>
      <t>TERMINAL METALICO A PRESSAO PARA 1 CABO DE 16 MM2, COM 1 FURO DE FIXACAO</t>
    </r>
  </si>
  <si>
    <r>
      <rPr>
        <sz val="7"/>
        <rFont val="Arial"/>
      </rPr>
      <t>UN</t>
    </r>
  </si>
  <si>
    <r>
      <rPr>
        <sz val="7"/>
        <rFont val="Arial"/>
      </rPr>
      <t>1.7.2.3.10</t>
    </r>
  </si>
  <si>
    <r>
      <rPr>
        <sz val="7"/>
        <rFont val="Arial"/>
      </rPr>
      <t>00001590</t>
    </r>
  </si>
  <si>
    <r>
      <rPr>
        <sz val="7"/>
        <rFont val="Arial"/>
      </rPr>
      <t>SINAPI</t>
    </r>
  </si>
  <si>
    <r>
      <rPr>
        <sz val="7"/>
        <rFont val="Arial"/>
      </rPr>
      <t>TERMINAL METALICO A PRESSAO PARA 1 CABO DE 95 MM2, COM 1 FURO DE FIXACAO</t>
    </r>
  </si>
  <si>
    <r>
      <rPr>
        <sz val="7"/>
        <rFont val="Arial"/>
      </rPr>
      <t>UN</t>
    </r>
  </si>
  <si>
    <r>
      <rPr>
        <sz val="7"/>
        <rFont val="Arial"/>
      </rPr>
      <t>1.7.2.3.11</t>
    </r>
  </si>
  <si>
    <r>
      <rPr>
        <sz val="7"/>
        <rFont val="Arial"/>
      </rPr>
      <t>00001593</t>
    </r>
  </si>
  <si>
    <r>
      <rPr>
        <sz val="7"/>
        <rFont val="Arial"/>
      </rPr>
      <t>SINAPI</t>
    </r>
  </si>
  <si>
    <r>
      <rPr>
        <sz val="7"/>
        <rFont val="Arial"/>
      </rPr>
      <t>TERMINAL METALICO A PRESSAO PARA 1 CABO DE 185 MM2, COM 1 FURO DE FIXACAO</t>
    </r>
  </si>
  <si>
    <r>
      <rPr>
        <sz val="7"/>
        <rFont val="Arial"/>
      </rPr>
      <t>UN</t>
    </r>
  </si>
  <si>
    <r>
      <rPr>
        <b/>
        <sz val="7"/>
        <rFont val="Arial"/>
      </rPr>
      <t>1.7.2.4</t>
    </r>
  </si>
  <si>
    <r>
      <rPr>
        <b/>
        <sz val="7"/>
        <rFont val="Arial"/>
      </rPr>
      <t>CALHAS E DUTOS</t>
    </r>
  </si>
  <si>
    <r>
      <rPr>
        <sz val="7"/>
        <rFont val="Arial"/>
      </rPr>
      <t>1.7.2.4.1</t>
    </r>
  </si>
  <si>
    <r>
      <rPr>
        <sz val="7"/>
        <rFont val="Arial"/>
      </rPr>
      <t>S151127</t>
    </r>
  </si>
  <si>
    <r>
      <rPr>
        <sz val="7"/>
        <rFont val="Arial"/>
      </rPr>
      <t>IOPES</t>
    </r>
  </si>
  <si>
    <r>
      <rPr>
        <sz val="7"/>
        <rFont val="Arial"/>
      </rPr>
      <t>Eletroduto de PVC rígido roscável, diâm. 1" (32mm), inclusive conexões</t>
    </r>
  </si>
  <si>
    <r>
      <rPr>
        <sz val="7"/>
        <rFont val="Arial"/>
      </rPr>
      <t>m</t>
    </r>
  </si>
  <si>
    <r>
      <rPr>
        <sz val="7"/>
        <rFont val="Arial"/>
      </rPr>
      <t>1.7.2.4.2</t>
    </r>
  </si>
  <si>
    <r>
      <rPr>
        <sz val="7"/>
        <rFont val="Arial"/>
      </rPr>
      <t>S151137</t>
    </r>
  </si>
  <si>
    <r>
      <rPr>
        <sz val="7"/>
        <rFont val="Arial"/>
      </rPr>
      <t>IOPES</t>
    </r>
  </si>
  <si>
    <r>
      <rPr>
        <sz val="7"/>
        <rFont val="Arial"/>
      </rPr>
      <t>Eletroduto PEAD, cor preta, diam. 1.1/2", marca ref. Kanaflex ou equivalente</t>
    </r>
  </si>
  <si>
    <r>
      <rPr>
        <sz val="7"/>
        <rFont val="Arial"/>
      </rPr>
      <t>m</t>
    </r>
  </si>
  <si>
    <r>
      <rPr>
        <sz val="7"/>
        <rFont val="Arial"/>
      </rPr>
      <t>1.7.2.4.3</t>
    </r>
  </si>
  <si>
    <r>
      <rPr>
        <sz val="7"/>
        <rFont val="Arial"/>
      </rPr>
      <t>S151140</t>
    </r>
  </si>
  <si>
    <r>
      <rPr>
        <sz val="7"/>
        <rFont val="Arial"/>
      </rPr>
      <t>IOPES</t>
    </r>
  </si>
  <si>
    <r>
      <rPr>
        <sz val="7"/>
        <rFont val="Arial"/>
      </rPr>
      <t>Eletroduto PEAD, cor preta, diam. 3", marca ref. Kanaflex ou equivalente</t>
    </r>
  </si>
  <si>
    <r>
      <rPr>
        <sz val="7"/>
        <rFont val="Arial"/>
      </rPr>
      <t>m</t>
    </r>
  </si>
  <si>
    <r>
      <rPr>
        <sz val="7"/>
        <rFont val="Arial"/>
      </rPr>
      <t>1.7.2.4.4</t>
    </r>
  </si>
  <si>
    <r>
      <rPr>
        <sz val="7"/>
        <rFont val="Arial"/>
      </rPr>
      <t>S151142</t>
    </r>
  </si>
  <si>
    <r>
      <rPr>
        <sz val="7"/>
        <rFont val="Arial"/>
      </rPr>
      <t>IOPES</t>
    </r>
  </si>
  <si>
    <r>
      <rPr>
        <sz val="7"/>
        <rFont val="Arial"/>
      </rPr>
      <t>Eletroduto PEAD, cor preta, diam. 6", marca ref. Kanaflex ou equivalente</t>
    </r>
  </si>
  <si>
    <r>
      <rPr>
        <sz val="7"/>
        <rFont val="Arial"/>
      </rPr>
      <t>m</t>
    </r>
  </si>
  <si>
    <r>
      <rPr>
        <sz val="7"/>
        <rFont val="Arial"/>
      </rPr>
      <t>1.7.2.4.5</t>
    </r>
  </si>
  <si>
    <r>
      <rPr>
        <sz val="7"/>
        <rFont val="Arial"/>
      </rPr>
      <t>S151132</t>
    </r>
  </si>
  <si>
    <r>
      <rPr>
        <sz val="7"/>
        <rFont val="Arial"/>
      </rPr>
      <t>IOPES</t>
    </r>
  </si>
  <si>
    <r>
      <rPr>
        <sz val="7"/>
        <rFont val="Arial"/>
      </rPr>
      <t>Eletroduto flexível corrugado 3/4" , marca de referência TIGRE</t>
    </r>
  </si>
  <si>
    <r>
      <rPr>
        <sz val="7"/>
        <rFont val="Arial"/>
      </rPr>
      <t>m</t>
    </r>
  </si>
  <si>
    <r>
      <rPr>
        <sz val="7"/>
        <rFont val="Arial"/>
      </rPr>
      <t>1.7.2.4.6</t>
    </r>
  </si>
  <si>
    <r>
      <rPr>
        <sz val="7"/>
        <rFont val="Arial"/>
      </rPr>
      <t>S151129</t>
    </r>
  </si>
  <si>
    <r>
      <rPr>
        <sz val="7"/>
        <rFont val="Arial"/>
      </rPr>
      <t>IOPES</t>
    </r>
  </si>
  <si>
    <r>
      <rPr>
        <sz val="7"/>
        <rFont val="Arial"/>
      </rPr>
      <t>Eletroduto de PVC rígido roscável, diâm. 1 1/2" (50mm), inclusive conexões</t>
    </r>
  </si>
  <si>
    <r>
      <rPr>
        <sz val="7"/>
        <rFont val="Arial"/>
      </rPr>
      <t>m</t>
    </r>
  </si>
  <si>
    <r>
      <rPr>
        <sz val="7"/>
        <rFont val="Arial"/>
      </rPr>
      <t>1.7.2.4.7</t>
    </r>
  </si>
  <si>
    <r>
      <rPr>
        <sz val="7"/>
        <rFont val="Arial"/>
      </rPr>
      <t>S151130</t>
    </r>
  </si>
  <si>
    <r>
      <rPr>
        <sz val="7"/>
        <rFont val="Arial"/>
      </rPr>
      <t>IOPES</t>
    </r>
  </si>
  <si>
    <r>
      <rPr>
        <sz val="7"/>
        <rFont val="Arial"/>
      </rPr>
      <t>Eletroduto de PVC rígido roscável, diâm. 2" (60mm), inclusive conexões</t>
    </r>
  </si>
  <si>
    <r>
      <rPr>
        <sz val="7"/>
        <rFont val="Arial"/>
      </rPr>
      <t>m</t>
    </r>
  </si>
  <si>
    <r>
      <rPr>
        <sz val="7"/>
        <rFont val="Arial"/>
      </rPr>
      <t>1.7.2.4.8</t>
    </r>
  </si>
  <si>
    <r>
      <rPr>
        <sz val="7"/>
        <rFont val="Arial"/>
      </rPr>
      <t>S150704</t>
    </r>
  </si>
  <si>
    <r>
      <rPr>
        <sz val="7"/>
        <rFont val="Arial"/>
      </rPr>
      <t>IOPES</t>
    </r>
  </si>
  <si>
    <r>
      <rPr>
        <sz val="7"/>
        <rFont val="Arial"/>
      </rPr>
      <t>Envelopamento de concreto simples com consumo mínimo de cimento de 250kg/m3, inclusive escavação para profundidade mínima do eletroduto de 50cm, de 45 x 45 cm, para 6 eletrodutos</t>
    </r>
  </si>
  <si>
    <r>
      <rPr>
        <sz val="7"/>
        <rFont val="Arial"/>
      </rPr>
      <t>m</t>
    </r>
  </si>
  <si>
    <r>
      <rPr>
        <sz val="7"/>
        <rFont val="Arial"/>
      </rPr>
      <t>1.7.2.4.9</t>
    </r>
  </si>
  <si>
    <r>
      <rPr>
        <sz val="7"/>
        <rFont val="Arial"/>
      </rPr>
      <t>S150702</t>
    </r>
  </si>
  <si>
    <r>
      <rPr>
        <sz val="7"/>
        <rFont val="Arial"/>
      </rPr>
      <t>IOPES</t>
    </r>
  </si>
  <si>
    <r>
      <rPr>
        <sz val="7"/>
        <rFont val="Arial"/>
      </rPr>
      <t>Envelopamento de concreto simples com consumo mínimo de cimento de 250kg/m3, inclusive escavação para profundidade mínima do eletroduto de 50 cm, de 25 x 30 cm, para 2 eletrodutos</t>
    </r>
  </si>
  <si>
    <r>
      <rPr>
        <sz val="7"/>
        <rFont val="Arial"/>
      </rPr>
      <t>m</t>
    </r>
  </si>
  <si>
    <r>
      <rPr>
        <sz val="7"/>
        <rFont val="Arial"/>
      </rPr>
      <t>1.7.2.4.10</t>
    </r>
  </si>
  <si>
    <r>
      <rPr>
        <sz val="7"/>
        <rFont val="Arial"/>
      </rPr>
      <t>CP-95632003815</t>
    </r>
  </si>
  <si>
    <r>
      <rPr>
        <sz val="7"/>
        <rFont val="Arial"/>
      </rPr>
      <t>PRÓPRIA</t>
    </r>
  </si>
  <si>
    <r>
      <rPr>
        <sz val="7"/>
        <rFont val="Arial"/>
      </rPr>
      <t>Canaleta de concreto - CAU 05 - seção de 85 x 50 cm - espessura de 10 cm - apoiada em toda a extensão</t>
    </r>
  </si>
  <si>
    <r>
      <rPr>
        <sz val="7"/>
        <rFont val="Arial"/>
      </rPr>
      <t>m</t>
    </r>
  </si>
  <si>
    <r>
      <rPr>
        <b/>
        <sz val="7"/>
        <rFont val="Arial"/>
      </rPr>
      <t>1.7.2.5</t>
    </r>
  </si>
  <si>
    <r>
      <rPr>
        <b/>
        <sz val="7"/>
        <rFont val="Arial"/>
      </rPr>
      <t>EQUIPAMENTOS PARA ILUMINAÇÃO</t>
    </r>
  </si>
  <si>
    <r>
      <rPr>
        <sz val="7"/>
        <rFont val="Arial"/>
      </rPr>
      <t>1.7.2.5.1</t>
    </r>
  </si>
  <si>
    <r>
      <rPr>
        <sz val="7"/>
        <rFont val="Arial"/>
      </rPr>
      <t>CP-1255-100623</t>
    </r>
  </si>
  <si>
    <r>
      <rPr>
        <sz val="7"/>
        <rFont val="Arial"/>
      </rPr>
      <t>PRÓPRIA</t>
    </r>
  </si>
  <si>
    <r>
      <rPr>
        <sz val="7"/>
        <rFont val="Arial"/>
      </rPr>
      <t>Poste telecônico reto, em aço galvanizado, com flange / flangeado na base, com chumbadores e demais peças para fixação, pintura branca eletrostática a quente em poliéster, 9000 mm. ref: Induspar ou similar</t>
    </r>
  </si>
  <si>
    <r>
      <rPr>
        <sz val="7"/>
        <rFont val="Arial"/>
      </rPr>
      <t>UN</t>
    </r>
  </si>
  <si>
    <r>
      <rPr>
        <sz val="7"/>
        <rFont val="Arial"/>
      </rPr>
      <t>1.7.2.5.2</t>
    </r>
  </si>
  <si>
    <r>
      <rPr>
        <sz val="7"/>
        <rFont val="Arial"/>
      </rPr>
      <t>CP-2335-C4810</t>
    </r>
  </si>
  <si>
    <r>
      <rPr>
        <sz val="7"/>
        <rFont val="Arial"/>
      </rPr>
      <t>PRÓPRIA</t>
    </r>
  </si>
  <si>
    <r>
      <rPr>
        <sz val="7"/>
        <rFont val="Arial"/>
      </rPr>
      <t>Refletor em LED IP 66, 150W, 20.000 lúmens</t>
    </r>
  </si>
  <si>
    <r>
      <rPr>
        <sz val="7"/>
        <rFont val="Arial"/>
      </rPr>
      <t>UN</t>
    </r>
  </si>
  <si>
    <r>
      <rPr>
        <sz val="7"/>
        <rFont val="Arial"/>
      </rPr>
      <t>1.7.2.5.3</t>
    </r>
  </si>
  <si>
    <r>
      <rPr>
        <sz val="7"/>
        <rFont val="Arial"/>
      </rPr>
      <t>CP-2871-ED-49144</t>
    </r>
  </si>
  <si>
    <r>
      <rPr>
        <sz val="7"/>
        <rFont val="Arial"/>
      </rPr>
      <t>PRÓPRIA</t>
    </r>
  </si>
  <si>
    <r>
      <rPr>
        <sz val="7"/>
        <rFont val="Arial"/>
      </rPr>
      <t xml:space="preserve">Cruzeta para fixação de 3 projetores, 1400mm, com fixadores, parafusos e demais conexões para poste telecônico </t>
    </r>
  </si>
  <si>
    <r>
      <rPr>
        <sz val="7"/>
        <rFont val="Arial"/>
      </rPr>
      <t>U</t>
    </r>
  </si>
  <si>
    <r>
      <rPr>
        <sz val="7"/>
        <rFont val="Arial"/>
      </rPr>
      <t>1.7.2.5.4</t>
    </r>
  </si>
  <si>
    <r>
      <rPr>
        <sz val="7"/>
        <rFont val="Arial"/>
      </rPr>
      <t>CP-1660-C4371</t>
    </r>
  </si>
  <si>
    <r>
      <rPr>
        <sz val="7"/>
        <rFont val="Arial"/>
      </rPr>
      <t>PRÓPRIA</t>
    </r>
  </si>
  <si>
    <r>
      <rPr>
        <sz val="7"/>
        <rFont val="Arial"/>
      </rPr>
      <t xml:space="preserve">Arandela blindada, uso externo, 45°, IP 65, soquete E27 </t>
    </r>
  </si>
  <si>
    <r>
      <rPr>
        <sz val="7"/>
        <rFont val="Arial"/>
      </rPr>
      <t>UN</t>
    </r>
  </si>
  <si>
    <r>
      <rPr>
        <sz val="7"/>
        <rFont val="Arial"/>
      </rPr>
      <t>1.7.2.5.5</t>
    </r>
  </si>
  <si>
    <r>
      <rPr>
        <sz val="7"/>
        <rFont val="Arial"/>
      </rPr>
      <t>CP-7330-ED-13344</t>
    </r>
  </si>
  <si>
    <r>
      <rPr>
        <sz val="7"/>
        <rFont val="Arial"/>
      </rPr>
      <t>PRÓPRIA</t>
    </r>
  </si>
  <si>
    <r>
      <rPr>
        <sz val="7"/>
        <rFont val="Arial"/>
      </rPr>
      <t>Lampada LED 23 W, 3000 lumens, E27</t>
    </r>
  </si>
  <si>
    <r>
      <rPr>
        <sz val="7"/>
        <rFont val="Arial"/>
      </rPr>
      <t>un</t>
    </r>
  </si>
  <si>
    <r>
      <rPr>
        <b/>
        <sz val="7"/>
        <rFont val="Arial"/>
      </rPr>
      <t>1.7.2.6</t>
    </r>
  </si>
  <si>
    <r>
      <rPr>
        <b/>
        <sz val="7"/>
        <rFont val="Arial"/>
      </rPr>
      <t>CAIXAS DE PASSAGEM</t>
    </r>
  </si>
  <si>
    <r>
      <rPr>
        <sz val="7"/>
        <rFont val="Arial"/>
      </rPr>
      <t>1.7.2.6.1</t>
    </r>
  </si>
  <si>
    <r>
      <rPr>
        <sz val="7"/>
        <rFont val="Arial"/>
      </rPr>
      <t>S150634</t>
    </r>
  </si>
  <si>
    <r>
      <rPr>
        <sz val="7"/>
        <rFont val="Arial"/>
      </rPr>
      <t>IOPES</t>
    </r>
  </si>
  <si>
    <r>
      <rPr>
        <sz val="7"/>
        <rFont val="Arial"/>
      </rPr>
      <t>Caixa de passagem 300x300x120mm, chapa 18, com tampa parafusada</t>
    </r>
  </si>
  <si>
    <r>
      <rPr>
        <sz val="7"/>
        <rFont val="Arial"/>
      </rPr>
      <t>und</t>
    </r>
  </si>
  <si>
    <r>
      <rPr>
        <sz val="7"/>
        <rFont val="Arial"/>
      </rPr>
      <t>1.7.2.6.2</t>
    </r>
  </si>
  <si>
    <r>
      <rPr>
        <sz val="7"/>
        <rFont val="Arial"/>
      </rPr>
      <t>S150614</t>
    </r>
  </si>
  <si>
    <r>
      <rPr>
        <sz val="7"/>
        <rFont val="Arial"/>
      </rPr>
      <t>IOPES</t>
    </r>
  </si>
  <si>
    <r>
      <rPr>
        <sz val="7"/>
        <rFont val="Arial"/>
      </rPr>
      <t>Caixa de passagem de alvenaria de blocos de concreto 9x19x39cm, dimensões de 30x30x50cm, com revestimento interno em chapisco e reboco, tampa de concreto esp.5cm e lastro de brita 5 cm</t>
    </r>
  </si>
  <si>
    <r>
      <rPr>
        <sz val="7"/>
        <rFont val="Arial"/>
      </rPr>
      <t>und</t>
    </r>
  </si>
  <si>
    <r>
      <rPr>
        <sz val="7"/>
        <rFont val="Arial"/>
      </rPr>
      <t>1.7.2.6.3</t>
    </r>
  </si>
  <si>
    <r>
      <rPr>
        <sz val="7"/>
        <rFont val="Arial"/>
      </rPr>
      <t>S151002</t>
    </r>
  </si>
  <si>
    <r>
      <rPr>
        <sz val="7"/>
        <rFont val="Arial"/>
      </rPr>
      <t>IOPES</t>
    </r>
  </si>
  <si>
    <r>
      <rPr>
        <sz val="7"/>
        <rFont val="Arial"/>
      </rPr>
      <t>Caixa de passagem de alvenaria de blocos cerâmicos 10 furos 10x20x20cm dimensões de 50x50x50cm, com revestimento interno em chapisco e reboco, tampa de concreto esp.5cm e lastro de brita 5 cm</t>
    </r>
  </si>
  <si>
    <r>
      <rPr>
        <sz val="7"/>
        <rFont val="Arial"/>
      </rPr>
      <t>und</t>
    </r>
  </si>
  <si>
    <r>
      <rPr>
        <sz val="7"/>
        <rFont val="Arial"/>
      </rPr>
      <t>1.7.2.6.4</t>
    </r>
  </si>
  <si>
    <r>
      <rPr>
        <sz val="7"/>
        <rFont val="Arial"/>
      </rPr>
      <t>S151016</t>
    </r>
  </si>
  <si>
    <r>
      <rPr>
        <sz val="7"/>
        <rFont val="Arial"/>
      </rPr>
      <t>IOPES</t>
    </r>
  </si>
  <si>
    <r>
      <rPr>
        <sz val="7"/>
        <rFont val="Arial"/>
      </rPr>
      <t>Caixa de passagem de alvenaria de blocos de concreto 9x19x39cm, dimensões de 80x80x80m, com revestimento interno em chapisco e reboco tampa de concreto esp. 5cm e lastro de brita 5cm</t>
    </r>
  </si>
  <si>
    <r>
      <rPr>
        <sz val="7"/>
        <rFont val="Arial"/>
      </rPr>
      <t>und</t>
    </r>
  </si>
  <si>
    <r>
      <rPr>
        <sz val="7"/>
        <rFont val="Arial"/>
      </rPr>
      <t>1.7.2.6.5</t>
    </r>
  </si>
  <si>
    <r>
      <rPr>
        <sz val="7"/>
        <rFont val="Arial"/>
      </rPr>
      <t>S150628</t>
    </r>
  </si>
  <si>
    <r>
      <rPr>
        <sz val="7"/>
        <rFont val="Arial"/>
      </rPr>
      <t>IOPES</t>
    </r>
  </si>
  <si>
    <r>
      <rPr>
        <sz val="7"/>
        <rFont val="Arial"/>
      </rPr>
      <t>Caixa de embutir marca de referência Tigreflex, 4x2"</t>
    </r>
  </si>
  <si>
    <r>
      <rPr>
        <sz val="7"/>
        <rFont val="Arial"/>
      </rPr>
      <t>und</t>
    </r>
  </si>
  <si>
    <r>
      <rPr>
        <sz val="7"/>
        <rFont val="Arial"/>
      </rPr>
      <t>1.7.2.6.6</t>
    </r>
  </si>
  <si>
    <r>
      <rPr>
        <sz val="7"/>
        <rFont val="Arial"/>
      </rPr>
      <t>S180217</t>
    </r>
  </si>
  <si>
    <r>
      <rPr>
        <sz val="7"/>
        <rFont val="Arial"/>
      </rPr>
      <t>IOPES</t>
    </r>
  </si>
  <si>
    <r>
      <rPr>
        <sz val="7"/>
        <rFont val="Arial"/>
      </rPr>
      <t>Espelho para caixa estampada 4 x 2"</t>
    </r>
  </si>
  <si>
    <r>
      <rPr>
        <sz val="7"/>
        <rFont val="Arial"/>
      </rPr>
      <t>und</t>
    </r>
  </si>
  <si>
    <r>
      <rPr>
        <b/>
        <sz val="7"/>
        <rFont val="Arial"/>
      </rPr>
      <t>1.7.2.7</t>
    </r>
  </si>
  <si>
    <r>
      <rPr>
        <b/>
        <sz val="7"/>
        <rFont val="Arial"/>
      </rPr>
      <t>ATERRAMENTO</t>
    </r>
  </si>
  <si>
    <r>
      <rPr>
        <sz val="7"/>
        <rFont val="Arial"/>
      </rPr>
      <t>1.7.2.7.1</t>
    </r>
  </si>
  <si>
    <r>
      <rPr>
        <sz val="7"/>
        <rFont val="Arial"/>
      </rPr>
      <t>96977</t>
    </r>
  </si>
  <si>
    <r>
      <rPr>
        <sz val="7"/>
        <rFont val="Arial"/>
      </rPr>
      <t>SINAPI</t>
    </r>
  </si>
  <si>
    <r>
      <rPr>
        <sz val="7"/>
        <rFont val="Arial"/>
      </rPr>
      <t>CORDOALHA DE COBRE NU 50 MM², ENTERRADA, SEM ISOLADOR - FORNECIMENTO E INSTALAÇÃO. AF_12/2017</t>
    </r>
  </si>
  <si>
    <r>
      <rPr>
        <sz val="7"/>
        <rFont val="Arial"/>
      </rPr>
      <t>M</t>
    </r>
  </si>
  <si>
    <r>
      <rPr>
        <sz val="7"/>
        <rFont val="Arial"/>
      </rPr>
      <t>1.7.2.7.2</t>
    </r>
  </si>
  <si>
    <r>
      <rPr>
        <sz val="7"/>
        <rFont val="Arial"/>
      </rPr>
      <t>S160334</t>
    </r>
  </si>
  <si>
    <r>
      <rPr>
        <sz val="7"/>
        <rFont val="Arial"/>
      </rPr>
      <t>IOPES</t>
    </r>
  </si>
  <si>
    <r>
      <rPr>
        <sz val="7"/>
        <rFont val="Arial"/>
      </rPr>
      <t>Terminal estanhado de 1 compressão 1 furo, 50mm², ref. TEL-5150, marca de referência Termotécnica ou equivalente</t>
    </r>
  </si>
  <si>
    <r>
      <rPr>
        <sz val="7"/>
        <rFont val="Arial"/>
      </rPr>
      <t>und</t>
    </r>
  </si>
  <si>
    <r>
      <rPr>
        <sz val="7"/>
        <rFont val="Arial"/>
      </rPr>
      <t>1.7.2.7.3</t>
    </r>
  </si>
  <si>
    <r>
      <rPr>
        <sz val="7"/>
        <rFont val="Arial"/>
      </rPr>
      <t>S160310</t>
    </r>
  </si>
  <si>
    <r>
      <rPr>
        <sz val="7"/>
        <rFont val="Arial"/>
      </rPr>
      <t>IOPES</t>
    </r>
  </si>
  <si>
    <r>
      <rPr>
        <sz val="7"/>
        <rFont val="Arial"/>
      </rPr>
      <t>Conector de medição em latão com 2 parafusos para cabos de 16 a 50 mm2, ref. TEL-562, Termotécnica ou equivalente</t>
    </r>
  </si>
  <si>
    <r>
      <rPr>
        <sz val="7"/>
        <rFont val="Arial"/>
      </rPr>
      <t>und</t>
    </r>
  </si>
  <si>
    <r>
      <rPr>
        <sz val="7"/>
        <rFont val="Arial"/>
      </rPr>
      <t>1.7.2.7.4</t>
    </r>
  </si>
  <si>
    <r>
      <rPr>
        <sz val="7"/>
        <rFont val="Arial"/>
      </rPr>
      <t>S160316</t>
    </r>
  </si>
  <si>
    <r>
      <rPr>
        <sz val="7"/>
        <rFont val="Arial"/>
      </rPr>
      <t>IOPES</t>
    </r>
  </si>
  <si>
    <r>
      <rPr>
        <sz val="7"/>
        <rFont val="Arial"/>
      </rPr>
      <t>Caixa de inspeção tipo solo em PVC com bocal interior quadrado articulado e borda exterior redonda Ø 300 x300mm para passeios e pisos sujeitos a carga pesada. ref: TEL-535, Termotécnica ou similar.</t>
    </r>
  </si>
  <si>
    <r>
      <rPr>
        <sz val="7"/>
        <rFont val="Arial"/>
      </rPr>
      <t>und</t>
    </r>
  </si>
  <si>
    <r>
      <rPr>
        <sz val="7"/>
        <rFont val="Arial"/>
      </rPr>
      <t>1.7.2.7.5</t>
    </r>
  </si>
  <si>
    <r>
      <rPr>
        <sz val="7"/>
        <rFont val="Arial"/>
      </rPr>
      <t>S160321</t>
    </r>
  </si>
  <si>
    <r>
      <rPr>
        <sz val="7"/>
        <rFont val="Arial"/>
      </rPr>
      <t>IOPES</t>
    </r>
  </si>
  <si>
    <r>
      <rPr>
        <sz val="7"/>
        <rFont val="Arial"/>
      </rPr>
      <t>Tampa reforçada em ferro fundido com escotilha TEL 536, inclusive assentamento, marca de referência Termotécnica ou equivalente</t>
    </r>
  </si>
  <si>
    <r>
      <rPr>
        <sz val="7"/>
        <rFont val="Arial"/>
      </rPr>
      <t>und</t>
    </r>
  </si>
  <si>
    <r>
      <rPr>
        <sz val="7"/>
        <rFont val="Arial"/>
      </rPr>
      <t>1.7.2.7.6</t>
    </r>
  </si>
  <si>
    <r>
      <rPr>
        <sz val="7"/>
        <rFont val="Arial"/>
      </rPr>
      <t>CP-2729-S151506</t>
    </r>
  </si>
  <si>
    <r>
      <rPr>
        <sz val="7"/>
        <rFont val="Arial"/>
      </rPr>
      <t>PRÓPRIA</t>
    </r>
  </si>
  <si>
    <r>
      <rPr>
        <sz val="7"/>
        <rFont val="Arial"/>
      </rPr>
      <t>"Haste de aterramento tipo Copperweld alta camada (254 microns) Ø 5/8″ x 3,00m (Ø 14,3mm – Efetivo) ref: TEL-5820, Termotécnica ou similar ( com conexões de solta exotermica)</t>
    </r>
  </si>
  <si>
    <r>
      <rPr>
        <sz val="7"/>
        <rFont val="Arial"/>
      </rPr>
      <t>und</t>
    </r>
  </si>
  <si>
    <r>
      <rPr>
        <b/>
        <sz val="7"/>
        <rFont val="Arial"/>
      </rPr>
      <t>1.7.3</t>
    </r>
  </si>
  <si>
    <r>
      <rPr>
        <b/>
        <sz val="7"/>
        <rFont val="Arial"/>
      </rPr>
      <t>Ramal de ligação</t>
    </r>
  </si>
  <si>
    <r>
      <rPr>
        <sz val="7"/>
        <rFont val="Arial"/>
      </rPr>
      <t>1.7.3.1</t>
    </r>
  </si>
  <si>
    <r>
      <rPr>
        <sz val="7"/>
        <rFont val="Arial"/>
      </rPr>
      <t>CP-8326</t>
    </r>
  </si>
  <si>
    <r>
      <rPr>
        <sz val="7"/>
        <rFont val="Arial"/>
      </rPr>
      <t>PRÓPRIA</t>
    </r>
  </si>
  <si>
    <r>
      <rPr>
        <sz val="7"/>
        <rFont val="Arial"/>
      </rPr>
      <t>MÃO DE OBRA PARA O RAMAL DE LIGAÇÃO</t>
    </r>
  </si>
  <si>
    <r>
      <rPr>
        <sz val="7"/>
        <rFont val="Arial"/>
      </rPr>
      <t>und</t>
    </r>
  </si>
  <si>
    <r>
      <rPr>
        <sz val="7"/>
        <rFont val="Arial"/>
      </rPr>
      <t>1.7.3.2</t>
    </r>
  </si>
  <si>
    <r>
      <rPr>
        <sz val="7"/>
        <rFont val="Arial"/>
      </rPr>
      <t>00013369</t>
    </r>
  </si>
  <si>
    <r>
      <rPr>
        <sz val="7"/>
        <rFont val="Arial"/>
      </rPr>
      <t>SINAPI</t>
    </r>
  </si>
  <si>
    <r>
      <rPr>
        <sz val="7"/>
        <rFont val="Arial"/>
      </rPr>
      <t>CHAVE SECCIONADORA-FUSIVEL BLINDADA TRIPOLAR, ABERTURA COM CARGA, PARA FUSIVEL NH00, CORRENTE NOMINAL DE 160 A, TENSAO DE 500 V</t>
    </r>
  </si>
  <si>
    <r>
      <rPr>
        <sz val="7"/>
        <rFont val="Arial"/>
      </rPr>
      <t>UN</t>
    </r>
  </si>
  <si>
    <r>
      <rPr>
        <sz val="7"/>
        <rFont val="Arial"/>
      </rPr>
      <t>1.7.3.3</t>
    </r>
  </si>
  <si>
    <r>
      <rPr>
        <sz val="7"/>
        <rFont val="Arial"/>
      </rPr>
      <t>41346</t>
    </r>
  </si>
  <si>
    <r>
      <rPr>
        <sz val="7"/>
        <rFont val="Arial"/>
      </rPr>
      <t>DER-ES</t>
    </r>
  </si>
  <si>
    <r>
      <rPr>
        <sz val="7"/>
        <rFont val="Arial"/>
      </rPr>
      <t>Cabo de cobre nú, seção 35 mm2, fornecimento e colocação</t>
    </r>
  </si>
  <si>
    <r>
      <rPr>
        <sz val="7"/>
        <rFont val="Arial"/>
      </rPr>
      <t>M</t>
    </r>
  </si>
  <si>
    <r>
      <rPr>
        <sz val="7"/>
        <rFont val="Arial"/>
      </rPr>
      <t>1.7.3.4</t>
    </r>
  </si>
  <si>
    <r>
      <rPr>
        <sz val="7"/>
        <rFont val="Arial"/>
      </rPr>
      <t>00004168</t>
    </r>
  </si>
  <si>
    <r>
      <rPr>
        <sz val="7"/>
        <rFont val="Arial"/>
      </rPr>
      <t>SINAPI</t>
    </r>
  </si>
  <si>
    <r>
      <rPr>
        <sz val="7"/>
        <rFont val="Arial"/>
      </rPr>
      <t>MUFLA TERMINAL PRIMARIA UNIPOLAR USO INTERNO PARA CABO 35/120MM2 ISOLACAO 15/25KV EM EPR - BORRACHA DE SILICONE</t>
    </r>
  </si>
  <si>
    <r>
      <rPr>
        <sz val="7"/>
        <rFont val="Arial"/>
      </rPr>
      <t>UN</t>
    </r>
  </si>
  <si>
    <r>
      <rPr>
        <sz val="7"/>
        <rFont val="Arial"/>
      </rPr>
      <t>1.7.3.5</t>
    </r>
  </si>
  <si>
    <r>
      <rPr>
        <sz val="7"/>
        <rFont val="Arial"/>
      </rPr>
      <t>I049101</t>
    </r>
  </si>
  <si>
    <r>
      <rPr>
        <sz val="7"/>
        <rFont val="Arial"/>
      </rPr>
      <t>IOPES</t>
    </r>
  </si>
  <si>
    <r>
      <rPr>
        <sz val="7"/>
        <rFont val="Arial"/>
      </rPr>
      <t>CRUZETA DE MADEIRA P/ POSTE 90 X 135 X 2400MM</t>
    </r>
  </si>
  <si>
    <r>
      <rPr>
        <sz val="7"/>
        <rFont val="Arial"/>
      </rPr>
      <t>UN</t>
    </r>
  </si>
  <si>
    <r>
      <rPr>
        <sz val="7"/>
        <rFont val="Arial"/>
      </rPr>
      <t>1.7.3.6</t>
    </r>
  </si>
  <si>
    <r>
      <rPr>
        <sz val="7"/>
        <rFont val="Arial"/>
      </rPr>
      <t>92984</t>
    </r>
  </si>
  <si>
    <r>
      <rPr>
        <sz val="7"/>
        <rFont val="Arial"/>
      </rPr>
      <t>SINAPI</t>
    </r>
  </si>
  <si>
    <r>
      <rPr>
        <sz val="7"/>
        <rFont val="Arial"/>
      </rPr>
      <t>CABO DE COBRE FLEXÍVEL ISOLADO, 25 MM², ANTI-CHAMA 0,6/1,0 KV, PARA DISTRIBUIÇÃO - FORNECIMENTO E INSTALAÇÃO. AF_12/2015</t>
    </r>
  </si>
  <si>
    <r>
      <rPr>
        <sz val="7"/>
        <rFont val="Arial"/>
      </rPr>
      <t>M</t>
    </r>
  </si>
  <si>
    <r>
      <rPr>
        <sz val="7"/>
        <rFont val="Arial"/>
      </rPr>
      <t>1.7.3.7</t>
    </r>
  </si>
  <si>
    <r>
      <rPr>
        <sz val="7"/>
        <rFont val="Arial"/>
      </rPr>
      <t>00043130</t>
    </r>
  </si>
  <si>
    <r>
      <rPr>
        <sz val="7"/>
        <rFont val="Arial"/>
      </rPr>
      <t>SINAPI</t>
    </r>
  </si>
  <si>
    <r>
      <rPr>
        <sz val="7"/>
        <rFont val="Arial"/>
      </rPr>
      <t>ARAME GALVANIZADO 12 BWG, D = 2,76 MM (0,048 KG/M) OU 14 BWG, D = 2,11 MM (0,026 KG/M)</t>
    </r>
  </si>
  <si>
    <r>
      <rPr>
        <sz val="7"/>
        <rFont val="Arial"/>
      </rPr>
      <t>KG</t>
    </r>
  </si>
  <si>
    <r>
      <rPr>
        <sz val="7"/>
        <rFont val="Arial"/>
      </rPr>
      <t>1.7.3.8</t>
    </r>
  </si>
  <si>
    <r>
      <rPr>
        <sz val="7"/>
        <rFont val="Arial"/>
      </rPr>
      <t>I042047</t>
    </r>
  </si>
  <si>
    <r>
      <rPr>
        <sz val="7"/>
        <rFont val="Arial"/>
      </rPr>
      <t>IOPES</t>
    </r>
  </si>
  <si>
    <r>
      <rPr>
        <sz val="7"/>
        <rFont val="Arial"/>
      </rPr>
      <t>ELETRODUTO DE FERRO GALVANIZADO 6"</t>
    </r>
  </si>
  <si>
    <r>
      <rPr>
        <sz val="7"/>
        <rFont val="Arial"/>
      </rPr>
      <t>M</t>
    </r>
  </si>
  <si>
    <r>
      <rPr>
        <sz val="7"/>
        <rFont val="Arial"/>
      </rPr>
      <t>1.7.3.9</t>
    </r>
  </si>
  <si>
    <r>
      <rPr>
        <sz val="7"/>
        <rFont val="Arial"/>
      </rPr>
      <t>00003917</t>
    </r>
  </si>
  <si>
    <r>
      <rPr>
        <sz val="7"/>
        <rFont val="Arial"/>
      </rPr>
      <t>SINAPI</t>
    </r>
  </si>
  <si>
    <r>
      <rPr>
        <sz val="7"/>
        <rFont val="Arial"/>
      </rPr>
      <t>LUVA DE FERRO GALVANIZADO, COM ROSCA BSP, DE 6"</t>
    </r>
  </si>
  <si>
    <r>
      <rPr>
        <sz val="7"/>
        <rFont val="Arial"/>
      </rPr>
      <t>UN</t>
    </r>
  </si>
  <si>
    <r>
      <rPr>
        <sz val="7"/>
        <rFont val="Arial"/>
      </rPr>
      <t>1.7.3.10</t>
    </r>
  </si>
  <si>
    <r>
      <rPr>
        <sz val="7"/>
        <rFont val="Arial"/>
      </rPr>
      <t>S151506</t>
    </r>
  </si>
  <si>
    <r>
      <rPr>
        <sz val="7"/>
        <rFont val="Arial"/>
      </rPr>
      <t>IOPES</t>
    </r>
  </si>
  <si>
    <r>
      <rPr>
        <sz val="7"/>
        <rFont val="Arial"/>
      </rPr>
      <t>Haste de terra tipo COPPERWELD - 5/8" x 2.40m</t>
    </r>
  </si>
  <si>
    <r>
      <rPr>
        <sz val="7"/>
        <rFont val="Arial"/>
      </rPr>
      <t>und</t>
    </r>
  </si>
  <si>
    <r>
      <rPr>
        <sz val="7"/>
        <rFont val="Arial"/>
      </rPr>
      <t>1.7.3.11</t>
    </r>
  </si>
  <si>
    <r>
      <rPr>
        <sz val="7"/>
        <rFont val="Arial"/>
      </rPr>
      <t>I048041</t>
    </r>
  </si>
  <si>
    <r>
      <rPr>
        <sz val="7"/>
        <rFont val="Arial"/>
      </rPr>
      <t>IOPES</t>
    </r>
  </si>
  <si>
    <r>
      <rPr>
        <sz val="7"/>
        <rFont val="Arial"/>
      </rPr>
      <t>PARA-RAIOS POLIMERICO 12KV - 10KA COM SUPORTE</t>
    </r>
  </si>
  <si>
    <r>
      <rPr>
        <sz val="7"/>
        <rFont val="Arial"/>
      </rPr>
      <t>UN</t>
    </r>
  </si>
  <si>
    <r>
      <rPr>
        <sz val="7"/>
        <rFont val="Arial"/>
      </rPr>
      <t>1.7.3.12</t>
    </r>
  </si>
  <si>
    <r>
      <rPr>
        <sz val="7"/>
        <rFont val="Arial"/>
      </rPr>
      <t>10378</t>
    </r>
  </si>
  <si>
    <r>
      <rPr>
        <sz val="7"/>
        <rFont val="Arial"/>
      </rPr>
      <t>DER-ES</t>
    </r>
  </si>
  <si>
    <r>
      <rPr>
        <sz val="7"/>
        <rFont val="Arial"/>
      </rPr>
      <t>Placa em alumínio espessura = 1,5mm</t>
    </r>
  </si>
  <si>
    <r>
      <rPr>
        <sz val="7"/>
        <rFont val="Arial"/>
      </rPr>
      <t>M2</t>
    </r>
  </si>
  <si>
    <r>
      <rPr>
        <sz val="7"/>
        <rFont val="Arial"/>
      </rPr>
      <t>1.7.3.13</t>
    </r>
  </si>
  <si>
    <r>
      <rPr>
        <sz val="7"/>
        <rFont val="Arial"/>
      </rPr>
      <t>I040140</t>
    </r>
  </si>
  <si>
    <r>
      <rPr>
        <sz val="7"/>
        <rFont val="Arial"/>
      </rPr>
      <t>IOPES</t>
    </r>
  </si>
  <si>
    <r>
      <rPr>
        <sz val="7"/>
        <rFont val="Arial"/>
      </rPr>
      <t>POSTE CIRCULAR DE CONCRETO 11M/600KG</t>
    </r>
  </si>
  <si>
    <r>
      <rPr>
        <sz val="7"/>
        <rFont val="Arial"/>
      </rPr>
      <t>UN</t>
    </r>
  </si>
  <si>
    <r>
      <rPr>
        <sz val="7"/>
        <rFont val="Arial"/>
      </rPr>
      <t>1.7.3.14</t>
    </r>
  </si>
  <si>
    <r>
      <rPr>
        <sz val="7"/>
        <rFont val="Arial"/>
      </rPr>
      <t>100612</t>
    </r>
  </si>
  <si>
    <r>
      <rPr>
        <sz val="7"/>
        <rFont val="Arial"/>
      </rPr>
      <t>SINAPI</t>
    </r>
  </si>
  <si>
    <r>
      <rPr>
        <sz val="7"/>
        <rFont val="Arial"/>
      </rPr>
      <t>ASSENTAMENTO DE POSTE DE CONCRETO COM COMPRIMENTO NOMINAL DE 11 M, CARGA NOMINAL DE 600 DAN, ENGASTAMENTO BASE CONCRETADA COM 1 M DE CONCRETO E 0,7 M DE SOLO (NÃO INCLUI FORNECIMENTO). AF_11/2019</t>
    </r>
  </si>
  <si>
    <r>
      <rPr>
        <sz val="7"/>
        <rFont val="Arial"/>
      </rPr>
      <t>UN</t>
    </r>
  </si>
  <si>
    <r>
      <rPr>
        <sz val="7"/>
        <rFont val="Arial"/>
      </rPr>
      <t>1.7.3.15</t>
    </r>
  </si>
  <si>
    <r>
      <rPr>
        <sz val="7"/>
        <rFont val="Arial"/>
      </rPr>
      <t>00025004</t>
    </r>
  </si>
  <si>
    <r>
      <rPr>
        <sz val="7"/>
        <rFont val="Arial"/>
      </rPr>
      <t>SINAPI</t>
    </r>
  </si>
  <si>
    <r>
      <rPr>
        <sz val="7"/>
        <rFont val="Arial"/>
      </rPr>
      <t>CABO DE ALUMINIO NU COM ALMA DE ACO, BITOLA 1/0 AWG</t>
    </r>
  </si>
  <si>
    <r>
      <rPr>
        <sz val="7"/>
        <rFont val="Arial"/>
      </rPr>
      <t>KG</t>
    </r>
  </si>
  <si>
    <r>
      <rPr>
        <b/>
        <sz val="7"/>
        <rFont val="Arial"/>
      </rPr>
      <t>1.7.4</t>
    </r>
  </si>
  <si>
    <r>
      <rPr>
        <b/>
        <sz val="7"/>
        <rFont val="Arial"/>
      </rPr>
      <t>SPDA</t>
    </r>
  </si>
  <si>
    <r>
      <rPr>
        <sz val="7"/>
        <rFont val="Arial"/>
      </rPr>
      <t>1.7.4.1</t>
    </r>
  </si>
  <si>
    <r>
      <rPr>
        <sz val="7"/>
        <rFont val="Arial"/>
      </rPr>
      <t>S160317</t>
    </r>
  </si>
  <si>
    <r>
      <rPr>
        <sz val="7"/>
        <rFont val="Arial"/>
      </rPr>
      <t>IOPES</t>
    </r>
  </si>
  <si>
    <r>
      <rPr>
        <sz val="7"/>
        <rFont val="Arial"/>
      </rPr>
      <t xml:space="preserve">Cabo de cobre nu, bitola 50 mm², tipo cordoalha, 7 fios, Ø 3,00 mm; ref: TEL-5650, Termotécnica ou similar. </t>
    </r>
  </si>
  <si>
    <r>
      <rPr>
        <sz val="7"/>
        <rFont val="Arial"/>
      </rPr>
      <t>m</t>
    </r>
  </si>
  <si>
    <r>
      <rPr>
        <sz val="7"/>
        <rFont val="Arial"/>
      </rPr>
      <t>1.7.4.2</t>
    </r>
  </si>
  <si>
    <r>
      <rPr>
        <sz val="7"/>
        <rFont val="Arial"/>
      </rPr>
      <t>S160309</t>
    </r>
  </si>
  <si>
    <r>
      <rPr>
        <sz val="7"/>
        <rFont val="Arial"/>
      </rPr>
      <t>IOPES</t>
    </r>
  </si>
  <si>
    <r>
      <rPr>
        <sz val="7"/>
        <rFont val="Arial"/>
      </rPr>
      <t xml:space="preserve">Terminal aéreo 1 furo 5/16x250mm ref: TEL-044, Termotécnica ou similar. </t>
    </r>
  </si>
  <si>
    <r>
      <rPr>
        <sz val="7"/>
        <rFont val="Arial"/>
      </rPr>
      <t>und</t>
    </r>
  </si>
  <si>
    <r>
      <rPr>
        <sz val="7"/>
        <rFont val="Arial"/>
      </rPr>
      <t>1.7.4.3</t>
    </r>
  </si>
  <si>
    <r>
      <rPr>
        <sz val="7"/>
        <rFont val="Arial"/>
      </rPr>
      <t>S160334</t>
    </r>
  </si>
  <si>
    <r>
      <rPr>
        <sz val="7"/>
        <rFont val="Arial"/>
      </rPr>
      <t>IOPES</t>
    </r>
  </si>
  <si>
    <r>
      <rPr>
        <sz val="7"/>
        <rFont val="Arial"/>
      </rPr>
      <t>Terminal estanhado de 1 compressão 1 furo, 50mm², ref. TEL-5150, marca de referência Termotécnica ou equivalente</t>
    </r>
  </si>
  <si>
    <r>
      <rPr>
        <sz val="7"/>
        <rFont val="Arial"/>
      </rPr>
      <t>und</t>
    </r>
  </si>
  <si>
    <r>
      <rPr>
        <sz val="7"/>
        <rFont val="Arial"/>
      </rPr>
      <t>1.7.4.4</t>
    </r>
  </si>
  <si>
    <r>
      <rPr>
        <sz val="7"/>
        <rFont val="Arial"/>
      </rPr>
      <t>CP-7142-S160330</t>
    </r>
  </si>
  <si>
    <r>
      <rPr>
        <sz val="7"/>
        <rFont val="Arial"/>
      </rPr>
      <t>PRÓPRIA</t>
    </r>
  </si>
  <si>
    <r>
      <rPr>
        <sz val="7"/>
        <rFont val="Arial"/>
      </rPr>
      <t>Conector em bronze reforçado para 2 cabos de cobre de 16-70mm² na haste de aterramento, com grampo U, porcas e arrue</t>
    </r>
  </si>
  <si>
    <r>
      <rPr>
        <sz val="7"/>
        <rFont val="Arial"/>
      </rPr>
      <t>und</t>
    </r>
  </si>
  <si>
    <r>
      <rPr>
        <sz val="7"/>
        <rFont val="Arial"/>
      </rPr>
      <t>1.7.4.5</t>
    </r>
  </si>
  <si>
    <r>
      <rPr>
        <sz val="7"/>
        <rFont val="Arial"/>
      </rPr>
      <t>96989</t>
    </r>
  </si>
  <si>
    <r>
      <rPr>
        <sz val="7"/>
        <rFont val="Arial"/>
      </rPr>
      <t>SINAPI</t>
    </r>
  </si>
  <si>
    <r>
      <rPr>
        <sz val="7"/>
        <rFont val="Arial"/>
      </rPr>
      <t>CAPTOR TIPO FRANKLIN PARA SPDA - FORNECIMENTO E INSTALAÇÃO. AF_12/2017</t>
    </r>
  </si>
  <si>
    <r>
      <rPr>
        <sz val="7"/>
        <rFont val="Arial"/>
      </rPr>
      <t>UN</t>
    </r>
  </si>
  <si>
    <r>
      <rPr>
        <sz val="7"/>
        <rFont val="Arial"/>
      </rPr>
      <t>1.7.4.6</t>
    </r>
  </si>
  <si>
    <r>
      <rPr>
        <sz val="7"/>
        <rFont val="Arial"/>
      </rPr>
      <t>S160313</t>
    </r>
  </si>
  <si>
    <r>
      <rPr>
        <sz val="7"/>
        <rFont val="Arial"/>
      </rPr>
      <t>IOPES</t>
    </r>
  </si>
  <si>
    <r>
      <rPr>
        <sz val="7"/>
        <rFont val="Arial"/>
      </rPr>
      <t>Fixador universal latão estanhado p/ cabos 16 a 70 mm2 ref. 5024, incl. parafuso sextavado M6x45mm, arruela lisa 1/4", bucha nº8, vedação dos furos c/ poliuretano ref. 5905, marca de ref. Termotécnica ou equivalente</t>
    </r>
  </si>
  <si>
    <r>
      <rPr>
        <sz val="7"/>
        <rFont val="Arial"/>
      </rPr>
      <t>und</t>
    </r>
  </si>
  <si>
    <r>
      <rPr>
        <sz val="7"/>
        <rFont val="Arial"/>
      </rPr>
      <t>1.7.4.7</t>
    </r>
  </si>
  <si>
    <r>
      <rPr>
        <sz val="7"/>
        <rFont val="Arial"/>
      </rPr>
      <t>CP-2493-CP-7142-S160330</t>
    </r>
  </si>
  <si>
    <r>
      <rPr>
        <sz val="7"/>
        <rFont val="Arial"/>
      </rPr>
      <t>PRÓPRIA</t>
    </r>
  </si>
  <si>
    <r>
      <rPr>
        <sz val="7"/>
        <rFont val="Arial"/>
      </rPr>
      <t>Conector para gradis aramados, ref: TEL-736, Termotécnica ou similar.</t>
    </r>
  </si>
  <si>
    <r>
      <rPr>
        <sz val="7"/>
        <rFont val="Arial"/>
      </rPr>
      <t>und</t>
    </r>
  </si>
  <si>
    <r>
      <rPr>
        <sz val="7"/>
        <rFont val="Arial"/>
      </rPr>
      <t>1.7.4.8</t>
    </r>
  </si>
  <si>
    <r>
      <rPr>
        <sz val="7"/>
        <rFont val="Arial"/>
      </rPr>
      <t>CP-1385</t>
    </r>
  </si>
  <si>
    <r>
      <rPr>
        <sz val="7"/>
        <rFont val="Arial"/>
      </rPr>
      <t>PRÓPRIA</t>
    </r>
  </si>
  <si>
    <r>
      <rPr>
        <sz val="7"/>
        <rFont val="Arial"/>
      </rPr>
      <t>Conector Tipo X Fundido em Bronze com acessórios em Aço GFPara cabos 16 – 50 mm² – Acab. Estanhado para Aterramento de Telas – com parafuso, porca e arruela em Aço GF ref: TEL-6945, Termotécnica ou similar.</t>
    </r>
  </si>
  <si>
    <r>
      <rPr>
        <sz val="7"/>
        <rFont val="Arial"/>
      </rPr>
      <t>und</t>
    </r>
  </si>
  <si>
    <r>
      <rPr>
        <sz val="7"/>
        <rFont val="Arial"/>
      </rPr>
      <t>1.7.4.9</t>
    </r>
  </si>
  <si>
    <r>
      <rPr>
        <sz val="7"/>
        <rFont val="Arial"/>
      </rPr>
      <t>S160334</t>
    </r>
  </si>
  <si>
    <r>
      <rPr>
        <sz val="7"/>
        <rFont val="Arial"/>
      </rPr>
      <t>IOPES</t>
    </r>
  </si>
  <si>
    <r>
      <rPr>
        <sz val="7"/>
        <rFont val="Arial"/>
      </rPr>
      <t>Terminal estanhado de 1 compressão 1 furo, 50mm², ref. TEL-5150, marca de referência Termotécnica ou equivalente</t>
    </r>
  </si>
  <si>
    <r>
      <rPr>
        <sz val="7"/>
        <rFont val="Arial"/>
      </rPr>
      <t>und</t>
    </r>
  </si>
  <si>
    <r>
      <rPr>
        <sz val="7"/>
        <rFont val="Arial"/>
      </rPr>
      <t>1.7.4.10</t>
    </r>
  </si>
  <si>
    <r>
      <rPr>
        <sz val="7"/>
        <rFont val="Arial"/>
      </rPr>
      <t>S160316</t>
    </r>
  </si>
  <si>
    <r>
      <rPr>
        <sz val="7"/>
        <rFont val="Arial"/>
      </rPr>
      <t>IOPES</t>
    </r>
  </si>
  <si>
    <r>
      <rPr>
        <sz val="7"/>
        <rFont val="Arial"/>
      </rPr>
      <t xml:space="preserve">Caixa de inspeção tipo solo em PVC com bocal interior quadrado articulado e borda exterior redonda Ø 300 x300mm para passeios e pisos sujeitos a carga pesada. ref: TEL-535, Termotécnica ou similar. </t>
    </r>
  </si>
  <si>
    <r>
      <rPr>
        <sz val="7"/>
        <rFont val="Arial"/>
      </rPr>
      <t>und</t>
    </r>
  </si>
  <si>
    <r>
      <rPr>
        <sz val="7"/>
        <rFont val="Arial"/>
      </rPr>
      <t>1.7.4.11</t>
    </r>
  </si>
  <si>
    <r>
      <rPr>
        <sz val="7"/>
        <rFont val="Arial"/>
      </rPr>
      <t>S160321</t>
    </r>
  </si>
  <si>
    <r>
      <rPr>
        <sz val="7"/>
        <rFont val="Arial"/>
      </rPr>
      <t>IOPES</t>
    </r>
  </si>
  <si>
    <r>
      <rPr>
        <sz val="7"/>
        <rFont val="Arial"/>
      </rPr>
      <t>Tampa reforçada em ferro fundido com escotilha TEL 536, inclusive assentamento, marca de referência Termotécnica ou equivalente</t>
    </r>
  </si>
  <si>
    <r>
      <rPr>
        <sz val="7"/>
        <rFont val="Arial"/>
      </rPr>
      <t>und</t>
    </r>
  </si>
  <si>
    <r>
      <rPr>
        <sz val="7"/>
        <rFont val="Arial"/>
      </rPr>
      <t>1.7.4.12</t>
    </r>
  </si>
  <si>
    <r>
      <rPr>
        <sz val="7"/>
        <rFont val="Arial"/>
      </rPr>
      <t>S160325</t>
    </r>
  </si>
  <si>
    <r>
      <rPr>
        <sz val="7"/>
        <rFont val="Arial"/>
      </rPr>
      <t>IOPES</t>
    </r>
  </si>
  <si>
    <r>
      <rPr>
        <sz val="7"/>
        <rFont val="Arial"/>
      </rPr>
      <t>Caixa de equalização de potenciais para uso interno e externo com nove (9) terminais para aterramento (BEP), em aço, com flange inferior e vedação na porta, ref. TEL-903, marca de referência Termotécnica ou equivalente</t>
    </r>
  </si>
  <si>
    <r>
      <rPr>
        <sz val="7"/>
        <rFont val="Arial"/>
      </rPr>
      <t>und</t>
    </r>
  </si>
  <si>
    <r>
      <rPr>
        <sz val="7"/>
        <rFont val="Arial"/>
      </rPr>
      <t>1.7.4.13</t>
    </r>
  </si>
  <si>
    <r>
      <rPr>
        <sz val="7"/>
        <rFont val="Arial"/>
      </rPr>
      <t>CP-2729-S151506</t>
    </r>
  </si>
  <si>
    <r>
      <rPr>
        <sz val="7"/>
        <rFont val="Arial"/>
      </rPr>
      <t>PRÓPRIA</t>
    </r>
  </si>
  <si>
    <r>
      <rPr>
        <sz val="7"/>
        <rFont val="Arial"/>
      </rPr>
      <t>"Haste de aterramento tipo Copperweld alta camada (254 microns) Ø 5/8″ x 3,00m (Ø 14,3mm – Efetivo) ref: TEL-5820, Termotécnica ou similar ( com conexões de solta exotermica)</t>
    </r>
  </si>
  <si>
    <r>
      <rPr>
        <sz val="7"/>
        <rFont val="Arial"/>
      </rPr>
      <t>und</t>
    </r>
  </si>
  <si>
    <r>
      <rPr>
        <b/>
        <sz val="7"/>
        <rFont val="Arial"/>
      </rPr>
      <t>1.7.5</t>
    </r>
  </si>
  <si>
    <r>
      <rPr>
        <b/>
        <sz val="7"/>
        <rFont val="Arial"/>
      </rPr>
      <t>CABEAMENTO ESTRUTURADO E CFTV</t>
    </r>
  </si>
  <si>
    <r>
      <rPr>
        <sz val="7"/>
        <rFont val="Arial"/>
      </rPr>
      <t>1.7.5.1</t>
    </r>
  </si>
  <si>
    <r>
      <rPr>
        <sz val="7"/>
        <rFont val="Arial"/>
      </rPr>
      <t>CP-6839-411471</t>
    </r>
  </si>
  <si>
    <r>
      <rPr>
        <sz val="7"/>
        <rFont val="Arial"/>
      </rPr>
      <t>PRÓPRIA</t>
    </r>
  </si>
  <si>
    <r>
      <rPr>
        <sz val="7"/>
        <rFont val="Arial"/>
      </rPr>
      <t>Cabo de par trançado blindado (F/UTP), categoria 6, ou superior, com condutores de cobre rígidos 24 AWG, uso indoor/outdoor ref: Furukawa ou similar (M)</t>
    </r>
  </si>
  <si>
    <r>
      <rPr>
        <sz val="7"/>
        <rFont val="Arial"/>
      </rPr>
      <t>M</t>
    </r>
  </si>
  <si>
    <r>
      <rPr>
        <sz val="7"/>
        <rFont val="Arial"/>
      </rPr>
      <t>1.7.5.2</t>
    </r>
  </si>
  <si>
    <r>
      <rPr>
        <sz val="7"/>
        <rFont val="Arial"/>
      </rPr>
      <t>CP-9152-ED-48372</t>
    </r>
  </si>
  <si>
    <r>
      <rPr>
        <sz val="7"/>
        <rFont val="Arial"/>
      </rPr>
      <t>PRÓPRIA</t>
    </r>
  </si>
  <si>
    <r>
      <rPr>
        <sz val="7"/>
        <rFont val="Arial"/>
      </rPr>
      <t xml:space="preserve">Patch cord F/UTP CAT.6 - Cabo flexível Blindado Cat.6 montado com conectores RJ45 nas duas extremidades. ref: Furukawa ou similar </t>
    </r>
  </si>
  <si>
    <r>
      <rPr>
        <sz val="7"/>
        <rFont val="Arial"/>
      </rPr>
      <t>pc</t>
    </r>
  </si>
  <si>
    <r>
      <rPr>
        <sz val="7"/>
        <rFont val="Arial"/>
      </rPr>
      <t>1.7.5.3</t>
    </r>
  </si>
  <si>
    <r>
      <rPr>
        <sz val="7"/>
        <rFont val="Arial"/>
      </rPr>
      <t>CP-2718-C3751</t>
    </r>
  </si>
  <si>
    <r>
      <rPr>
        <sz val="7"/>
        <rFont val="Arial"/>
      </rPr>
      <t>PRÓPRIA</t>
    </r>
  </si>
  <si>
    <r>
      <rPr>
        <sz val="7"/>
        <rFont val="Arial"/>
      </rPr>
      <t>CABO DE FIBRA ÓPTICA, 02 PARES</t>
    </r>
  </si>
  <si>
    <r>
      <rPr>
        <sz val="7"/>
        <rFont val="Arial"/>
      </rPr>
      <t>M</t>
    </r>
  </si>
  <si>
    <r>
      <rPr>
        <sz val="7"/>
        <rFont val="Arial"/>
      </rPr>
      <t>1.7.5.4</t>
    </r>
  </si>
  <si>
    <r>
      <rPr>
        <sz val="7"/>
        <rFont val="Arial"/>
      </rPr>
      <t>95781</t>
    </r>
  </si>
  <si>
    <r>
      <rPr>
        <sz val="7"/>
        <rFont val="Arial"/>
      </rPr>
      <t>SINAPI</t>
    </r>
  </si>
  <si>
    <r>
      <rPr>
        <sz val="7"/>
        <rFont val="Arial"/>
      </rPr>
      <t>Condulete de alumínio 4X2”, furos 1”, múltiplo, com espelho para 2 RJ45 conectores fêmea blindado CAT.6 - Conector fêmea do tipo keystone Jack. Ref: Furukawa ou similar</t>
    </r>
  </si>
  <si>
    <r>
      <rPr>
        <sz val="7"/>
        <rFont val="Arial"/>
      </rPr>
      <t>UN</t>
    </r>
  </si>
  <si>
    <r>
      <rPr>
        <sz val="7"/>
        <rFont val="Arial"/>
      </rPr>
      <t>1.7.5.5</t>
    </r>
  </si>
  <si>
    <r>
      <rPr>
        <sz val="7"/>
        <rFont val="Arial"/>
      </rPr>
      <t>95780</t>
    </r>
  </si>
  <si>
    <r>
      <rPr>
        <sz val="7"/>
        <rFont val="Arial"/>
      </rPr>
      <t>SINAPI</t>
    </r>
  </si>
  <si>
    <r>
      <rPr>
        <sz val="7"/>
        <rFont val="Arial"/>
      </rPr>
      <t>Condulete de alumínio 4X2”, furos 1”, múltiplo com espelho</t>
    </r>
  </si>
  <si>
    <r>
      <rPr>
        <sz val="7"/>
        <rFont val="Arial"/>
      </rPr>
      <t>UN</t>
    </r>
  </si>
  <si>
    <r>
      <rPr>
        <sz val="7"/>
        <rFont val="Arial"/>
      </rPr>
      <t>1.7.5.6</t>
    </r>
  </si>
  <si>
    <r>
      <rPr>
        <sz val="7"/>
        <rFont val="Arial"/>
      </rPr>
      <t>S160108</t>
    </r>
  </si>
  <si>
    <r>
      <rPr>
        <sz val="7"/>
        <rFont val="Arial"/>
      </rPr>
      <t>IOPES</t>
    </r>
  </si>
  <si>
    <r>
      <rPr>
        <sz val="7"/>
        <rFont val="Arial"/>
      </rPr>
      <t xml:space="preserve">Caixa de passagem de embutir no piso, padrão Telebrás, R1, com tampa em ferro fundido. </t>
    </r>
  </si>
  <si>
    <r>
      <rPr>
        <sz val="7"/>
        <rFont val="Arial"/>
      </rPr>
      <t>und</t>
    </r>
  </si>
  <si>
    <r>
      <rPr>
        <sz val="7"/>
        <rFont val="Arial"/>
      </rPr>
      <t>1.7.5.7</t>
    </r>
  </si>
  <si>
    <r>
      <rPr>
        <sz val="7"/>
        <rFont val="Arial"/>
      </rPr>
      <t>S151126</t>
    </r>
  </si>
  <si>
    <r>
      <rPr>
        <sz val="7"/>
        <rFont val="Arial"/>
      </rPr>
      <t>IOPES</t>
    </r>
  </si>
  <si>
    <r>
      <rPr>
        <sz val="7"/>
        <rFont val="Arial"/>
      </rPr>
      <t>Eletroduto de PVC rígido roscável, diâm. 3/4" (25mm), inclusive conexões</t>
    </r>
  </si>
  <si>
    <r>
      <rPr>
        <sz val="7"/>
        <rFont val="Arial"/>
      </rPr>
      <t>m</t>
    </r>
  </si>
  <si>
    <r>
      <rPr>
        <sz val="7"/>
        <rFont val="Arial"/>
      </rPr>
      <t>1.7.5.8</t>
    </r>
  </si>
  <si>
    <r>
      <rPr>
        <sz val="7"/>
        <rFont val="Arial"/>
      </rPr>
      <t>CP-8296-ED-49321</t>
    </r>
  </si>
  <si>
    <r>
      <rPr>
        <sz val="7"/>
        <rFont val="Arial"/>
      </rPr>
      <t>PRÓPRIA</t>
    </r>
  </si>
  <si>
    <r>
      <rPr>
        <sz val="7"/>
        <rFont val="Arial"/>
      </rPr>
      <t>ELETRODUTO DE AÇO GALVANIZADO MÉDIO, INCLUSIVE CONEXÕES, SUPORTES E FIXAÇÃO DN 50 (2")</t>
    </r>
  </si>
  <si>
    <r>
      <rPr>
        <sz val="7"/>
        <rFont val="Arial"/>
      </rPr>
      <t>m</t>
    </r>
  </si>
  <si>
    <r>
      <rPr>
        <sz val="7"/>
        <rFont val="Arial"/>
      </rPr>
      <t>1.7.5.9</t>
    </r>
  </si>
  <si>
    <r>
      <rPr>
        <sz val="7"/>
        <rFont val="Arial"/>
      </rPr>
      <t>97453</t>
    </r>
  </si>
  <si>
    <r>
      <rPr>
        <sz val="7"/>
        <rFont val="Arial"/>
      </rPr>
      <t>SINAPI</t>
    </r>
  </si>
  <si>
    <r>
      <rPr>
        <sz val="7"/>
        <rFont val="Arial"/>
      </rPr>
      <t>CURVA 90 GRAUS, EM AÇO, CONEXÃO SOLDADA, DN 50 (2"), INSTALADO EM PRUMADAS - FORNECIMENTO E INSTALAÇÃO. AF_12/2015</t>
    </r>
  </si>
  <si>
    <r>
      <rPr>
        <sz val="7"/>
        <rFont val="Arial"/>
      </rPr>
      <t>UN</t>
    </r>
  </si>
  <si>
    <r>
      <rPr>
        <sz val="7"/>
        <rFont val="Arial"/>
      </rPr>
      <t>1.7.5.10</t>
    </r>
  </si>
  <si>
    <r>
      <rPr>
        <sz val="7"/>
        <rFont val="Arial"/>
      </rPr>
      <t>S151126</t>
    </r>
  </si>
  <si>
    <r>
      <rPr>
        <sz val="7"/>
        <rFont val="Arial"/>
      </rPr>
      <t>IOPES</t>
    </r>
  </si>
  <si>
    <r>
      <rPr>
        <sz val="7"/>
        <rFont val="Arial"/>
      </rPr>
      <t>Duto em polietileno de alta densidade (PEAD) ∅3/4” ref: Kanalex ou similar</t>
    </r>
  </si>
  <si>
    <r>
      <rPr>
        <sz val="7"/>
        <rFont val="Arial"/>
      </rPr>
      <t>m</t>
    </r>
  </si>
  <si>
    <r>
      <rPr>
        <sz val="7"/>
        <rFont val="Arial"/>
      </rPr>
      <t>1.7.5.11</t>
    </r>
  </si>
  <si>
    <r>
      <rPr>
        <sz val="7"/>
        <rFont val="Arial"/>
      </rPr>
      <t>97668</t>
    </r>
  </si>
  <si>
    <r>
      <rPr>
        <sz val="7"/>
        <rFont val="Arial"/>
      </rPr>
      <t>SINAPI</t>
    </r>
  </si>
  <si>
    <r>
      <rPr>
        <sz val="7"/>
        <rFont val="Arial"/>
      </rPr>
      <t>Duto em polietileno de alta densidade (PEAD) ∅2” ref: Kanalex ou similar</t>
    </r>
  </si>
  <si>
    <r>
      <rPr>
        <sz val="7"/>
        <rFont val="Arial"/>
      </rPr>
      <t>M</t>
    </r>
  </si>
  <si>
    <r>
      <rPr>
        <sz val="7"/>
        <rFont val="Arial"/>
      </rPr>
      <t>1.7.5.12</t>
    </r>
  </si>
  <si>
    <r>
      <rPr>
        <sz val="7"/>
        <rFont val="Arial"/>
      </rPr>
      <t>S150702</t>
    </r>
  </si>
  <si>
    <r>
      <rPr>
        <sz val="7"/>
        <rFont val="Arial"/>
      </rPr>
      <t>IOPES</t>
    </r>
  </si>
  <si>
    <r>
      <rPr>
        <sz val="7"/>
        <rFont val="Arial"/>
      </rPr>
      <t>Envelopamento de concreto simples com consumo mínimo de cimento de 250kg/m3, inclusive escavação para profundidade mínima do eletroduto de 50 cm, de 25 x 30 cm, para 2 eletrodutos</t>
    </r>
  </si>
  <si>
    <r>
      <rPr>
        <sz val="7"/>
        <rFont val="Arial"/>
      </rPr>
      <t>m</t>
    </r>
  </si>
  <si>
    <r>
      <rPr>
        <sz val="7"/>
        <rFont val="Arial"/>
      </rPr>
      <t>1.7.5.13</t>
    </r>
  </si>
  <si>
    <r>
      <rPr>
        <sz val="7"/>
        <rFont val="Arial"/>
      </rPr>
      <t>S151137</t>
    </r>
  </si>
  <si>
    <r>
      <rPr>
        <sz val="7"/>
        <rFont val="Arial"/>
      </rPr>
      <t>IOPES</t>
    </r>
  </si>
  <si>
    <r>
      <rPr>
        <sz val="7"/>
        <rFont val="Arial"/>
      </rPr>
      <t>Eletroduto PEAD, cor preta, diam. 1.1/2", marca ref. Kanaflex ou equivalente</t>
    </r>
  </si>
  <si>
    <r>
      <rPr>
        <sz val="7"/>
        <rFont val="Arial"/>
      </rPr>
      <t>m</t>
    </r>
  </si>
  <si>
    <r>
      <rPr>
        <sz val="7"/>
        <rFont val="Arial"/>
      </rPr>
      <t>1.7.5.14</t>
    </r>
  </si>
  <si>
    <r>
      <rPr>
        <sz val="7"/>
        <rFont val="Arial"/>
      </rPr>
      <t>CP-4996-C3764</t>
    </r>
  </si>
  <si>
    <r>
      <rPr>
        <sz val="7"/>
        <rFont val="Arial"/>
      </rPr>
      <t>PRÓPRIA</t>
    </r>
  </si>
  <si>
    <r>
      <rPr>
        <sz val="7"/>
        <rFont val="Arial"/>
      </rPr>
      <t xml:space="preserve">Rack de parede 19" fechado com chave, 16Us, 470x570mm, com portas laterais e frontal, com venezianas, cooler de ventilação na parte superior. </t>
    </r>
  </si>
  <si>
    <r>
      <rPr>
        <sz val="7"/>
        <rFont val="Arial"/>
      </rPr>
      <t>UN</t>
    </r>
  </si>
  <si>
    <r>
      <rPr>
        <sz val="7"/>
        <rFont val="Arial"/>
      </rPr>
      <t>1.7.5.15</t>
    </r>
  </si>
  <si>
    <r>
      <rPr>
        <sz val="7"/>
        <rFont val="Arial"/>
      </rPr>
      <t>CP-6629-C4175</t>
    </r>
  </si>
  <si>
    <r>
      <rPr>
        <sz val="7"/>
        <rFont val="Arial"/>
      </rPr>
      <t>PRÓPRIA</t>
    </r>
  </si>
  <si>
    <r>
      <rPr>
        <sz val="7"/>
        <rFont val="Arial"/>
      </rPr>
      <t>Switch de 24 portas, com taxa de transmissão de 10/100/1000 Mbps portas RJ-45 10/100/1000 PoE+ com detecção automática, camada 3, 4 portas Gigabit Ethernet SFP fixas, instalação em rack de 19". ref: 2930F 24G PoE+ 4SFP – Aruba ou similar</t>
    </r>
  </si>
  <si>
    <r>
      <rPr>
        <sz val="7"/>
        <rFont val="Arial"/>
      </rPr>
      <t>UN</t>
    </r>
  </si>
  <si>
    <r>
      <rPr>
        <sz val="7"/>
        <rFont val="Arial"/>
      </rPr>
      <t>1.7.5.16</t>
    </r>
  </si>
  <si>
    <r>
      <rPr>
        <sz val="7"/>
        <rFont val="Arial"/>
      </rPr>
      <t>98302</t>
    </r>
  </si>
  <si>
    <r>
      <rPr>
        <sz val="7"/>
        <rFont val="Arial"/>
      </rPr>
      <t>SINAPI</t>
    </r>
  </si>
  <si>
    <r>
      <rPr>
        <sz val="7"/>
        <rFont val="Arial"/>
      </rPr>
      <t>PATCH PANEL 24 PORTAS, CATEGORIA 6 - FORNECIMENTO E INSTALAÇÃO. AF_11/2019</t>
    </r>
  </si>
  <si>
    <r>
      <rPr>
        <sz val="7"/>
        <rFont val="Arial"/>
      </rPr>
      <t>UN</t>
    </r>
  </si>
  <si>
    <r>
      <rPr>
        <sz val="7"/>
        <rFont val="Arial"/>
      </rPr>
      <t>1.7.5.17</t>
    </r>
  </si>
  <si>
    <r>
      <rPr>
        <sz val="7"/>
        <rFont val="Arial"/>
      </rPr>
      <t>CP-8348-C4569</t>
    </r>
  </si>
  <si>
    <r>
      <rPr>
        <sz val="7"/>
        <rFont val="Arial"/>
      </rPr>
      <t>PRÓPRIA</t>
    </r>
  </si>
  <si>
    <r>
      <rPr>
        <sz val="7"/>
        <rFont val="Arial"/>
      </rPr>
      <t>Calha de tomadas com filtro para instalação, em rack, com 06 tomadas 2P+T, REF: PIAL</t>
    </r>
  </si>
  <si>
    <r>
      <rPr>
        <sz val="7"/>
        <rFont val="Arial"/>
      </rPr>
      <t>UN</t>
    </r>
  </si>
  <si>
    <r>
      <rPr>
        <sz val="7"/>
        <rFont val="Arial"/>
      </rPr>
      <t>1.7.5.18</t>
    </r>
  </si>
  <si>
    <r>
      <rPr>
        <sz val="7"/>
        <rFont val="Arial"/>
      </rPr>
      <t>CP-0098-ED-48376</t>
    </r>
  </si>
  <si>
    <r>
      <rPr>
        <sz val="7"/>
        <rFont val="Arial"/>
      </rPr>
      <t>PRÓPRIA</t>
    </r>
  </si>
  <si>
    <r>
      <rPr>
        <sz val="7"/>
        <rFont val="Arial"/>
      </rPr>
      <t xml:space="preserve">Bandeja fixa frontal para Racks padrão 19" polegadas, 2Us, 290 mm de profundidade, fixação interna construída em aço, com estampas de ventilação para circulação de AR interno do Rack, 2 pontos fixação nos planos frontais do rack por meio de parafusos. </t>
    </r>
  </si>
  <si>
    <r>
      <rPr>
        <sz val="7"/>
        <rFont val="Arial"/>
      </rPr>
      <t>cj</t>
    </r>
  </si>
  <si>
    <r>
      <rPr>
        <sz val="7"/>
        <rFont val="Arial"/>
      </rPr>
      <t>1.7.5.19</t>
    </r>
  </si>
  <si>
    <r>
      <rPr>
        <sz val="7"/>
        <rFont val="Arial"/>
      </rPr>
      <t>CP-2641-C4568</t>
    </r>
  </si>
  <si>
    <r>
      <rPr>
        <sz val="7"/>
        <rFont val="Arial"/>
      </rPr>
      <t>PRÓPRIA</t>
    </r>
  </si>
  <si>
    <r>
      <rPr>
        <sz val="7"/>
        <rFont val="Arial"/>
      </rPr>
      <t>ORGANIZADOR DE CABOS HORIZONTAL, ABERTO, PADRÃO RACK 19"</t>
    </r>
  </si>
  <si>
    <r>
      <rPr>
        <sz val="7"/>
        <rFont val="Arial"/>
      </rPr>
      <t>UN</t>
    </r>
  </si>
  <si>
    <r>
      <rPr>
        <sz val="7"/>
        <rFont val="Arial"/>
      </rPr>
      <t>1.7.5.20</t>
    </r>
  </si>
  <si>
    <r>
      <rPr>
        <sz val="7"/>
        <rFont val="Arial"/>
      </rPr>
      <t>CP-2292-ED-48378</t>
    </r>
  </si>
  <si>
    <r>
      <rPr>
        <sz val="7"/>
        <rFont val="Arial"/>
      </rPr>
      <t>PRÓPRIA</t>
    </r>
  </si>
  <si>
    <r>
      <rPr>
        <sz val="7"/>
        <rFont val="Arial"/>
      </rPr>
      <t>TAMPA CEGA DE 1U PARA RACK 19"</t>
    </r>
  </si>
  <si>
    <r>
      <rPr>
        <sz val="7"/>
        <rFont val="Arial"/>
      </rPr>
      <t>cj</t>
    </r>
  </si>
  <si>
    <r>
      <rPr>
        <sz val="7"/>
        <rFont val="Arial"/>
      </rPr>
      <t>1.7.5.21</t>
    </r>
  </si>
  <si>
    <r>
      <rPr>
        <sz val="7"/>
        <rFont val="Arial"/>
      </rPr>
      <t>CP-6491-C3765</t>
    </r>
  </si>
  <si>
    <r>
      <rPr>
        <sz val="7"/>
        <rFont val="Arial"/>
      </rPr>
      <t>PRÓPRIA</t>
    </r>
  </si>
  <si>
    <r>
      <rPr>
        <sz val="7"/>
        <rFont val="Arial"/>
      </rPr>
      <t xml:space="preserve">DIO 24FO Distribuidor interno óptico SC MM 62.5/125 gaveta 19'' 1U </t>
    </r>
  </si>
  <si>
    <r>
      <rPr>
        <sz val="7"/>
        <rFont val="Arial"/>
      </rPr>
      <t>UN</t>
    </r>
  </si>
  <si>
    <r>
      <rPr>
        <sz val="7"/>
        <rFont val="Arial"/>
      </rPr>
      <t>1.7.5.22</t>
    </r>
  </si>
  <si>
    <r>
      <rPr>
        <sz val="7"/>
        <rFont val="Arial"/>
      </rPr>
      <t>CP-2132-S160106</t>
    </r>
  </si>
  <si>
    <r>
      <rPr>
        <sz val="7"/>
        <rFont val="Arial"/>
      </rPr>
      <t>PRÓPRIA</t>
    </r>
  </si>
  <si>
    <r>
      <rPr>
        <sz val="7"/>
        <rFont val="Arial"/>
      </rPr>
      <t>Aterramento com haste de terra 5/8"x2.40m, cabo de cobre nú 25mm2</t>
    </r>
  </si>
  <si>
    <r>
      <rPr>
        <sz val="7"/>
        <rFont val="Arial"/>
      </rPr>
      <t>und</t>
    </r>
  </si>
  <si>
    <r>
      <rPr>
        <sz val="7"/>
        <rFont val="Arial"/>
      </rPr>
      <t>1.7.5.23</t>
    </r>
  </si>
  <si>
    <r>
      <rPr>
        <sz val="7"/>
        <rFont val="Arial"/>
      </rPr>
      <t>92988</t>
    </r>
  </si>
  <si>
    <r>
      <rPr>
        <sz val="7"/>
        <rFont val="Arial"/>
      </rPr>
      <t>SINAPI</t>
    </r>
  </si>
  <si>
    <r>
      <rPr>
        <sz val="7"/>
        <rFont val="Arial"/>
      </rPr>
      <t>CABO DE COBRE FLEXÍVEL ISOLADO, 50 MM², ANTI-CHAMA 0,6/1,0 KV, PARA DISTRIBUIÇÃO - FORNECIMENTO E INSTALAÇÃO. AF_12/2015</t>
    </r>
  </si>
  <si>
    <r>
      <rPr>
        <sz val="7"/>
        <rFont val="Arial"/>
      </rPr>
      <t>M</t>
    </r>
  </si>
  <si>
    <r>
      <rPr>
        <sz val="7"/>
        <rFont val="Arial"/>
      </rPr>
      <t>1.7.5.24</t>
    </r>
  </si>
  <si>
    <r>
      <rPr>
        <sz val="7"/>
        <rFont val="Arial"/>
      </rPr>
      <t>S160310</t>
    </r>
  </si>
  <si>
    <r>
      <rPr>
        <sz val="7"/>
        <rFont val="Arial"/>
      </rPr>
      <t>IOPES</t>
    </r>
  </si>
  <si>
    <r>
      <rPr>
        <sz val="7"/>
        <rFont val="Arial"/>
      </rPr>
      <t>Conector de medição em latão com 2 parafusos para cabos de 16 a 50 mm2, ref. TEL-562, Termotécnica ou equivalente</t>
    </r>
  </si>
  <si>
    <r>
      <rPr>
        <sz val="7"/>
        <rFont val="Arial"/>
      </rPr>
      <t>und</t>
    </r>
  </si>
  <si>
    <r>
      <rPr>
        <sz val="7"/>
        <rFont val="Arial"/>
      </rPr>
      <t>1.7.5.25</t>
    </r>
  </si>
  <si>
    <r>
      <rPr>
        <sz val="7"/>
        <rFont val="Arial"/>
      </rPr>
      <t>COMP-458410</t>
    </r>
  </si>
  <si>
    <r>
      <rPr>
        <sz val="7"/>
        <rFont val="Arial"/>
      </rPr>
      <t>PRÓPRIA</t>
    </r>
  </si>
  <si>
    <r>
      <rPr>
        <sz val="7"/>
        <rFont val="Arial"/>
      </rPr>
      <t>Câmera IP Speed Dome 2MP com 37x de zoom, Resolução Full HD, com Análise inteligente de vídeo, Mapa de calor e detecção de face, alimentação: 24 Vac / 3 A, PoE+ (IEEE 802.3at), IP67 e IK10, ref: VIP 7237 SD INTELBRAS ou similar com suporte conforme projeto</t>
    </r>
  </si>
  <si>
    <r>
      <rPr>
        <sz val="7"/>
        <rFont val="Arial"/>
      </rPr>
      <t>un</t>
    </r>
  </si>
  <si>
    <r>
      <rPr>
        <sz val="7"/>
        <rFont val="Arial"/>
      </rPr>
      <t>1.7.5.26</t>
    </r>
  </si>
  <si>
    <r>
      <rPr>
        <sz val="7"/>
        <rFont val="Arial"/>
      </rPr>
      <t>COMP-313404</t>
    </r>
  </si>
  <si>
    <r>
      <rPr>
        <sz val="7"/>
        <rFont val="Arial"/>
      </rPr>
      <t>PRÓPRIA</t>
    </r>
  </si>
  <si>
    <r>
      <rPr>
        <sz val="7"/>
        <rFont val="Arial"/>
      </rPr>
      <t>Câmera IP Dome, Resolução de 1 MP, Lente fixa de 2,8 mm, IR inteligente com alcance de 20 metros, Instalação interna ou externa, alimentação: 12 Vdc/PoE (802.3af), Ref: VIP S4020 G2 INTELBRAS com suporte conforme projeto</t>
    </r>
  </si>
  <si>
    <r>
      <rPr>
        <sz val="7"/>
        <rFont val="Arial"/>
      </rPr>
      <t>un</t>
    </r>
  </si>
  <si>
    <r>
      <rPr>
        <sz val="7"/>
        <rFont val="Arial"/>
      </rPr>
      <t>1.7.5.27</t>
    </r>
  </si>
  <si>
    <r>
      <rPr>
        <sz val="7"/>
        <rFont val="Arial"/>
      </rPr>
      <t>COMP-931947</t>
    </r>
  </si>
  <si>
    <r>
      <rPr>
        <sz val="7"/>
        <rFont val="Arial"/>
      </rPr>
      <t>PRÓPRIA</t>
    </r>
  </si>
  <si>
    <r>
      <rPr>
        <sz val="7"/>
        <rFont val="Arial"/>
      </rPr>
      <t>Câmera IP Bullet 12MP, Zoom Motorizado, Inteligências de vídeo, Entrada e Saída de Alarme, Alimentação: 12 Vdc ou, PoE+ (IEEE 802.3at), IP67 e IK10, ref: VIP 71250 Z INTELBRAS ou similar com suporte conforme projeto</t>
    </r>
  </si>
  <si>
    <r>
      <rPr>
        <sz val="7"/>
        <rFont val="Arial"/>
      </rPr>
      <t>un</t>
    </r>
  </si>
  <si>
    <r>
      <rPr>
        <sz val="7"/>
        <rFont val="Arial"/>
      </rPr>
      <t>1.7.5.28</t>
    </r>
  </si>
  <si>
    <r>
      <rPr>
        <sz val="7"/>
        <rFont val="Arial"/>
      </rPr>
      <t>COMP-033007</t>
    </r>
  </si>
  <si>
    <r>
      <rPr>
        <sz val="7"/>
        <rFont val="Arial"/>
      </rPr>
      <t>PRÓPRIA</t>
    </r>
  </si>
  <si>
    <r>
      <rPr>
        <sz val="7"/>
        <rFont val="Arial"/>
      </rPr>
      <t>"Gravador digital de vídeo em rede para até 32 câmeras IP em Full HD a 30 FPS 2 interfaces de rede Gigabit Ethernet, 16 entradas de alarme, Reconhecimento automático das câmeras Ips, Fonte interna, 100-240 Vac. 50/60 Hz, ref: NVD 7132 INTELBRAS ou similar"</t>
    </r>
  </si>
  <si>
    <r>
      <rPr>
        <sz val="7"/>
        <rFont val="Arial"/>
      </rPr>
      <t>un</t>
    </r>
  </si>
  <si>
    <r>
      <rPr>
        <sz val="7"/>
        <rFont val="Arial"/>
      </rPr>
      <t>1.7.5.29</t>
    </r>
  </si>
  <si>
    <r>
      <rPr>
        <sz val="7"/>
        <rFont val="Arial"/>
      </rPr>
      <t>S151133</t>
    </r>
  </si>
  <si>
    <r>
      <rPr>
        <sz val="7"/>
        <rFont val="Arial"/>
      </rPr>
      <t>IOPES</t>
    </r>
  </si>
  <si>
    <r>
      <rPr>
        <sz val="7"/>
        <rFont val="Arial"/>
      </rPr>
      <t>Eletroduto flexível corrugado 1", marca de referência TIGRE</t>
    </r>
  </si>
  <si>
    <r>
      <rPr>
        <sz val="7"/>
        <rFont val="Arial"/>
      </rPr>
      <t>m</t>
    </r>
  </si>
  <si>
    <r>
      <rPr>
        <b/>
        <sz val="7"/>
        <rFont val="Arial"/>
      </rPr>
      <t>1.8</t>
    </r>
  </si>
  <si>
    <r>
      <rPr>
        <b/>
        <sz val="7"/>
        <rFont val="Arial"/>
      </rPr>
      <t>HIDROMECANICO</t>
    </r>
  </si>
  <si>
    <r>
      <rPr>
        <b/>
        <sz val="7"/>
        <rFont val="Arial"/>
      </rPr>
      <t>1.8.1</t>
    </r>
  </si>
  <si>
    <r>
      <rPr>
        <b/>
        <sz val="7"/>
        <rFont val="Arial"/>
      </rPr>
      <t>EQUIPAMENTOS (BDI = 14,02%)</t>
    </r>
  </si>
  <si>
    <r>
      <rPr>
        <sz val="7"/>
        <rFont val="Arial"/>
      </rPr>
      <t>1.8.1.1</t>
    </r>
  </si>
  <si>
    <r>
      <rPr>
        <sz val="7"/>
        <rFont val="Arial"/>
      </rPr>
      <t>CP-1413-INS-551494</t>
    </r>
  </si>
  <si>
    <r>
      <rPr>
        <sz val="7"/>
        <rFont val="Arial"/>
      </rPr>
      <t>PRÓPRIA</t>
    </r>
  </si>
  <si>
    <r>
      <rPr>
        <sz val="7"/>
        <rFont val="Arial"/>
      </rPr>
      <t>Válvula de retenção portinhola simples,  tipo wafer,  PN 10, DN 1000
 - BDI = 14,02</t>
    </r>
  </si>
  <si>
    <r>
      <rPr>
        <sz val="7"/>
        <rFont val="Arial"/>
      </rPr>
      <t>unid</t>
    </r>
  </si>
  <si>
    <r>
      <rPr>
        <sz val="7"/>
        <rFont val="Arial"/>
      </rPr>
      <t>1.8.1.2</t>
    </r>
  </si>
  <si>
    <r>
      <rPr>
        <sz val="7"/>
        <rFont val="Arial"/>
      </rPr>
      <t>COMP-796019</t>
    </r>
  </si>
  <si>
    <r>
      <rPr>
        <sz val="7"/>
        <rFont val="Arial"/>
      </rPr>
      <t>PRÓPRIA</t>
    </r>
  </si>
  <si>
    <r>
      <rPr>
        <sz val="7"/>
        <rFont val="Arial"/>
      </rPr>
      <t>Válvula flap – PN 10, flange na classe K7, PN 10, NBR 7675 , DN 1000 - BDI = 14,02</t>
    </r>
  </si>
  <si>
    <r>
      <rPr>
        <sz val="7"/>
        <rFont val="Arial"/>
      </rPr>
      <t>un</t>
    </r>
  </si>
  <si>
    <r>
      <rPr>
        <sz val="7"/>
        <rFont val="Arial"/>
      </rPr>
      <t>1.8.1.3</t>
    </r>
  </si>
  <si>
    <r>
      <rPr>
        <sz val="7"/>
        <rFont val="Arial"/>
      </rPr>
      <t>INS-169629</t>
    </r>
  </si>
  <si>
    <r>
      <rPr>
        <sz val="7"/>
        <rFont val="Arial"/>
      </rPr>
      <t>PRÓPRIA</t>
    </r>
  </si>
  <si>
    <r>
      <rPr>
        <sz val="7"/>
        <rFont val="Arial"/>
      </rPr>
      <t>Comporta do poço de bomba com abertura livre de 2,10m x 1,7m, fixação químico, com atuador elétrico e manual.  - BDI = 14,02</t>
    </r>
  </si>
  <si>
    <r>
      <rPr>
        <sz val="7"/>
        <rFont val="Arial"/>
      </rPr>
      <t>unid</t>
    </r>
  </si>
  <si>
    <r>
      <rPr>
        <sz val="7"/>
        <rFont val="Arial"/>
      </rPr>
      <t>1.8.1.4</t>
    </r>
  </si>
  <si>
    <r>
      <rPr>
        <sz val="7"/>
        <rFont val="Arial"/>
      </rPr>
      <t>INS-940514</t>
    </r>
  </si>
  <si>
    <r>
      <rPr>
        <sz val="7"/>
        <rFont val="Arial"/>
      </rPr>
      <t>PRÓPRIA</t>
    </r>
  </si>
  <si>
    <r>
      <rPr>
        <sz val="7"/>
        <rFont val="Arial"/>
      </rPr>
      <t>Grade mecanizada e automatizada, retenção sólido grosseiro igual ou maior que 50 mm, 2,0 m largura e 3,5 m altura, inclinação 75° - BDI = 14,02</t>
    </r>
  </si>
  <si>
    <r>
      <rPr>
        <sz val="7"/>
        <rFont val="Arial"/>
      </rPr>
      <t>unid</t>
    </r>
  </si>
  <si>
    <r>
      <rPr>
        <sz val="7"/>
        <rFont val="Arial"/>
      </rPr>
      <t>1.8.1.5</t>
    </r>
  </si>
  <si>
    <r>
      <rPr>
        <sz val="7"/>
        <rFont val="Arial"/>
      </rPr>
      <t>CP-9055-INS-330573</t>
    </r>
  </si>
  <si>
    <r>
      <rPr>
        <sz val="7"/>
        <rFont val="Arial"/>
      </rPr>
      <t>PRÓPRIA</t>
    </r>
  </si>
  <si>
    <r>
      <rPr>
        <sz val="7"/>
        <rFont val="Arial"/>
      </rPr>
      <t>Equipamento de içamento: Monovia em perfil metálico com talha elétrica com trole elétrico, carga = 5.000 kg PONTAL (BDI DIFERENCIADO 14,02%) - BDI = 14,02</t>
    </r>
  </si>
  <si>
    <r>
      <rPr>
        <sz val="7"/>
        <rFont val="Arial"/>
      </rPr>
      <t>unid</t>
    </r>
  </si>
  <si>
    <r>
      <rPr>
        <sz val="7"/>
        <rFont val="Arial"/>
      </rPr>
      <t>1.8.1.6</t>
    </r>
  </si>
  <si>
    <r>
      <rPr>
        <sz val="7"/>
        <rFont val="Arial"/>
      </rPr>
      <t>CP-9759-INS-333485-JUN20</t>
    </r>
  </si>
  <si>
    <r>
      <rPr>
        <sz val="7"/>
        <rFont val="Arial"/>
      </rPr>
      <t>PRÓPRIA</t>
    </r>
  </si>
  <si>
    <r>
      <rPr>
        <sz val="7"/>
        <rFont val="Arial"/>
      </rPr>
      <t>Bomba submersível, Q=2,0m³/s, com descarga entre flanges, coluna de descarga vertical com DN 1200mm e flange de saída para Linha de recalque na classe K7, PN 10, NBR 7675 (FRETE INCLUSO) - BDI = 14,02</t>
    </r>
  </si>
  <si>
    <r>
      <rPr>
        <sz val="7"/>
        <rFont val="Arial"/>
      </rPr>
      <t>unid</t>
    </r>
  </si>
  <si>
    <r>
      <rPr>
        <b/>
        <sz val="7"/>
        <rFont val="Arial"/>
      </rPr>
      <t>1.8.2</t>
    </r>
  </si>
  <si>
    <r>
      <rPr>
        <b/>
        <sz val="7"/>
        <rFont val="Arial"/>
      </rPr>
      <t>INSTALAÇÃO DE EQUIPAMENTOS</t>
    </r>
  </si>
  <si>
    <r>
      <rPr>
        <sz val="7"/>
        <rFont val="Arial"/>
      </rPr>
      <t>1.8.2.1</t>
    </r>
  </si>
  <si>
    <r>
      <rPr>
        <sz val="7"/>
        <rFont val="Arial"/>
      </rPr>
      <t>COMP-137756</t>
    </r>
  </si>
  <si>
    <r>
      <rPr>
        <sz val="7"/>
        <rFont val="Arial"/>
      </rPr>
      <t>PRÓPRIA</t>
    </r>
  </si>
  <si>
    <r>
      <rPr>
        <sz val="7"/>
        <rFont val="Arial"/>
      </rPr>
      <t xml:space="preserve">Transporte e instalação de Válvula de retenção portinhola simples, tipo wafer, PN 10 </t>
    </r>
  </si>
  <si>
    <r>
      <rPr>
        <sz val="7"/>
        <rFont val="Arial"/>
      </rPr>
      <t>un</t>
    </r>
  </si>
  <si>
    <r>
      <rPr>
        <sz val="7"/>
        <rFont val="Arial"/>
      </rPr>
      <t>1.8.2.2</t>
    </r>
  </si>
  <si>
    <r>
      <rPr>
        <sz val="7"/>
        <rFont val="Arial"/>
      </rPr>
      <t>COMP-037602</t>
    </r>
  </si>
  <si>
    <r>
      <rPr>
        <sz val="7"/>
        <rFont val="Arial"/>
      </rPr>
      <t>PRÓPRIA</t>
    </r>
  </si>
  <si>
    <r>
      <rPr>
        <sz val="7"/>
        <rFont val="Arial"/>
      </rPr>
      <t>Transporte e instalação de Válvula flap – PN 10, flange na classe K7, PN 10, NBR 7675.</t>
    </r>
  </si>
  <si>
    <r>
      <rPr>
        <sz val="7"/>
        <rFont val="Arial"/>
      </rPr>
      <t>un</t>
    </r>
  </si>
  <si>
    <r>
      <rPr>
        <sz val="7"/>
        <rFont val="Arial"/>
      </rPr>
      <t>1.8.2.3</t>
    </r>
  </si>
  <si>
    <r>
      <rPr>
        <sz val="7"/>
        <rFont val="Arial"/>
      </rPr>
      <t>COMP-622488</t>
    </r>
  </si>
  <si>
    <r>
      <rPr>
        <sz val="7"/>
        <rFont val="Arial"/>
      </rPr>
      <t>PRÓPRIA</t>
    </r>
  </si>
  <si>
    <r>
      <rPr>
        <sz val="7"/>
        <rFont val="Arial"/>
      </rPr>
      <t>Instalação de Bomba submersível, com descarga entre flanges, coluna de descarga vertical com DN 1200mm e flange de saída para Linha de recalque na classe K7, PN 10, NBR 7675</t>
    </r>
  </si>
  <si>
    <r>
      <rPr>
        <sz val="7"/>
        <rFont val="Arial"/>
      </rPr>
      <t>un</t>
    </r>
  </si>
  <si>
    <r>
      <rPr>
        <sz val="7"/>
        <rFont val="Arial"/>
      </rPr>
      <t>1.8.2.4</t>
    </r>
  </si>
  <si>
    <r>
      <rPr>
        <sz val="7"/>
        <rFont val="Arial"/>
      </rPr>
      <t>COMP-975652</t>
    </r>
  </si>
  <si>
    <r>
      <rPr>
        <sz val="7"/>
        <rFont val="Arial"/>
      </rPr>
      <t>PRÓPRIA</t>
    </r>
  </si>
  <si>
    <r>
      <rPr>
        <sz val="7"/>
        <rFont val="Arial"/>
      </rPr>
      <t>Transporte e montagem de Comportas tipo deslizante com acionamento elétrico.</t>
    </r>
  </si>
  <si>
    <r>
      <rPr>
        <sz val="7"/>
        <rFont val="Arial"/>
      </rPr>
      <t>un</t>
    </r>
  </si>
  <si>
    <r>
      <rPr>
        <sz val="7"/>
        <rFont val="Arial"/>
      </rPr>
      <t>1.8.2.5</t>
    </r>
  </si>
  <si>
    <r>
      <rPr>
        <sz val="7"/>
        <rFont val="Arial"/>
      </rPr>
      <t>COMP-355707</t>
    </r>
  </si>
  <si>
    <r>
      <rPr>
        <sz val="7"/>
        <rFont val="Arial"/>
      </rPr>
      <t>PRÓPRIA</t>
    </r>
  </si>
  <si>
    <r>
      <rPr>
        <sz val="7"/>
        <rFont val="Arial"/>
      </rPr>
      <t>Transporte e instalação de Grade mecanizada e automatizada</t>
    </r>
  </si>
  <si>
    <r>
      <rPr>
        <sz val="7"/>
        <rFont val="Arial"/>
      </rPr>
      <t>un</t>
    </r>
  </si>
  <si>
    <r>
      <rPr>
        <sz val="7"/>
        <rFont val="Arial"/>
      </rPr>
      <t>1.8.2.6</t>
    </r>
  </si>
  <si>
    <r>
      <rPr>
        <sz val="7"/>
        <rFont val="Arial"/>
      </rPr>
      <t>CP-2082-06.001.0318-0</t>
    </r>
  </si>
  <si>
    <r>
      <rPr>
        <sz val="7"/>
        <rFont val="Arial"/>
      </rPr>
      <t>PRÓPRIA</t>
    </r>
  </si>
  <si>
    <r>
      <rPr>
        <sz val="7"/>
        <rFont val="Arial"/>
      </rPr>
      <t>FORNECIMENTO E MONTAGEM DE Haste de prolongamento com extremidades rosqueadas, diâmetro 1.1/6”, L=6000mm EM PEDESTAIS DE COMANDO OU MANOBRA</t>
    </r>
  </si>
  <si>
    <r>
      <rPr>
        <sz val="7"/>
        <rFont val="Arial"/>
      </rPr>
      <t>UN</t>
    </r>
  </si>
  <si>
    <r>
      <rPr>
        <sz val="7"/>
        <rFont val="Arial"/>
      </rPr>
      <t>1.8.2.7</t>
    </r>
  </si>
  <si>
    <r>
      <rPr>
        <sz val="7"/>
        <rFont val="Arial"/>
      </rPr>
      <t>COMP-293431</t>
    </r>
  </si>
  <si>
    <r>
      <rPr>
        <sz val="7"/>
        <rFont val="Arial"/>
      </rPr>
      <t>PRÓPRIA</t>
    </r>
  </si>
  <si>
    <r>
      <rPr>
        <sz val="7"/>
        <rFont val="Arial"/>
      </rPr>
      <t>Transporte e montagem de Equipamento de içamento: Monovia em perfil metálico com talha elétrica com trole elétrico, carga = 5.000 kg</t>
    </r>
  </si>
  <si>
    <r>
      <rPr>
        <sz val="7"/>
        <rFont val="Arial"/>
      </rPr>
      <t>un</t>
    </r>
  </si>
  <si>
    <r>
      <rPr>
        <b/>
        <sz val="7"/>
        <rFont val="Arial"/>
      </rPr>
      <t>1.8.3</t>
    </r>
  </si>
  <si>
    <r>
      <rPr>
        <b/>
        <sz val="7"/>
        <rFont val="Arial"/>
      </rPr>
      <t>TUBULAÇÃO</t>
    </r>
  </si>
  <si>
    <r>
      <rPr>
        <sz val="7"/>
        <rFont val="Arial"/>
      </rPr>
      <t>1.8.3.1</t>
    </r>
  </si>
  <si>
    <r>
      <rPr>
        <sz val="7"/>
        <rFont val="Arial"/>
      </rPr>
      <t xml:space="preserve"> CP-1538-83726</t>
    </r>
  </si>
  <si>
    <r>
      <rPr>
        <sz val="7"/>
        <rFont val="Arial"/>
      </rPr>
      <t>PRÓPRIA</t>
    </r>
  </si>
  <si>
    <r>
      <rPr>
        <sz val="7"/>
        <rFont val="Arial"/>
      </rPr>
      <t>ASSENTAMENTO DE PECAS, CONEXOES, APARELHOS E ACESSORIOS DE FERRO FUNDIDO DUCTIL, JUNTA ELASTICA, MECANICA OU FLANGEADA, COM DIAMETROS DE 1200 MM.</t>
    </r>
  </si>
  <si>
    <r>
      <rPr>
        <sz val="7"/>
        <rFont val="Arial"/>
      </rPr>
      <t>M</t>
    </r>
  </si>
  <si>
    <r>
      <rPr>
        <b/>
        <sz val="7"/>
        <rFont val="Arial"/>
      </rPr>
      <t>1.8.3.2</t>
    </r>
  </si>
  <si>
    <r>
      <rPr>
        <b/>
        <sz val="7"/>
        <rFont val="Arial"/>
      </rPr>
      <t xml:space="preserve">FORNECIMENTO (BDI = 14,02%) </t>
    </r>
  </si>
  <si>
    <r>
      <rPr>
        <sz val="7"/>
        <rFont val="Arial"/>
      </rPr>
      <t>1.8.3.2.1</t>
    </r>
  </si>
  <si>
    <r>
      <rPr>
        <sz val="7"/>
        <rFont val="Arial"/>
      </rPr>
      <t>COMP-319912</t>
    </r>
  </si>
  <si>
    <r>
      <rPr>
        <sz val="7"/>
        <rFont val="Arial"/>
      </rPr>
      <t>PRÓPRIA</t>
    </r>
  </si>
  <si>
    <r>
      <rPr>
        <sz val="7"/>
        <rFont val="Arial"/>
      </rPr>
      <t>TUBO COM FLANGES, L=700mm - K7 DN 1000 - BDI = 14,02</t>
    </r>
  </si>
  <si>
    <r>
      <rPr>
        <sz val="7"/>
        <rFont val="Arial"/>
      </rPr>
      <t>un</t>
    </r>
  </si>
  <si>
    <r>
      <rPr>
        <sz val="7"/>
        <rFont val="Arial"/>
      </rPr>
      <t>1.8.3.2.2</t>
    </r>
  </si>
  <si>
    <r>
      <rPr>
        <sz val="7"/>
        <rFont val="Arial"/>
      </rPr>
      <t>COMP-883798</t>
    </r>
  </si>
  <si>
    <r>
      <rPr>
        <sz val="7"/>
        <rFont val="Arial"/>
      </rPr>
      <t>PRÓPRIA</t>
    </r>
  </si>
  <si>
    <r>
      <rPr>
        <sz val="7"/>
        <rFont val="Arial"/>
      </rPr>
      <t>TUBO COM FLANGES, L=800mm - K7 DN 1000  - BDI = 14,02</t>
    </r>
  </si>
  <si>
    <r>
      <rPr>
        <sz val="7"/>
        <rFont val="Arial"/>
      </rPr>
      <t>un</t>
    </r>
  </si>
  <si>
    <r>
      <rPr>
        <sz val="7"/>
        <rFont val="Arial"/>
      </rPr>
      <t>1.8.3.2.3</t>
    </r>
  </si>
  <si>
    <r>
      <rPr>
        <sz val="7"/>
        <rFont val="Arial"/>
      </rPr>
      <t>COMP-199405</t>
    </r>
  </si>
  <si>
    <r>
      <rPr>
        <sz val="7"/>
        <rFont val="Arial"/>
      </rPr>
      <t>PRÓPRIA</t>
    </r>
  </si>
  <si>
    <r>
      <rPr>
        <sz val="7"/>
        <rFont val="Arial"/>
      </rPr>
      <t>TUBO COM FLANGES, L=1850mm - K7 DN 800
 - BDI = 14,02</t>
    </r>
  </si>
  <si>
    <r>
      <rPr>
        <sz val="7"/>
        <rFont val="Arial"/>
      </rPr>
      <t>un</t>
    </r>
  </si>
  <si>
    <r>
      <rPr>
        <sz val="7"/>
        <rFont val="Arial"/>
      </rPr>
      <t>1.8.3.2.4</t>
    </r>
  </si>
  <si>
    <r>
      <rPr>
        <sz val="7"/>
        <rFont val="Arial"/>
      </rPr>
      <t>COMP-835020</t>
    </r>
  </si>
  <si>
    <r>
      <rPr>
        <sz val="7"/>
        <rFont val="Arial"/>
      </rPr>
      <t>PRÓPRIA</t>
    </r>
  </si>
  <si>
    <r>
      <rPr>
        <sz val="7"/>
        <rFont val="Arial"/>
      </rPr>
      <t>TUBO COM FLANGE E PONTA PARA JTE L=700mm DN 1000  - BDI = 14,02</t>
    </r>
  </si>
  <si>
    <r>
      <rPr>
        <sz val="7"/>
        <rFont val="Arial"/>
      </rPr>
      <t>un</t>
    </r>
  </si>
  <si>
    <r>
      <rPr>
        <sz val="7"/>
        <rFont val="Arial"/>
      </rPr>
      <t>1.8.3.2.5</t>
    </r>
  </si>
  <si>
    <r>
      <rPr>
        <sz val="7"/>
        <rFont val="Arial"/>
      </rPr>
      <t>COMP-247596</t>
    </r>
  </si>
  <si>
    <r>
      <rPr>
        <sz val="7"/>
        <rFont val="Arial"/>
      </rPr>
      <t>PRÓPRIA</t>
    </r>
  </si>
  <si>
    <r>
      <rPr>
        <sz val="7"/>
        <rFont val="Arial"/>
      </rPr>
      <t>TUBO COM FLANGE E PONTA PARA JTE L=800mm DN 1000 - BDI = 14,02</t>
    </r>
  </si>
  <si>
    <r>
      <rPr>
        <sz val="7"/>
        <rFont val="Arial"/>
      </rPr>
      <t>un</t>
    </r>
  </si>
  <si>
    <r>
      <rPr>
        <sz val="7"/>
        <rFont val="Arial"/>
      </rPr>
      <t>1.8.3.2.6</t>
    </r>
  </si>
  <si>
    <r>
      <rPr>
        <sz val="7"/>
        <rFont val="Arial"/>
      </rPr>
      <t>COMP-815188</t>
    </r>
  </si>
  <si>
    <r>
      <rPr>
        <sz val="7"/>
        <rFont val="Arial"/>
      </rPr>
      <t>PRÓPRIA</t>
    </r>
  </si>
  <si>
    <r>
      <rPr>
        <sz val="7"/>
        <rFont val="Arial"/>
      </rPr>
      <t>TUBO COM FLANGE E PONTA PARA JTE L=2400mm DN 1000  - BDI = 14,02</t>
    </r>
  </si>
  <si>
    <r>
      <rPr>
        <sz val="7"/>
        <rFont val="Arial"/>
      </rPr>
      <t>un</t>
    </r>
  </si>
  <si>
    <r>
      <rPr>
        <sz val="7"/>
        <rFont val="Arial"/>
      </rPr>
      <t>1.8.3.2.7</t>
    </r>
  </si>
  <si>
    <r>
      <rPr>
        <sz val="7"/>
        <rFont val="Arial"/>
      </rPr>
      <t>COMP-739058</t>
    </r>
  </si>
  <si>
    <r>
      <rPr>
        <sz val="7"/>
        <rFont val="Arial"/>
      </rPr>
      <t>PRÓPRIA</t>
    </r>
  </si>
  <si>
    <r>
      <rPr>
        <sz val="7"/>
        <rFont val="Arial"/>
      </rPr>
      <t>TUBO COM FLANGE E PONTA PARA JTE L=2600mm DN 1000  - BDI = 14,02</t>
    </r>
  </si>
  <si>
    <r>
      <rPr>
        <sz val="7"/>
        <rFont val="Arial"/>
      </rPr>
      <t>un</t>
    </r>
  </si>
  <si>
    <r>
      <rPr>
        <sz val="7"/>
        <rFont val="Arial"/>
      </rPr>
      <t>1.8.3.2.8</t>
    </r>
  </si>
  <si>
    <r>
      <rPr>
        <sz val="7"/>
        <rFont val="Arial"/>
      </rPr>
      <t>COMP-127848</t>
    </r>
  </si>
  <si>
    <r>
      <rPr>
        <sz val="7"/>
        <rFont val="Arial"/>
      </rPr>
      <t>PRÓPRIA</t>
    </r>
  </si>
  <si>
    <r>
      <rPr>
        <sz val="7"/>
        <rFont val="Arial"/>
      </rPr>
      <t>TUBO PONTA E BOLSA - JTE, K9. L=2300mm DN 1000  - BDI = 14,02</t>
    </r>
  </si>
  <si>
    <r>
      <rPr>
        <sz val="7"/>
        <rFont val="Arial"/>
      </rPr>
      <t>un</t>
    </r>
  </si>
  <si>
    <r>
      <rPr>
        <sz val="7"/>
        <rFont val="Arial"/>
      </rPr>
      <t>1.8.3.2.9</t>
    </r>
  </si>
  <si>
    <r>
      <rPr>
        <sz val="7"/>
        <rFont val="Arial"/>
      </rPr>
      <t>COMP-185446</t>
    </r>
  </si>
  <si>
    <r>
      <rPr>
        <sz val="7"/>
        <rFont val="Arial"/>
      </rPr>
      <t>PRÓPRIA</t>
    </r>
  </si>
  <si>
    <r>
      <rPr>
        <sz val="7"/>
        <rFont val="Arial"/>
      </rPr>
      <t>TUBO PONTA E BOLSA - JTE, K9. L=3500mm DN 1000  - BDI = 14,02</t>
    </r>
  </si>
  <si>
    <r>
      <rPr>
        <sz val="7"/>
        <rFont val="Arial"/>
      </rPr>
      <t>un</t>
    </r>
  </si>
  <si>
    <r>
      <rPr>
        <sz val="7"/>
        <rFont val="Arial"/>
      </rPr>
      <t>1.8.3.2.10</t>
    </r>
  </si>
  <si>
    <r>
      <rPr>
        <sz val="7"/>
        <rFont val="Arial"/>
      </rPr>
      <t>COMP-557102</t>
    </r>
  </si>
  <si>
    <r>
      <rPr>
        <sz val="7"/>
        <rFont val="Arial"/>
      </rPr>
      <t>PRÓPRIA</t>
    </r>
  </si>
  <si>
    <r>
      <rPr>
        <sz val="7"/>
        <rFont val="Arial"/>
      </rPr>
      <t>TUBO PONTA E BOLSA - JTE, K9. L=4300mm DN 1000 - BDI = 14,02</t>
    </r>
  </si>
  <si>
    <r>
      <rPr>
        <sz val="7"/>
        <rFont val="Arial"/>
      </rPr>
      <t>un</t>
    </r>
  </si>
  <si>
    <r>
      <rPr>
        <sz val="7"/>
        <rFont val="Arial"/>
      </rPr>
      <t>1.8.3.2.11</t>
    </r>
  </si>
  <si>
    <r>
      <rPr>
        <sz val="7"/>
        <rFont val="Arial"/>
      </rPr>
      <t>COMP-453682</t>
    </r>
  </si>
  <si>
    <r>
      <rPr>
        <sz val="7"/>
        <rFont val="Arial"/>
      </rPr>
      <t>PRÓPRIA</t>
    </r>
  </si>
  <si>
    <r>
      <rPr>
        <sz val="7"/>
        <rFont val="Arial"/>
      </rPr>
      <t>TUBO PONTA E BOLSA - JTE, K9. L=5000mm DN 1000  - BDI = 14,02</t>
    </r>
  </si>
  <si>
    <r>
      <rPr>
        <sz val="7"/>
        <rFont val="Arial"/>
      </rPr>
      <t>un</t>
    </r>
  </si>
  <si>
    <r>
      <rPr>
        <sz val="7"/>
        <rFont val="Arial"/>
      </rPr>
      <t>1.8.3.2.12</t>
    </r>
  </si>
  <si>
    <r>
      <rPr>
        <sz val="7"/>
        <rFont val="Arial"/>
      </rPr>
      <t>COMP-268896</t>
    </r>
  </si>
  <si>
    <r>
      <rPr>
        <sz val="7"/>
        <rFont val="Arial"/>
      </rPr>
      <t>PRÓPRIA</t>
    </r>
  </si>
  <si>
    <r>
      <rPr>
        <sz val="7"/>
        <rFont val="Arial"/>
      </rPr>
      <t>TUBO PONTA E BOLSA - JTE, K9. L=5400mm DN 1000  - BDI = 14,02</t>
    </r>
  </si>
  <si>
    <r>
      <rPr>
        <sz val="7"/>
        <rFont val="Arial"/>
      </rPr>
      <t>un</t>
    </r>
  </si>
  <si>
    <r>
      <rPr>
        <sz val="7"/>
        <rFont val="Arial"/>
      </rPr>
      <t>1.8.3.2.13</t>
    </r>
  </si>
  <si>
    <r>
      <rPr>
        <sz val="7"/>
        <rFont val="Arial"/>
      </rPr>
      <t>COMP-031536</t>
    </r>
  </si>
  <si>
    <r>
      <rPr>
        <sz val="7"/>
        <rFont val="Arial"/>
      </rPr>
      <t>PRÓPRIA</t>
    </r>
  </si>
  <si>
    <r>
      <rPr>
        <sz val="7"/>
        <rFont val="Arial"/>
      </rPr>
      <t>TUBO PONTA E BOLSA - JTE, K9. L=6300mm DN 1000  - BDI = 14,02</t>
    </r>
  </si>
  <si>
    <r>
      <rPr>
        <sz val="7"/>
        <rFont val="Arial"/>
      </rPr>
      <t>un</t>
    </r>
  </si>
  <si>
    <r>
      <rPr>
        <sz val="7"/>
        <rFont val="Arial"/>
      </rPr>
      <t>1.8.3.2.14</t>
    </r>
  </si>
  <si>
    <r>
      <rPr>
        <sz val="7"/>
        <rFont val="Arial"/>
      </rPr>
      <t>COMP-830682</t>
    </r>
  </si>
  <si>
    <r>
      <rPr>
        <sz val="7"/>
        <rFont val="Arial"/>
      </rPr>
      <t>PRÓPRIA</t>
    </r>
  </si>
  <si>
    <r>
      <rPr>
        <sz val="7"/>
        <rFont val="Arial"/>
      </rPr>
      <t>TUBO PONTA E BOLSA - K9. L=7000mm DN 1000  - BDI = 14,02</t>
    </r>
  </si>
  <si>
    <r>
      <rPr>
        <sz val="7"/>
        <rFont val="Arial"/>
      </rPr>
      <t>M</t>
    </r>
  </si>
  <si>
    <r>
      <rPr>
        <sz val="7"/>
        <rFont val="Arial"/>
      </rPr>
      <t>1.8.3.2.15</t>
    </r>
  </si>
  <si>
    <r>
      <rPr>
        <sz val="7"/>
        <rFont val="Arial"/>
      </rPr>
      <t>COMP-640755</t>
    </r>
  </si>
  <si>
    <r>
      <rPr>
        <sz val="7"/>
        <rFont val="Arial"/>
      </rPr>
      <t>PRÓPRIA</t>
    </r>
  </si>
  <si>
    <r>
      <rPr>
        <sz val="7"/>
        <rFont val="Arial"/>
      </rPr>
      <t>TUBO CILÍNDRICO, K7, JTE – L=1000mm DN 1000  - BDI = 14,02</t>
    </r>
  </si>
  <si>
    <r>
      <rPr>
        <sz val="7"/>
        <rFont val="Arial"/>
      </rPr>
      <t>un</t>
    </r>
  </si>
  <si>
    <r>
      <rPr>
        <sz val="7"/>
        <rFont val="Arial"/>
      </rPr>
      <t>1.8.3.2.16</t>
    </r>
  </si>
  <si>
    <r>
      <rPr>
        <sz val="7"/>
        <rFont val="Arial"/>
      </rPr>
      <t>COMP-826675</t>
    </r>
  </si>
  <si>
    <r>
      <rPr>
        <sz val="7"/>
        <rFont val="Arial"/>
      </rPr>
      <t>PRÓPRIA</t>
    </r>
  </si>
  <si>
    <r>
      <rPr>
        <sz val="7"/>
        <rFont val="Arial"/>
      </rPr>
      <t>TUBO CILÍNDRICO PARA JUNTA TRAVADA EXTERNA-JTE. L = 3700mm DN 1000  - BDI = 14,02</t>
    </r>
  </si>
  <si>
    <r>
      <rPr>
        <sz val="7"/>
        <rFont val="Arial"/>
      </rPr>
      <t>un</t>
    </r>
  </si>
  <si>
    <r>
      <rPr>
        <sz val="7"/>
        <rFont val="Arial"/>
      </rPr>
      <t>1.8.3.2.17</t>
    </r>
  </si>
  <si>
    <r>
      <rPr>
        <sz val="7"/>
        <rFont val="Arial"/>
      </rPr>
      <t>COMP-481054</t>
    </r>
  </si>
  <si>
    <r>
      <rPr>
        <sz val="7"/>
        <rFont val="Arial"/>
      </rPr>
      <t>PRÓPRIA</t>
    </r>
  </si>
  <si>
    <r>
      <rPr>
        <sz val="7"/>
        <rFont val="Arial"/>
      </rPr>
      <t>TUBO CILÍNDRICO PARA JUNTA TRAVADA EXTERNA-JTE. L = 4200mm DN 1000  - BDI = 14,02</t>
    </r>
  </si>
  <si>
    <r>
      <rPr>
        <sz val="7"/>
        <rFont val="Arial"/>
      </rPr>
      <t>un</t>
    </r>
  </si>
  <si>
    <r>
      <rPr>
        <sz val="7"/>
        <rFont val="Arial"/>
      </rPr>
      <t>1.8.3.2.18</t>
    </r>
  </si>
  <si>
    <r>
      <rPr>
        <sz val="7"/>
        <rFont val="Arial"/>
      </rPr>
      <t>COMP-768997</t>
    </r>
  </si>
  <si>
    <r>
      <rPr>
        <sz val="7"/>
        <rFont val="Arial"/>
      </rPr>
      <t>PRÓPRIA</t>
    </r>
  </si>
  <si>
    <r>
      <rPr>
        <sz val="7"/>
        <rFont val="Arial"/>
      </rPr>
      <t>TUBO CILÍNDRICO PARA JUNTA TRAVADA EXTERNA-JTE. L = 6800mm DN 1000 - BDI = 14,02</t>
    </r>
  </si>
  <si>
    <r>
      <rPr>
        <sz val="7"/>
        <rFont val="Arial"/>
      </rPr>
      <t>un</t>
    </r>
  </si>
  <si>
    <r>
      <rPr>
        <sz val="7"/>
        <rFont val="Arial"/>
      </rPr>
      <t>1.8.3.2.19</t>
    </r>
  </si>
  <si>
    <r>
      <rPr>
        <sz val="7"/>
        <rFont val="Arial"/>
      </rPr>
      <t>COMP-985561</t>
    </r>
  </si>
  <si>
    <r>
      <rPr>
        <sz val="7"/>
        <rFont val="Arial"/>
      </rPr>
      <t>PRÓPRIA</t>
    </r>
  </si>
  <si>
    <r>
      <rPr>
        <sz val="7"/>
        <rFont val="Arial"/>
      </rPr>
      <t>Curva 22°30’ com bolsas na classe K7, JTE, PN 10, NBR 7675 DN 1000 - BDI = 14,02</t>
    </r>
  </si>
  <si>
    <r>
      <rPr>
        <sz val="7"/>
        <rFont val="Arial"/>
      </rPr>
      <t>un</t>
    </r>
  </si>
  <si>
    <r>
      <rPr>
        <sz val="7"/>
        <rFont val="Arial"/>
      </rPr>
      <t>1.8.3.2.20</t>
    </r>
  </si>
  <si>
    <r>
      <rPr>
        <sz val="7"/>
        <rFont val="Arial"/>
      </rPr>
      <t>COMP-989668</t>
    </r>
  </si>
  <si>
    <r>
      <rPr>
        <sz val="7"/>
        <rFont val="Arial"/>
      </rPr>
      <t>PRÓPRIA</t>
    </r>
  </si>
  <si>
    <r>
      <rPr>
        <sz val="7"/>
        <rFont val="Arial"/>
      </rPr>
      <t>Curva 45° com bolsas na classe K7, JTE, PN 10, NBR 7675 DN 1000 - BDI = 14,02</t>
    </r>
  </si>
  <si>
    <r>
      <rPr>
        <sz val="7"/>
        <rFont val="Arial"/>
      </rPr>
      <t>un</t>
    </r>
  </si>
  <si>
    <r>
      <rPr>
        <sz val="7"/>
        <rFont val="Arial"/>
      </rPr>
      <t>1.8.3.2.21</t>
    </r>
  </si>
  <si>
    <r>
      <rPr>
        <sz val="7"/>
        <rFont val="Arial"/>
      </rPr>
      <t>COMP-646917</t>
    </r>
  </si>
  <si>
    <r>
      <rPr>
        <sz val="7"/>
        <rFont val="Arial"/>
      </rPr>
      <t>PRÓPRIA</t>
    </r>
  </si>
  <si>
    <r>
      <rPr>
        <sz val="7"/>
        <rFont val="Arial"/>
      </rPr>
      <t>CURVA 45° COM FLANGES - DN 800 - BDI = 14,02</t>
    </r>
  </si>
  <si>
    <r>
      <rPr>
        <sz val="7"/>
        <rFont val="Arial"/>
      </rPr>
      <t>un</t>
    </r>
  </si>
  <si>
    <r>
      <rPr>
        <sz val="7"/>
        <rFont val="Arial"/>
      </rPr>
      <t>1.8.3.2.22</t>
    </r>
  </si>
  <si>
    <r>
      <rPr>
        <sz val="7"/>
        <rFont val="Arial"/>
      </rPr>
      <t>COMP-661642</t>
    </r>
  </si>
  <si>
    <r>
      <rPr>
        <sz val="7"/>
        <rFont val="Arial"/>
      </rPr>
      <t>PRÓPRIA</t>
    </r>
  </si>
  <si>
    <r>
      <rPr>
        <sz val="7"/>
        <rFont val="Arial"/>
      </rPr>
      <t>PLACA DE REDUÇÃO DN 1000 X DN 800 - BDI = 14,02</t>
    </r>
  </si>
  <si>
    <r>
      <rPr>
        <sz val="7"/>
        <rFont val="Arial"/>
      </rPr>
      <t>un</t>
    </r>
  </si>
  <si>
    <r>
      <rPr>
        <sz val="7"/>
        <rFont val="Arial"/>
      </rPr>
      <t>1.8.3.2.23</t>
    </r>
  </si>
  <si>
    <r>
      <rPr>
        <sz val="7"/>
        <rFont val="Arial"/>
      </rPr>
      <t>COMP-127942</t>
    </r>
  </si>
  <si>
    <r>
      <rPr>
        <sz val="7"/>
        <rFont val="Arial"/>
      </rPr>
      <t>PRÓPRIA</t>
    </r>
  </si>
  <si>
    <r>
      <rPr>
        <sz val="7"/>
        <rFont val="Arial"/>
      </rPr>
      <t>Junta de desmontagem travada axialmente, PN 10, classe de flange K7, conforme norma NBR 7675 DN 1000 - BDI = 14,02</t>
    </r>
  </si>
  <si>
    <r>
      <rPr>
        <sz val="7"/>
        <rFont val="Arial"/>
      </rPr>
      <t>un</t>
    </r>
  </si>
  <si>
    <r>
      <rPr>
        <sz val="7"/>
        <rFont val="Arial"/>
      </rPr>
      <t>1.8.3.2.24</t>
    </r>
  </si>
  <si>
    <r>
      <rPr>
        <sz val="7"/>
        <rFont val="Arial"/>
      </rPr>
      <t>COMP-416430</t>
    </r>
  </si>
  <si>
    <r>
      <rPr>
        <sz val="7"/>
        <rFont val="Arial"/>
      </rPr>
      <t>PRÓPRIA</t>
    </r>
  </si>
  <si>
    <r>
      <rPr>
        <sz val="7"/>
        <rFont val="Arial"/>
      </rPr>
      <t>Junta para flange na classe K7, PN 10, NBR 7675 DN 1000 - BDI = 14,02</t>
    </r>
  </si>
  <si>
    <r>
      <rPr>
        <sz val="7"/>
        <rFont val="Arial"/>
      </rPr>
      <t>un</t>
    </r>
  </si>
  <si>
    <r>
      <rPr>
        <sz val="7"/>
        <rFont val="Arial"/>
      </rPr>
      <t>1.8.3.2.25</t>
    </r>
  </si>
  <si>
    <r>
      <rPr>
        <sz val="7"/>
        <rFont val="Arial"/>
      </rPr>
      <t>CP-7939-I4250</t>
    </r>
  </si>
  <si>
    <r>
      <rPr>
        <sz val="7"/>
        <rFont val="Arial"/>
      </rPr>
      <t>PRÓPRIA</t>
    </r>
  </si>
  <si>
    <r>
      <rPr>
        <sz val="7"/>
        <rFont val="Arial"/>
      </rPr>
      <t>PARAFUSO C/ PORCAS PARA FLANGES  - BDI = 14,02</t>
    </r>
  </si>
  <si>
    <r>
      <rPr>
        <sz val="7"/>
        <rFont val="Arial"/>
      </rPr>
      <t>UN</t>
    </r>
  </si>
  <si>
    <r>
      <rPr>
        <sz val="7"/>
        <rFont val="Arial"/>
      </rPr>
      <t>1.8.3.2.26</t>
    </r>
  </si>
  <si>
    <r>
      <rPr>
        <sz val="7"/>
        <rFont val="Arial"/>
      </rPr>
      <t>COMP-304153</t>
    </r>
  </si>
  <si>
    <r>
      <rPr>
        <sz val="7"/>
        <rFont val="Arial"/>
      </rPr>
      <t>PRÓPRIA</t>
    </r>
  </si>
  <si>
    <r>
      <rPr>
        <sz val="7"/>
        <rFont val="Arial"/>
      </rPr>
      <t>TÊ COM BOLSAS E FLANGE, TJGSF DN 1000 x 200  - BDI = 14,02</t>
    </r>
  </si>
  <si>
    <r>
      <rPr>
        <sz val="7"/>
        <rFont val="Arial"/>
      </rPr>
      <t>un</t>
    </r>
  </si>
  <si>
    <r>
      <rPr>
        <sz val="7"/>
        <rFont val="Arial"/>
      </rPr>
      <t>1.8.3.2.27</t>
    </r>
  </si>
  <si>
    <r>
      <rPr>
        <sz val="7"/>
        <rFont val="Arial"/>
      </rPr>
      <t>COMP-211414</t>
    </r>
  </si>
  <si>
    <r>
      <rPr>
        <sz val="7"/>
        <rFont val="Arial"/>
      </rPr>
      <t>PRÓPRIA</t>
    </r>
  </si>
  <si>
    <r>
      <rPr>
        <sz val="7"/>
        <rFont val="Arial"/>
      </rPr>
      <t>REGISTRO COM FLANGES COM CUNHA DE BORRACHA, CORPO CURTO TIPO EURO 23 DN 200 - BDI = 14,02</t>
    </r>
  </si>
  <si>
    <r>
      <rPr>
        <sz val="7"/>
        <rFont val="Arial"/>
      </rPr>
      <t>un</t>
    </r>
  </si>
  <si>
    <r>
      <rPr>
        <sz val="7"/>
        <rFont val="Arial"/>
      </rPr>
      <t>1.8.3.2.28</t>
    </r>
  </si>
  <si>
    <r>
      <rPr>
        <sz val="7"/>
        <rFont val="Arial"/>
      </rPr>
      <t xml:space="preserve"> COMP-776834</t>
    </r>
  </si>
  <si>
    <r>
      <rPr>
        <sz val="7"/>
        <rFont val="Arial"/>
      </rPr>
      <t>PRÓPRIA</t>
    </r>
  </si>
  <si>
    <r>
      <rPr>
        <sz val="7"/>
        <rFont val="Arial"/>
      </rPr>
      <t>VENTOSA TRÍPLICE FUNÇÃO DN 200 - BDI = 14,02</t>
    </r>
  </si>
  <si>
    <r>
      <rPr>
        <sz val="7"/>
        <rFont val="Arial"/>
      </rPr>
      <t>un</t>
    </r>
  </si>
  <si>
    <r>
      <rPr>
        <sz val="7"/>
        <rFont val="Arial"/>
      </rPr>
      <t>1.8.3.2.29</t>
    </r>
  </si>
  <si>
    <r>
      <rPr>
        <sz val="7"/>
        <rFont val="Arial"/>
      </rPr>
      <t>COMP-795022</t>
    </r>
  </si>
  <si>
    <r>
      <rPr>
        <sz val="7"/>
        <rFont val="Arial"/>
      </rPr>
      <t>PRÓPRIA</t>
    </r>
  </si>
  <si>
    <r>
      <rPr>
        <sz val="7"/>
        <rFont val="Arial"/>
      </rPr>
      <t>LUVA DN 1000 COM BOLSA JUNTA MECÂNICA - BDI = 14,02</t>
    </r>
  </si>
  <si>
    <r>
      <rPr>
        <sz val="7"/>
        <rFont val="Arial"/>
      </rPr>
      <t>un</t>
    </r>
  </si>
  <si>
    <r>
      <rPr>
        <sz val="7"/>
        <rFont val="Arial"/>
      </rPr>
      <t>1.8.3.2.30</t>
    </r>
  </si>
  <si>
    <r>
      <rPr>
        <sz val="7"/>
        <rFont val="Arial"/>
      </rPr>
      <t>COMP-730083</t>
    </r>
  </si>
  <si>
    <r>
      <rPr>
        <sz val="7"/>
        <rFont val="Arial"/>
      </rPr>
      <t>PRÓPRIA</t>
    </r>
  </si>
  <si>
    <r>
      <rPr>
        <sz val="7"/>
        <rFont val="Arial"/>
      </rPr>
      <t>PARAFUSO PARA JUNTA DE FLANGES, PPF 24 x 100 - BDI = 14,02</t>
    </r>
  </si>
  <si>
    <r>
      <rPr>
        <sz val="7"/>
        <rFont val="Arial"/>
      </rPr>
      <t>un</t>
    </r>
  </si>
  <si>
    <r>
      <rPr>
        <sz val="7"/>
        <rFont val="Arial"/>
      </rPr>
      <t>1.8.3.2.31</t>
    </r>
  </si>
  <si>
    <r>
      <rPr>
        <sz val="7"/>
        <rFont val="Arial"/>
      </rPr>
      <t>COMP-078259</t>
    </r>
  </si>
  <si>
    <r>
      <rPr>
        <sz val="7"/>
        <rFont val="Arial"/>
      </rPr>
      <t>PRÓPRIA</t>
    </r>
  </si>
  <si>
    <r>
      <rPr>
        <sz val="7"/>
        <rFont val="Arial"/>
      </rPr>
      <t>ARRUELA PARA JUNTA DE FLANGES, ABF 200 - BDI = 14,02</t>
    </r>
  </si>
  <si>
    <r>
      <rPr>
        <sz val="7"/>
        <rFont val="Arial"/>
      </rPr>
      <t>un</t>
    </r>
  </si>
  <si>
    <r>
      <rPr>
        <sz val="7"/>
        <rFont val="Arial"/>
      </rPr>
      <t>1.8.3.2.32</t>
    </r>
  </si>
  <si>
    <r>
      <rPr>
        <sz val="7"/>
        <rFont val="Arial"/>
      </rPr>
      <t>COMP-640755</t>
    </r>
  </si>
  <si>
    <r>
      <rPr>
        <sz val="7"/>
        <rFont val="Arial"/>
      </rPr>
      <t>PRÓPRIA</t>
    </r>
  </si>
  <si>
    <r>
      <rPr>
        <sz val="7"/>
        <rFont val="Arial"/>
      </rPr>
      <t>TUBO CILÍNDRICO, K7 – L=1000mm (VENTOSA) - BDI = 14,02</t>
    </r>
  </si>
  <si>
    <r>
      <rPr>
        <sz val="7"/>
        <rFont val="Arial"/>
      </rPr>
      <t>un</t>
    </r>
  </si>
  <si>
    <r>
      <rPr>
        <b/>
        <sz val="7"/>
        <rFont val="Arial"/>
      </rPr>
      <t>1.8.3.3</t>
    </r>
  </si>
  <si>
    <r>
      <rPr>
        <b/>
        <sz val="7"/>
        <rFont val="Arial"/>
      </rPr>
      <t>MOVIMENTO DE TERRA (RECALQUE)</t>
    </r>
  </si>
  <si>
    <r>
      <rPr>
        <sz val="7"/>
        <rFont val="Arial"/>
      </rPr>
      <t>1.8.3.3.1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</si>
  <si>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</si>
  <si>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</si>
  <si>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</si>
  <si>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</si>
  <si>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1.8.3.3.2</t>
    </r>
  </si>
  <si>
    <r>
      <rPr>
        <sz val="7"/>
        <rFont val="Arial"/>
      </rPr>
      <t>4805749</t>
    </r>
  </si>
  <si>
    <r>
      <rPr>
        <sz val="7"/>
        <rFont val="Arial"/>
      </rPr>
      <t>SICRO NOVO</t>
    </r>
  </si>
  <si>
    <r>
      <rPr>
        <sz val="7"/>
        <rFont val="Arial"/>
      </rPr>
      <t>Escavação manual de vala em material de 1ª categoria</t>
    </r>
  </si>
  <si>
    <r>
      <rPr>
        <sz val="7"/>
        <rFont val="Arial"/>
      </rPr>
      <t>m³</t>
    </r>
  </si>
  <si>
    <r>
      <rPr>
        <sz val="7"/>
        <rFont val="Arial"/>
      </rPr>
      <t>1.8.3.3.3</t>
    </r>
  </si>
  <si>
    <r>
      <rPr>
        <sz val="7"/>
        <rFont val="Arial"/>
      </rPr>
      <t>S030206</t>
    </r>
  </si>
  <si>
    <r>
      <rPr>
        <sz val="7"/>
        <rFont val="Arial"/>
      </rPr>
      <t>IOPES</t>
    </r>
  </si>
  <si>
    <r>
      <rPr>
        <sz val="7"/>
        <rFont val="Arial"/>
      </rPr>
      <t xml:space="preserve">Regularização do terreno em areia, inclusive adensamento hidráulico e fornecimento do material </t>
    </r>
  </si>
  <si>
    <r>
      <rPr>
        <sz val="7"/>
        <rFont val="Arial"/>
      </rPr>
      <t>m3</t>
    </r>
  </si>
  <si>
    <r>
      <rPr>
        <sz val="7"/>
        <rFont val="Arial"/>
      </rPr>
      <t>1.8.3.3.4</t>
    </r>
  </si>
  <si>
    <r>
      <rPr>
        <sz val="7"/>
        <rFont val="Arial"/>
      </rPr>
      <t>96995</t>
    </r>
  </si>
  <si>
    <r>
      <rPr>
        <sz val="7"/>
        <rFont val="Arial"/>
      </rPr>
      <t>SINAPI</t>
    </r>
  </si>
  <si>
    <r>
      <rPr>
        <sz val="7"/>
        <rFont val="Arial"/>
      </rPr>
      <t>REATERRO MANUAL APILOADO COM SOQUETE. AF_10/2017</t>
    </r>
  </si>
  <si>
    <r>
      <rPr>
        <sz val="7"/>
        <rFont val="Arial"/>
      </rPr>
      <t>M3</t>
    </r>
  </si>
  <si>
    <r>
      <rPr>
        <sz val="7"/>
        <rFont val="Arial"/>
      </rPr>
      <t>1.8.3.3.5</t>
    </r>
  </si>
  <si>
    <r>
      <rPr>
        <sz val="7"/>
        <rFont val="Arial"/>
      </rPr>
      <t>93382</t>
    </r>
  </si>
  <si>
    <r>
      <rPr>
        <sz val="7"/>
        <rFont val="Arial"/>
      </rPr>
      <t>SINAPI</t>
    </r>
  </si>
  <si>
    <r>
      <rPr>
        <sz val="7"/>
        <rFont val="Arial"/>
      </rPr>
      <t>REATERRO MANUAL DE VALAS COM COMPACTAÇÃO MECANIZADA. AF_04/2016</t>
    </r>
  </si>
  <si>
    <r>
      <rPr>
        <sz val="7"/>
        <rFont val="Arial"/>
      </rPr>
      <t>M3</t>
    </r>
  </si>
  <si>
    <r>
      <rPr>
        <sz val="7"/>
        <rFont val="Arial"/>
      </rPr>
      <t>1.8.3.3.6</t>
    </r>
  </si>
  <si>
    <r>
      <rPr>
        <sz val="7"/>
        <rFont val="Arial"/>
      </rPr>
      <t>S030304</t>
    </r>
  </si>
  <si>
    <r>
      <rPr>
        <sz val="7"/>
        <rFont val="Arial"/>
      </rPr>
      <t>IOPES</t>
    </r>
  </si>
  <si>
    <r>
      <rPr>
        <sz val="7"/>
        <rFont val="Arial"/>
      </rPr>
      <t>Índice de preço para remoção de entulho decorrente da execução de obras  - BDI = 14,02</t>
    </r>
  </si>
  <si>
    <r>
      <rPr>
        <sz val="7"/>
        <rFont val="Arial"/>
      </rPr>
      <t>m3</t>
    </r>
  </si>
  <si>
    <r>
      <rPr>
        <b/>
        <sz val="7"/>
        <rFont val="Arial"/>
      </rPr>
      <t>2</t>
    </r>
  </si>
  <si>
    <r>
      <rPr>
        <b/>
        <sz val="7"/>
        <rFont val="Arial"/>
      </rPr>
      <t>OPERACAO ASSISTIDA</t>
    </r>
  </si>
  <si>
    <r>
      <rPr>
        <sz val="7"/>
        <rFont val="Arial"/>
      </rPr>
      <t>2.1</t>
    </r>
  </si>
  <si>
    <r>
      <rPr>
        <sz val="7"/>
        <rFont val="Arial"/>
      </rPr>
      <t>COMP-651284</t>
    </r>
  </si>
  <si>
    <r>
      <rPr>
        <sz val="7"/>
        <rFont val="Arial"/>
      </rPr>
      <t>PRÓPRIA</t>
    </r>
  </si>
  <si>
    <r>
      <rPr>
        <sz val="7"/>
        <rFont val="Arial"/>
      </rPr>
      <t>Serviços de operação assistida, incluíndo comissionamento e testes de equipamentos, simulação de operações, treinamentos e todas as atividades necessárias para garantir a funcionalidade esperada da estação de bombeamento.</t>
    </r>
  </si>
  <si>
    <r>
      <rPr>
        <sz val="7"/>
        <rFont val="Arial"/>
      </rPr>
      <t>MÊS</t>
    </r>
  </si>
  <si>
    <r>
      <rPr>
        <b/>
        <sz val="6"/>
        <rFont val="Arial"/>
      </rPr>
      <t>VALOR TOTAL:</t>
    </r>
  </si>
  <si>
    <r>
      <rPr>
        <b/>
        <sz val="8"/>
        <rFont val="Arial"/>
      </rPr>
      <t>S020712 - Rede de água com padrão de entrada d'água diâm. 3/4", conf. espec. CESAN, incl. tubos e conexões para alimentação, distribuição, extravasor e limpeza, cons. o padrão a 25m, conf. projeto (1 utilização)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</si>
  <si>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</si>
  <si>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</si>
  <si>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</si>
  <si>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</si>
  <si>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</si>
  <si>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</si>
  <si>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</si>
  <si>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</si>
  <si>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</si>
  <si>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</si>
  <si>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</si>
  <si>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</si>
  <si>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</si>
  <si>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</si>
  <si>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</si>
  <si>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</si>
  <si>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</si>
  <si>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</si>
  <si>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</si>
  <si>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</si>
  <si>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I062102</t>
    </r>
  </si>
  <si>
    <r>
      <rPr>
        <sz val="7"/>
        <rFont val="Arial"/>
      </rPr>
      <t>ADAPTADOR PVC SOLD.FLANGES LIVRES P/CX.AGUA 25MM</t>
    </r>
  </si>
  <si>
    <r>
      <rPr>
        <sz val="7"/>
        <rFont val="Arial"/>
      </rPr>
      <t>UN</t>
    </r>
  </si>
  <si>
    <r>
      <rPr>
        <sz val="7"/>
        <rFont val="Arial"/>
      </rPr>
      <t>I062103</t>
    </r>
  </si>
  <si>
    <r>
      <rPr>
        <sz val="7"/>
        <rFont val="Arial"/>
      </rPr>
      <t>ADAPTADOR PVC SOLD.FLANGES LIVRES P/CX.AGUA 32MM</t>
    </r>
  </si>
  <si>
    <r>
      <rPr>
        <sz val="7"/>
        <rFont val="Arial"/>
      </rPr>
      <t>UN</t>
    </r>
  </si>
  <si>
    <r>
      <rPr>
        <sz val="7"/>
        <rFont val="Arial"/>
      </rPr>
      <t>I062112</t>
    </r>
  </si>
  <si>
    <r>
      <rPr>
        <sz val="7"/>
        <rFont val="Arial"/>
      </rPr>
      <t>ADAPTADOR PVC SOLDAVEL PARA REGISTRO 32MM X 1"</t>
    </r>
  </si>
  <si>
    <r>
      <rPr>
        <sz val="7"/>
        <rFont val="Arial"/>
      </rPr>
      <t>UN</t>
    </r>
  </si>
  <si>
    <r>
      <rPr>
        <sz val="7"/>
        <rFont val="Arial"/>
      </rPr>
      <t>I069513</t>
    </r>
  </si>
  <si>
    <r>
      <rPr>
        <sz val="7"/>
        <rFont val="Arial"/>
      </rPr>
      <t>ADESIVO PARA TUBO DE PVC RIGIDO</t>
    </r>
  </si>
  <si>
    <r>
      <rPr>
        <sz val="7"/>
        <rFont val="Arial"/>
      </rPr>
      <t>KG</t>
    </r>
  </si>
  <si>
    <r>
      <rPr>
        <sz val="7"/>
        <rFont val="Arial"/>
      </rPr>
      <t>I069545</t>
    </r>
  </si>
  <si>
    <r>
      <rPr>
        <sz val="7"/>
        <rFont val="Arial"/>
      </rPr>
      <t>CAVALETE PARA PADRAO DE ENTRADA D=3/4"</t>
    </r>
  </si>
  <si>
    <r>
      <rPr>
        <sz val="7"/>
        <rFont val="Arial"/>
      </rPr>
      <t>UN</t>
    </r>
  </si>
  <si>
    <r>
      <rPr>
        <sz val="7"/>
        <rFont val="Arial"/>
      </rPr>
      <t>I069512</t>
    </r>
  </si>
  <si>
    <r>
      <rPr>
        <sz val="7"/>
        <rFont val="Arial"/>
      </rPr>
      <t>FITA DE VEDACAO 18MM X 50M</t>
    </r>
  </si>
  <si>
    <r>
      <rPr>
        <sz val="7"/>
        <rFont val="Arial"/>
      </rPr>
      <t>M</t>
    </r>
  </si>
  <si>
    <r>
      <rPr>
        <sz val="7"/>
        <rFont val="Arial"/>
      </rPr>
      <t>I062511</t>
    </r>
  </si>
  <si>
    <r>
      <rPr>
        <sz val="7"/>
        <rFont val="Arial"/>
      </rPr>
      <t>JOELHO 90 DE PVC SOLDAVEL DE 25MM</t>
    </r>
  </si>
  <si>
    <r>
      <rPr>
        <sz val="7"/>
        <rFont val="Arial"/>
      </rPr>
      <t>UN</t>
    </r>
  </si>
  <si>
    <r>
      <rPr>
        <sz val="7"/>
        <rFont val="Arial"/>
      </rPr>
      <t>I062512</t>
    </r>
  </si>
  <si>
    <r>
      <rPr>
        <sz val="7"/>
        <rFont val="Arial"/>
      </rPr>
      <t>JOELHO 90 DE PVC SOLDAVEL DE 32MM</t>
    </r>
  </si>
  <si>
    <r>
      <rPr>
        <sz val="7"/>
        <rFont val="Arial"/>
      </rPr>
      <t>UN</t>
    </r>
  </si>
  <si>
    <r>
      <rPr>
        <sz val="7"/>
        <rFont val="Arial"/>
      </rPr>
      <t>I062570</t>
    </r>
  </si>
  <si>
    <r>
      <rPr>
        <sz val="7"/>
        <rFont val="Arial"/>
      </rPr>
      <t>LUVA DE PVC SOLDAVEL DE 25MM</t>
    </r>
  </si>
  <si>
    <r>
      <rPr>
        <sz val="7"/>
        <rFont val="Arial"/>
      </rPr>
      <t>UN</t>
    </r>
  </si>
  <si>
    <r>
      <rPr>
        <sz val="7"/>
        <rFont val="Arial"/>
      </rPr>
      <t>I063503</t>
    </r>
  </si>
  <si>
    <r>
      <rPr>
        <sz val="7"/>
        <rFont val="Arial"/>
      </rPr>
      <t>REGISTRO DE GAVETA BRUTO 25MM - 1"</t>
    </r>
  </si>
  <si>
    <r>
      <rPr>
        <sz val="7"/>
        <rFont val="Arial"/>
      </rPr>
      <t>UN</t>
    </r>
  </si>
  <si>
    <r>
      <rPr>
        <sz val="7"/>
        <rFont val="Arial"/>
      </rPr>
      <t>I069514</t>
    </r>
  </si>
  <si>
    <r>
      <rPr>
        <sz val="7"/>
        <rFont val="Arial"/>
      </rPr>
      <t>SOLUCAO LIMPADORA PARA PVC RIGIDO</t>
    </r>
  </si>
  <si>
    <r>
      <rPr>
        <sz val="7"/>
        <rFont val="Arial"/>
      </rPr>
      <t>L</t>
    </r>
  </si>
  <si>
    <r>
      <rPr>
        <sz val="7"/>
        <rFont val="Arial"/>
      </rPr>
      <t>I062521</t>
    </r>
  </si>
  <si>
    <r>
      <rPr>
        <sz val="7"/>
        <rFont val="Arial"/>
      </rPr>
      <t>TE DE PVC SOLDAVEL DE 32MM</t>
    </r>
  </si>
  <si>
    <r>
      <rPr>
        <sz val="7"/>
        <rFont val="Arial"/>
      </rPr>
      <t>UN</t>
    </r>
  </si>
  <si>
    <r>
      <rPr>
        <sz val="7"/>
        <rFont val="Arial"/>
      </rPr>
      <t>I069515</t>
    </r>
  </si>
  <si>
    <r>
      <rPr>
        <sz val="7"/>
        <rFont val="Arial"/>
      </rPr>
      <t>TORNEIRA DE BOIA EM LATAO(BOIA PLAST)DN 20MM (3/4)</t>
    </r>
  </si>
  <si>
    <r>
      <rPr>
        <sz val="7"/>
        <rFont val="Arial"/>
      </rPr>
      <t>UN</t>
    </r>
  </si>
  <si>
    <r>
      <rPr>
        <sz val="7"/>
        <rFont val="Arial"/>
      </rPr>
      <t>I066009</t>
    </r>
  </si>
  <si>
    <r>
      <rPr>
        <sz val="7"/>
        <rFont val="Arial"/>
      </rPr>
      <t>TORNEIRA DE PRESSAO CROMADA DE USO GERAL 1/2'</t>
    </r>
  </si>
  <si>
    <r>
      <rPr>
        <sz val="7"/>
        <rFont val="Arial"/>
      </rPr>
      <t>UN</t>
    </r>
  </si>
  <si>
    <r>
      <rPr>
        <sz val="7"/>
        <rFont val="Arial"/>
      </rPr>
      <t>I062502</t>
    </r>
  </si>
  <si>
    <r>
      <rPr>
        <sz val="7"/>
        <rFont val="Arial"/>
      </rPr>
      <t>TUBO DE PVC SOLDAVEL DE 25MM</t>
    </r>
  </si>
  <si>
    <r>
      <rPr>
        <sz val="7"/>
        <rFont val="Arial"/>
      </rPr>
      <t>M</t>
    </r>
  </si>
  <si>
    <r>
      <rPr>
        <sz val="7"/>
        <rFont val="Arial"/>
      </rPr>
      <t>I062503</t>
    </r>
  </si>
  <si>
    <r>
      <rPr>
        <sz val="7"/>
        <rFont val="Arial"/>
      </rPr>
      <t>TUBO DE PVC SOLDAVEL DE 32MM</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</si>
  <si>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</si>
  <si>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</si>
  <si>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</si>
  <si>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</si>
  <si>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</si>
  <si>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</si>
  <si>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S020714 - Rede de esgoto, contendo fossa e filtro, inclusive tubos e conexões de ligação entre caixas, considerando distância de 25m, conforme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</si>
  <si>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</si>
  <si>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</si>
  <si>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</si>
  <si>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</si>
  <si>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</si>
  <si>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</si>
  <si>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</si>
  <si>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</si>
  <si>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</si>
  <si>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</si>
  <si>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</si>
  <si>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I086030</t>
    </r>
  </si>
  <si>
    <r>
      <rPr>
        <sz val="7"/>
        <rFont val="Arial"/>
      </rPr>
      <t>CARREG. DE PNEUS CASE W-20 1,33M3 (1.0) (E016)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</si>
  <si>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</si>
  <si>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</si>
  <si>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</si>
  <si>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</si>
  <si>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</si>
  <si>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</si>
  <si>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</si>
  <si>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</si>
  <si>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</si>
  <si>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</si>
  <si>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</si>
  <si>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</si>
  <si>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I010118</t>
    </r>
  </si>
  <si>
    <r>
      <rPr>
        <sz val="7"/>
        <rFont val="Arial"/>
      </rPr>
      <t>ENCANADOR</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</si>
  <si>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</si>
  <si>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</si>
  <si>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</si>
  <si>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</si>
  <si>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</si>
  <si>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</si>
  <si>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</si>
  <si>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</si>
  <si>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</si>
  <si>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</si>
  <si>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</si>
  <si>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</si>
  <si>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</si>
  <si>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</si>
  <si>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</si>
  <si>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</si>
  <si>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</si>
  <si>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</si>
  <si>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</si>
  <si>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I069513</t>
    </r>
  </si>
  <si>
    <r>
      <rPr>
        <sz val="7"/>
        <rFont val="Arial"/>
      </rPr>
      <t>ADESIVO PARA TUBO DE PVC RIGIDO</t>
    </r>
  </si>
  <si>
    <r>
      <rPr>
        <sz val="7"/>
        <rFont val="Arial"/>
      </rPr>
      <t>KG</t>
    </r>
  </si>
  <si>
    <r>
      <rPr>
        <sz val="7"/>
        <rFont val="Arial"/>
      </rPr>
      <t>I062674</t>
    </r>
  </si>
  <si>
    <r>
      <rPr>
        <sz val="7"/>
        <rFont val="Arial"/>
      </rPr>
      <t>ANEL DE BORRACHA P/TUBO PVC 150MM (6")</t>
    </r>
  </si>
  <si>
    <r>
      <rPr>
        <sz val="7"/>
        <rFont val="Arial"/>
      </rPr>
      <t>UN</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</si>
  <si>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</si>
  <si>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</si>
  <si>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</si>
  <si>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</si>
  <si>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</si>
  <si>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</si>
  <si>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I020580</t>
    </r>
  </si>
  <si>
    <r>
      <rPr>
        <sz val="7"/>
        <rFont val="Arial"/>
      </rPr>
      <t>AREIA PARA ATERRO</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</si>
  <si>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</si>
  <si>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</si>
  <si>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</si>
  <si>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</si>
  <si>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</si>
  <si>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</si>
  <si>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</si>
  <si>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</si>
  <si>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</si>
  <si>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</si>
  <si>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</si>
  <si>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</si>
  <si>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</si>
  <si>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</si>
  <si>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</si>
  <si>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</si>
  <si>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</si>
  <si>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</si>
  <si>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</si>
  <si>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I069404</t>
    </r>
  </si>
  <si>
    <r>
      <rPr>
        <sz val="7"/>
        <rFont val="Arial"/>
      </rPr>
      <t>FILTRO ANAER.ANEL CONCR.DIAM 1M,H=2.0M,C/ VISITA</t>
    </r>
  </si>
  <si>
    <r>
      <rPr>
        <sz val="7"/>
        <rFont val="Arial"/>
      </rPr>
      <t>UN</t>
    </r>
  </si>
  <si>
    <r>
      <rPr>
        <sz val="7"/>
        <rFont val="Arial"/>
      </rPr>
      <t>I069606</t>
    </r>
  </si>
  <si>
    <r>
      <rPr>
        <sz val="7"/>
        <rFont val="Arial"/>
      </rPr>
      <t>FOSSA ANÉIS CONCR. D=1.20M, H=2.0M C/VISITA 60 CM</t>
    </r>
  </si>
  <si>
    <r>
      <rPr>
        <sz val="7"/>
        <rFont val="Arial"/>
      </rPr>
      <t>UN</t>
    </r>
  </si>
  <si>
    <r>
      <rPr>
        <sz val="7"/>
        <rFont val="Arial"/>
      </rPr>
      <t>I062577</t>
    </r>
  </si>
  <si>
    <r>
      <rPr>
        <sz val="7"/>
        <rFont val="Arial"/>
      </rPr>
      <t>JOELHO 45 DE PVC P/ ESGOTO DE 150MM</t>
    </r>
  </si>
  <si>
    <r>
      <rPr>
        <sz val="7"/>
        <rFont val="Arial"/>
      </rPr>
      <t>UN</t>
    </r>
  </si>
  <si>
    <r>
      <rPr>
        <sz val="7"/>
        <rFont val="Arial"/>
      </rPr>
      <t>I069572</t>
    </r>
  </si>
  <si>
    <r>
      <rPr>
        <sz val="7"/>
        <rFont val="Arial"/>
      </rPr>
      <t>LUBRIFICANTE PARA TUBO DE PVC E FERRO FUNDIDO</t>
    </r>
  </si>
  <si>
    <r>
      <rPr>
        <sz val="7"/>
        <rFont val="Arial"/>
      </rPr>
      <t>KG</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</si>
  <si>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</si>
  <si>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</si>
  <si>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</si>
  <si>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</si>
  <si>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</si>
  <si>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</si>
  <si>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I069514</t>
    </r>
  </si>
  <si>
    <r>
      <rPr>
        <sz val="7"/>
        <rFont val="Arial"/>
      </rPr>
      <t>SOLUCAO LIMPADORA PARA PVC RIGIDO</t>
    </r>
  </si>
  <si>
    <r>
      <rPr>
        <sz val="7"/>
        <rFont val="Arial"/>
      </rPr>
      <t>L</t>
    </r>
  </si>
  <si>
    <r>
      <rPr>
        <sz val="7"/>
        <rFont val="Arial"/>
      </rPr>
      <t>I020988</t>
    </r>
  </si>
  <si>
    <r>
      <rPr>
        <sz val="7"/>
        <rFont val="Arial"/>
      </rPr>
      <t>TABUA DE MADEIRA PINUS 30 X 2.5 CM</t>
    </r>
  </si>
  <si>
    <r>
      <rPr>
        <sz val="7"/>
        <rFont val="Arial"/>
      </rPr>
      <t>M</t>
    </r>
  </si>
  <si>
    <r>
      <rPr>
        <sz val="7"/>
        <rFont val="Arial"/>
      </rPr>
      <t>I062482</t>
    </r>
  </si>
  <si>
    <r>
      <rPr>
        <sz val="7"/>
        <rFont val="Arial"/>
      </rPr>
      <t>TE PVC REDUCAO ESGOTO DE 150X100MM</t>
    </r>
  </si>
  <si>
    <r>
      <rPr>
        <sz val="7"/>
        <rFont val="Arial"/>
      </rPr>
      <t>UN</t>
    </r>
  </si>
  <si>
    <r>
      <rPr>
        <sz val="7"/>
        <rFont val="Arial"/>
      </rPr>
      <t>I062533</t>
    </r>
  </si>
  <si>
    <r>
      <rPr>
        <sz val="7"/>
        <rFont val="Arial"/>
      </rPr>
      <t>TUBO DE PVC PARA ESGOTO DE 100MM (4")</t>
    </r>
  </si>
  <si>
    <r>
      <rPr>
        <sz val="7"/>
        <rFont val="Arial"/>
      </rPr>
      <t>M</t>
    </r>
  </si>
  <si>
    <r>
      <rPr>
        <sz val="7"/>
        <rFont val="Arial"/>
      </rPr>
      <t>I062375</t>
    </r>
  </si>
  <si>
    <r>
      <rPr>
        <sz val="7"/>
        <rFont val="Arial"/>
      </rPr>
      <t>TUBO PVC RIG. CINZA P/ESGOTO DE 150MM (6")</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</si>
  <si>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</si>
  <si>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</si>
  <si>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</si>
  <si>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</si>
  <si>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</si>
  <si>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</si>
  <si>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S020713 - Rede de luz, incl. padrão entrada de energia trifás., cabo de ligação até barracões, quadro de distrib., disj. e chave de força (quando necessário), cons. 20m entre padrão entrada e QDG, conf.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</si>
  <si>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</si>
  <si>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</si>
  <si>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</si>
  <si>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</si>
  <si>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</si>
  <si>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</si>
  <si>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</si>
  <si>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</si>
  <si>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</si>
  <si>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</si>
  <si>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</si>
  <si>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I080170</t>
    </r>
  </si>
  <si>
    <r>
      <rPr>
        <sz val="7"/>
        <rFont val="Arial"/>
      </rPr>
      <t>CAMINHAO CARR MBENZ L1620/51 C/GUIND. 6T X M(E434)</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</si>
  <si>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</si>
  <si>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</si>
  <si>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</si>
  <si>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</si>
  <si>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</si>
  <si>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</si>
  <si>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</si>
  <si>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</si>
  <si>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</si>
  <si>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</si>
  <si>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</si>
  <si>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</si>
  <si>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</si>
  <si>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</si>
  <si>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</si>
  <si>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</si>
  <si>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</si>
  <si>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</si>
  <si>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</si>
  <si>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</si>
  <si>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</si>
  <si>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</si>
  <si>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</si>
  <si>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</si>
  <si>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</si>
  <si>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</si>
  <si>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</si>
  <si>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</si>
  <si>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</si>
  <si>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</si>
  <si>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</si>
  <si>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</si>
  <si>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</si>
  <si>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I043059</t>
    </r>
  </si>
  <si>
    <r>
      <rPr>
        <sz val="7"/>
        <rFont val="Arial"/>
      </rPr>
      <t>CABO FLEX ISOL. TERMOPLAST. 0,6/1KV - 16MM2 - 70º</t>
    </r>
  </si>
  <si>
    <r>
      <rPr>
        <sz val="7"/>
        <rFont val="Arial"/>
      </rPr>
      <t>M</t>
    </r>
  </si>
  <si>
    <r>
      <rPr>
        <sz val="7"/>
        <rFont val="Arial"/>
      </rPr>
      <t>I043015</t>
    </r>
  </si>
  <si>
    <r>
      <rPr>
        <sz val="7"/>
        <rFont val="Arial"/>
      </rPr>
      <t>CABO FLEX ISOL. TERMOPLAST. 750V - 16MM2 - 70º</t>
    </r>
  </si>
  <si>
    <r>
      <rPr>
        <sz val="7"/>
        <rFont val="Arial"/>
      </rPr>
      <t>M</t>
    </r>
  </si>
  <si>
    <r>
      <rPr>
        <sz val="7"/>
        <rFont val="Arial"/>
      </rPr>
      <t>I043006</t>
    </r>
  </si>
  <si>
    <r>
      <rPr>
        <sz val="7"/>
        <rFont val="Arial"/>
      </rPr>
      <t>CABO FLEX ISOL. TERMOPLAST. 750V - 4,00 MM2 - 70º</t>
    </r>
  </si>
  <si>
    <r>
      <rPr>
        <sz val="7"/>
        <rFont val="Arial"/>
      </rPr>
      <t>M</t>
    </r>
  </si>
  <si>
    <r>
      <rPr>
        <sz val="7"/>
        <rFont val="Arial"/>
      </rPr>
      <t>I043149</t>
    </r>
  </si>
  <si>
    <r>
      <rPr>
        <sz val="7"/>
        <rFont val="Arial"/>
      </rPr>
      <t>CABO ISOLADO 750V - 4 X 4.0MM2</t>
    </r>
  </si>
  <si>
    <r>
      <rPr>
        <sz val="7"/>
        <rFont val="Arial"/>
      </rPr>
      <t>M</t>
    </r>
  </si>
  <si>
    <r>
      <rPr>
        <sz val="7"/>
        <rFont val="Arial"/>
      </rPr>
      <t>I043150</t>
    </r>
  </si>
  <si>
    <r>
      <rPr>
        <sz val="7"/>
        <rFont val="Arial"/>
      </rPr>
      <t>CABO ISOLADO PVC - 4 X 16.0MM2</t>
    </r>
  </si>
  <si>
    <r>
      <rPr>
        <sz val="7"/>
        <rFont val="Arial"/>
      </rPr>
      <t>M</t>
    </r>
  </si>
  <si>
    <r>
      <rPr>
        <sz val="7"/>
        <rFont val="Arial"/>
      </rPr>
      <t>I021032</t>
    </r>
  </si>
  <si>
    <r>
      <rPr>
        <sz val="7"/>
        <rFont val="Arial"/>
      </rPr>
      <t>CHAPA COMPENSADA RESINADA ESP. 12MM</t>
    </r>
  </si>
  <si>
    <r>
      <rPr>
        <sz val="7"/>
        <rFont val="Arial"/>
      </rPr>
      <t>M2</t>
    </r>
  </si>
  <si>
    <r>
      <rPr>
        <sz val="7"/>
        <rFont val="Arial"/>
      </rPr>
      <t>I043620</t>
    </r>
  </si>
  <si>
    <r>
      <rPr>
        <sz val="7"/>
        <rFont val="Arial"/>
      </rPr>
      <t>CHAVE MAGNETICA TRIPOLAR 25A</t>
    </r>
  </si>
  <si>
    <r>
      <rPr>
        <sz val="7"/>
        <rFont val="Arial"/>
      </rPr>
      <t>UN</t>
    </r>
  </si>
  <si>
    <r>
      <rPr>
        <sz val="7"/>
        <rFont val="Arial"/>
      </rPr>
      <t>I020508</t>
    </r>
  </si>
  <si>
    <r>
      <rPr>
        <sz val="7"/>
        <rFont val="Arial"/>
      </rPr>
      <t>CIMENTO PORTLAND CP III - 40</t>
    </r>
  </si>
  <si>
    <r>
      <rPr>
        <sz val="7"/>
        <rFont val="Arial"/>
      </rPr>
      <t>KG</t>
    </r>
  </si>
  <si>
    <r>
      <rPr>
        <sz val="7"/>
        <rFont val="Arial"/>
      </rPr>
      <t>I044505</t>
    </r>
  </si>
  <si>
    <r>
      <rPr>
        <sz val="7"/>
        <rFont val="Arial"/>
      </rPr>
      <t>DISJUNTOR NORMA NEMA MONOPOLAR 10A</t>
    </r>
  </si>
  <si>
    <r>
      <rPr>
        <sz val="7"/>
        <rFont val="Arial"/>
      </rPr>
      <t>UN</t>
    </r>
  </si>
  <si>
    <r>
      <rPr>
        <sz val="7"/>
        <rFont val="Arial"/>
      </rPr>
      <t>I044508</t>
    </r>
  </si>
  <si>
    <r>
      <rPr>
        <sz val="7"/>
        <rFont val="Arial"/>
      </rPr>
      <t>DISJUNTOR NORMA NEMA MONOPOLAR 25A</t>
    </r>
  </si>
  <si>
    <r>
      <rPr>
        <sz val="7"/>
        <rFont val="Arial"/>
      </rPr>
      <t>UN</t>
    </r>
  </si>
  <si>
    <r>
      <rPr>
        <sz val="7"/>
        <rFont val="Arial"/>
      </rPr>
      <t>I044530</t>
    </r>
  </si>
  <si>
    <r>
      <rPr>
        <sz val="7"/>
        <rFont val="Arial"/>
      </rPr>
      <t>DISJUNTOR NORMA NEMA TRIPOLAR 25A</t>
    </r>
  </si>
  <si>
    <r>
      <rPr>
        <sz val="7"/>
        <rFont val="Arial"/>
      </rPr>
      <t>UN</t>
    </r>
  </si>
  <si>
    <r>
      <rPr>
        <sz val="7"/>
        <rFont val="Arial"/>
      </rPr>
      <t>I044575</t>
    </r>
  </si>
  <si>
    <r>
      <rPr>
        <sz val="7"/>
        <rFont val="Arial"/>
      </rPr>
      <t>DISJUNTOR NORMA NEMA TRIPOLAR 30A</t>
    </r>
  </si>
  <si>
    <r>
      <rPr>
        <sz val="7"/>
        <rFont val="Arial"/>
      </rPr>
      <t>UN</t>
    </r>
  </si>
  <si>
    <r>
      <rPr>
        <sz val="7"/>
        <rFont val="Arial"/>
      </rPr>
      <t>I044618</t>
    </r>
  </si>
  <si>
    <r>
      <rPr>
        <sz val="7"/>
        <rFont val="Arial"/>
      </rPr>
      <t>DISJUNTOR NORMA NEMA TRIPOLAR 35A</t>
    </r>
  </si>
  <si>
    <r>
      <rPr>
        <sz val="7"/>
        <rFont val="Arial"/>
      </rPr>
      <t>UN</t>
    </r>
  </si>
  <si>
    <r>
      <rPr>
        <sz val="7"/>
        <rFont val="Arial"/>
      </rPr>
      <t>I045525</t>
    </r>
  </si>
  <si>
    <r>
      <rPr>
        <sz val="7"/>
        <rFont val="Arial"/>
      </rPr>
      <t>ESPELHO 4X2", LINHA BRANCA</t>
    </r>
  </si>
  <si>
    <r>
      <rPr>
        <sz val="7"/>
        <rFont val="Arial"/>
      </rPr>
      <t>UN</t>
    </r>
  </si>
  <si>
    <r>
      <rPr>
        <sz val="7"/>
        <rFont val="Arial"/>
      </rPr>
      <t>I048035</t>
    </r>
  </si>
  <si>
    <r>
      <rPr>
        <sz val="7"/>
        <rFont val="Arial"/>
      </rPr>
      <t>HASTE TIPO COPPERWELD - 5/8"X2.4M</t>
    </r>
  </si>
  <si>
    <r>
      <rPr>
        <sz val="7"/>
        <rFont val="Arial"/>
      </rPr>
      <t>UN</t>
    </r>
  </si>
  <si>
    <r>
      <rPr>
        <sz val="7"/>
        <rFont val="Arial"/>
      </rPr>
      <t>I045501</t>
    </r>
  </si>
  <si>
    <r>
      <rPr>
        <sz val="7"/>
        <rFont val="Arial"/>
      </rPr>
      <t>INTERRUPTOR (MODULO) 1 TECLA SIMPLES 10A/250V S/ ESPELHO</t>
    </r>
  </si>
  <si>
    <r>
      <rPr>
        <sz val="7"/>
        <rFont val="Arial"/>
      </rPr>
      <t>UN</t>
    </r>
  </si>
  <si>
    <r>
      <rPr>
        <sz val="7"/>
        <rFont val="Arial"/>
      </rPr>
      <t>I044951</t>
    </r>
  </si>
  <si>
    <r>
      <rPr>
        <sz val="7"/>
        <rFont val="Arial"/>
      </rPr>
      <t>MINI DISJUNTOR MONOPOLAR 2A CURVA C 5KA 220/127V</t>
    </r>
  </si>
  <si>
    <r>
      <rPr>
        <sz val="7"/>
        <rFont val="Arial"/>
      </rPr>
      <t>UN</t>
    </r>
  </si>
  <si>
    <r>
      <rPr>
        <sz val="7"/>
        <rFont val="Arial"/>
      </rPr>
      <t>I044808</t>
    </r>
  </si>
  <si>
    <r>
      <rPr>
        <sz val="7"/>
        <rFont val="Arial"/>
      </rPr>
      <t>MINI DISJUNTOR MONOPOLAR 4A CURVA C 5KA 220/127V</t>
    </r>
  </si>
  <si>
    <r>
      <rPr>
        <sz val="7"/>
        <rFont val="Arial"/>
      </rPr>
      <t>UN</t>
    </r>
  </si>
  <si>
    <r>
      <rPr>
        <sz val="7"/>
        <rFont val="Arial"/>
      </rPr>
      <t>I044760</t>
    </r>
  </si>
  <si>
    <r>
      <rPr>
        <sz val="7"/>
        <rFont val="Arial"/>
      </rPr>
      <t>MINI DISJUNTOR MONOPOLAR 6A CURVA C 5KA 220/127V</t>
    </r>
  </si>
  <si>
    <r>
      <rPr>
        <sz val="7"/>
        <rFont val="Arial"/>
      </rPr>
      <t>UN</t>
    </r>
  </si>
  <si>
    <r>
      <rPr>
        <sz val="7"/>
        <rFont val="Arial"/>
      </rPr>
      <t>I040144</t>
    </r>
  </si>
  <si>
    <r>
      <rPr>
        <sz val="7"/>
        <rFont val="Arial"/>
      </rPr>
      <t>POSTE DT PADRAO TRIFASICO 16MM AEREO 63A H=7M/100DAN</t>
    </r>
  </si>
  <si>
    <r>
      <rPr>
        <sz val="7"/>
        <rFont val="Arial"/>
      </rPr>
      <t>UN</t>
    </r>
  </si>
  <si>
    <r>
      <rPr>
        <sz val="7"/>
        <rFont val="Arial"/>
      </rPr>
      <t>I041530</t>
    </r>
  </si>
  <si>
    <r>
      <rPr>
        <sz val="7"/>
        <rFont val="Arial"/>
      </rPr>
      <t>QUADRO DIST EMBUTIR MET C/ BARRAMENTO TRIFASICO 40 CIRC - 100A C/ TRINCO</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</si>
  <si>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</si>
  <si>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</si>
  <si>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</si>
  <si>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</si>
  <si>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</si>
  <si>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</si>
  <si>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S020711 - Reservatório de poliestileno de 1000 L, incl. suporte em madeira de 7x12cm e 8x7cm, elevado de 4m, conf. projeto (1 utilização)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</si>
  <si>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</si>
  <si>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</si>
  <si>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</si>
  <si>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</si>
  <si>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</si>
  <si>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</si>
  <si>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</si>
  <si>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</si>
  <si>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</si>
  <si>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</si>
  <si>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</si>
  <si>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</si>
  <si>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</si>
  <si>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</si>
  <si>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</si>
  <si>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</si>
  <si>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</si>
  <si>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</si>
  <si>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</si>
  <si>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</si>
  <si>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I021118</t>
    </r>
  </si>
  <si>
    <r>
      <rPr>
        <sz val="7"/>
        <rFont val="Arial"/>
      </rPr>
      <t>PECA EM MADEIRA DE LEI 7X12CM (BRUTA)</t>
    </r>
  </si>
  <si>
    <r>
      <rPr>
        <sz val="7"/>
        <rFont val="Arial"/>
      </rPr>
      <t>M</t>
    </r>
  </si>
  <si>
    <r>
      <rPr>
        <sz val="7"/>
        <rFont val="Arial"/>
      </rPr>
      <t>I021144</t>
    </r>
  </si>
  <si>
    <r>
      <rPr>
        <sz val="7"/>
        <rFont val="Arial"/>
      </rPr>
      <t>PECA EM MADEIRA DE LEI 7X5CM (BRUTA)</t>
    </r>
  </si>
  <si>
    <r>
      <rPr>
        <sz val="7"/>
        <rFont val="Arial"/>
      </rPr>
      <t>M</t>
    </r>
  </si>
  <si>
    <r>
      <rPr>
        <sz val="7"/>
        <rFont val="Arial"/>
      </rPr>
      <t>I026560</t>
    </r>
  </si>
  <si>
    <r>
      <rPr>
        <sz val="7"/>
        <rFont val="Arial"/>
      </rPr>
      <t>PREGO - PRECO MEDIO DAS BITOLAS</t>
    </r>
  </si>
  <si>
    <r>
      <rPr>
        <sz val="7"/>
        <rFont val="Arial"/>
      </rPr>
      <t>KG</t>
    </r>
  </si>
  <si>
    <r>
      <rPr>
        <sz val="7"/>
        <rFont val="Arial"/>
      </rPr>
      <t>I065004</t>
    </r>
  </si>
  <si>
    <r>
      <rPr>
        <sz val="7"/>
        <rFont val="Arial"/>
      </rPr>
      <t>RESERVATORIO DE POLIETILENO 1.000 L C/ TAMPA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</si>
  <si>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</si>
  <si>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</si>
  <si>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</si>
  <si>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</si>
  <si>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</si>
  <si>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</si>
  <si>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S020350 - Tapume Telha Metálica Ondulada 0,50mm Branca h=2,20m, incl. montagem estr. mad. 8"x8", c/adesivo "SEDURB" 60x60cm a cada 10m, incl. faixas pint. esmalte sint. cores azul c/ h=30cm e rosa c/ h=10cm (Reaproveitamento 2x)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</si>
  <si>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</si>
  <si>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</si>
  <si>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</si>
  <si>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</si>
  <si>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</si>
  <si>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</si>
  <si>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</si>
  <si>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</si>
  <si>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</si>
  <si>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</si>
  <si>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</si>
  <si>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</si>
  <si>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</si>
  <si>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</si>
  <si>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</si>
  <si>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</si>
  <si>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</si>
  <si>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</si>
  <si>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</si>
  <si>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</si>
  <si>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</si>
  <si>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</si>
  <si>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</si>
  <si>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</si>
  <si>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</si>
  <si>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</si>
  <si>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I071963</t>
    </r>
  </si>
  <si>
    <r>
      <rPr>
        <sz val="7"/>
        <rFont val="Arial"/>
      </rPr>
      <t>ADESIVO 60X60CM COM IMPRESSAO DIGITAL "LOGO IOPES"</t>
    </r>
  </si>
  <si>
    <r>
      <rPr>
        <sz val="7"/>
        <rFont val="Arial"/>
      </rPr>
      <t>UN</t>
    </r>
  </si>
  <si>
    <r>
      <rPr>
        <sz val="7"/>
        <rFont val="Arial"/>
      </rPr>
      <t>I038001</t>
    </r>
  </si>
  <si>
    <r>
      <rPr>
        <sz val="7"/>
        <rFont val="Arial"/>
      </rPr>
      <t>AGUARRAZ MINERAL</t>
    </r>
  </si>
  <si>
    <r>
      <rPr>
        <sz val="7"/>
        <rFont val="Arial"/>
      </rPr>
      <t>L</t>
    </r>
  </si>
  <si>
    <r>
      <rPr>
        <sz val="7"/>
        <rFont val="Arial"/>
      </rPr>
      <t>I026610</t>
    </r>
  </si>
  <si>
    <r>
      <rPr>
        <sz val="7"/>
        <rFont val="Arial"/>
      </rPr>
      <t>CONJUNTO FIXACAO P/ TELHA DE ALUMINIO TRAPEZOIDAL</t>
    </r>
  </si>
  <si>
    <r>
      <rPr>
        <sz val="7"/>
        <rFont val="Arial"/>
      </rPr>
      <t>UN</t>
    </r>
  </si>
  <si>
    <r>
      <rPr>
        <sz val="7"/>
        <rFont val="Arial"/>
      </rPr>
      <t>I037502</t>
    </r>
  </si>
  <si>
    <r>
      <rPr>
        <sz val="7"/>
        <rFont val="Arial"/>
      </rPr>
      <t>ESMALTE SINTETICO</t>
    </r>
  </si>
  <si>
    <r>
      <rPr>
        <sz val="7"/>
        <rFont val="Arial"/>
      </rPr>
      <t>L</t>
    </r>
  </si>
  <si>
    <r>
      <rPr>
        <sz val="7"/>
        <rFont val="Arial"/>
      </rPr>
      <t>I021009</t>
    </r>
  </si>
  <si>
    <r>
      <rPr>
        <sz val="7"/>
        <rFont val="Arial"/>
      </rPr>
      <t>PONTALETE DE MADEIRA BRUTA DE 3ª 8.0 X 8.0 CM</t>
    </r>
  </si>
  <si>
    <r>
      <rPr>
        <sz val="7"/>
        <rFont val="Arial"/>
      </rPr>
      <t>M</t>
    </r>
  </si>
  <si>
    <r>
      <rPr>
        <sz val="7"/>
        <rFont val="Arial"/>
      </rPr>
      <t>I026573</t>
    </r>
  </si>
  <si>
    <r>
      <rPr>
        <sz val="7"/>
        <rFont val="Arial"/>
      </rPr>
      <t>PREGO 18X27 GALVANIZADO</t>
    </r>
  </si>
  <si>
    <r>
      <rPr>
        <sz val="7"/>
        <rFont val="Arial"/>
      </rPr>
      <t>KG</t>
    </r>
  </si>
  <si>
    <r>
      <rPr>
        <sz val="7"/>
        <rFont val="Arial"/>
      </rPr>
      <t>I021368</t>
    </r>
  </si>
  <si>
    <r>
      <rPr>
        <sz val="7"/>
        <rFont val="Arial"/>
      </rPr>
      <t>RIPA EM MADEIRA (MATERIAL DE 3ª) 5X2CM PINUS OU EQUIVALENTE</t>
    </r>
  </si>
  <si>
    <r>
      <rPr>
        <sz val="7"/>
        <rFont val="Arial"/>
      </rPr>
      <t>M</t>
    </r>
  </si>
  <si>
    <r>
      <rPr>
        <sz val="7"/>
        <rFont val="Arial"/>
      </rPr>
      <t>I025646</t>
    </r>
  </si>
  <si>
    <r>
      <rPr>
        <sz val="7"/>
        <rFont val="Arial"/>
      </rPr>
      <t>TELHA METALICA ONDULADA ESP 0.5MM PRE PINTADA 1F</t>
    </r>
  </si>
  <si>
    <r>
      <rPr>
        <sz val="7"/>
        <rFont val="Arial"/>
      </rPr>
      <t>M2</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</si>
  <si>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</si>
  <si>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</si>
  <si>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</si>
  <si>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</si>
  <si>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</si>
  <si>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S020305 - Placa de obra nas dimensões de 2.0 x 4.0 m, padrão IOPES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</si>
  <si>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</si>
  <si>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</si>
  <si>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</si>
  <si>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</si>
  <si>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</si>
  <si>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</si>
  <si>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</si>
  <si>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</si>
  <si>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</si>
  <si>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</si>
  <si>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</si>
  <si>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</si>
  <si>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</si>
  <si>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</si>
  <si>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</si>
  <si>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</si>
  <si>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</si>
  <si>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</si>
  <si>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</si>
  <si>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</si>
  <si>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I039002</t>
    </r>
  </si>
  <si>
    <r>
      <rPr>
        <sz val="7"/>
        <rFont val="Arial"/>
      </rPr>
      <t>PLACA DE OBRA - ADESIVADA COM IMPRESSÃO DIGITAL</t>
    </r>
  </si>
  <si>
    <r>
      <rPr>
        <sz val="7"/>
        <rFont val="Arial"/>
      </rPr>
      <t>M2</t>
    </r>
  </si>
  <si>
    <r>
      <rPr>
        <sz val="7"/>
        <rFont val="Arial"/>
      </rPr>
      <t>I021009</t>
    </r>
  </si>
  <si>
    <r>
      <rPr>
        <sz val="7"/>
        <rFont val="Arial"/>
      </rPr>
      <t>PONTALETE DE MADEIRA BRUTA DE 3ª 8.0 X 8.0 CM</t>
    </r>
  </si>
  <si>
    <r>
      <rPr>
        <sz val="7"/>
        <rFont val="Arial"/>
      </rPr>
      <t>M</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</si>
  <si>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</si>
  <si>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</si>
  <si>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</si>
  <si>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</si>
  <si>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</si>
  <si>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</si>
  <si>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</si>
  <si>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</si>
  <si>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</si>
  <si>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</si>
  <si>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</si>
  <si>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S200576 - Placa para inauguração de obra em alumínio polido e=4mm, dimensões 40 x 50 cm, gravação em baixo relevo, inclusive pintura e fixação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</si>
  <si>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</si>
  <si>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</si>
  <si>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</si>
  <si>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</si>
  <si>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</si>
  <si>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</si>
  <si>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</si>
  <si>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</si>
  <si>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</si>
  <si>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</si>
  <si>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</si>
  <si>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</si>
  <si>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</si>
  <si>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</si>
  <si>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</si>
  <si>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</si>
  <si>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</si>
  <si>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</si>
  <si>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</si>
  <si>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</si>
  <si>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I026548</t>
    </r>
  </si>
  <si>
    <r>
      <rPr>
        <sz val="7"/>
        <rFont val="Arial"/>
      </rPr>
      <t>BUCHA PLASTICA COM PARAFUSO - 8MM</t>
    </r>
  </si>
  <si>
    <r>
      <rPr>
        <sz val="7"/>
        <rFont val="Arial"/>
      </rPr>
      <t>UN</t>
    </r>
  </si>
  <si>
    <r>
      <rPr>
        <sz val="7"/>
        <rFont val="Arial"/>
      </rPr>
      <t>I078203</t>
    </r>
  </si>
  <si>
    <r>
      <rPr>
        <sz val="7"/>
        <rFont val="Arial"/>
      </rPr>
      <t>PLACA P/ INAUGURACAO OBRA EM ALUM POLIDO 40X50CM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</si>
  <si>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</si>
  <si>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</si>
  <si>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</si>
  <si>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</si>
  <si>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</si>
  <si>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</si>
  <si>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S020344 - Mobilização e desmobilização de conteiner locado para barracão de obra (und)</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</si>
  <si>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</si>
  <si>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</si>
  <si>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</si>
  <si>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</si>
  <si>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</si>
  <si>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I071820</t>
    </r>
  </si>
  <si>
    <r>
      <rPr>
        <sz val="7"/>
        <rFont val="Arial"/>
      </rPr>
      <t>MOBILIZAÇÃO E DESMOB. CONTEINER P/BARRACÃO DE OBRA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</si>
  <si>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</si>
  <si>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</si>
  <si>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</si>
  <si>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</si>
  <si>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</si>
  <si>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</si>
  <si>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S020353 - Aluguel mensal container para refeitorio, incl. porta, 2 janelas, abert p/ ar cond., 2 pt iluminação, 2 tomadas elét. e 1 tomada telef. Isolamento térmico (paredes e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</si>
  <si>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</si>
  <si>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</si>
  <si>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</si>
  <si>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</si>
  <si>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</si>
  <si>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I072280</t>
    </r>
  </si>
  <si>
    <r>
      <rPr>
        <sz val="7"/>
        <rFont val="Arial"/>
      </rPr>
      <t>ALUGUEL CONTAINER REFEITORIO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</si>
  <si>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</si>
  <si>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</si>
  <si>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</si>
  <si>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</si>
  <si>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</si>
  <si>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</si>
  <si>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S020355 - Aluguel mensal container sanitário, incl porta, básc, 2 ptos luz, 1 pto aterram., 3vasos, 3lavatórios, calha mictório, 6 chuveiros (1 eletrico), torn.,registros, piso comp. Naval pintado, cert NR18 e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</si>
  <si>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</si>
  <si>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</si>
  <si>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</si>
  <si>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</si>
  <si>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</si>
  <si>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I072282</t>
    </r>
  </si>
  <si>
    <r>
      <rPr>
        <sz val="7"/>
        <rFont val="Arial"/>
      </rPr>
      <t>ALUGUEL CONTAINER SANITARIO COLET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</si>
  <si>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</si>
  <si>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</si>
  <si>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</si>
  <si>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</si>
  <si>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</si>
  <si>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</si>
  <si>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S020352 - Aluguel mensal container para escritório, dim. 6.00x2.40m, c/ banheiro (vaso+lavat+chuveiro e básc), incl. porta, 2 janelas, abert p/ ar cond., 2 pt iluminação, 2 tom. elét. e 1 tom.telef. Isolam.térmico(teto e paredes), piso em comp. Naval,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</si>
  <si>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</si>
  <si>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</si>
  <si>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</si>
  <si>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</si>
  <si>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</si>
  <si>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I078133</t>
    </r>
  </si>
  <si>
    <r>
      <rPr>
        <sz val="7"/>
        <rFont val="Arial"/>
      </rPr>
      <t>ALUGUEL CONTAINER ESCR+BANH 6X2.40X2.40M P+2J+1PT AR</t>
    </r>
  </si>
  <si>
    <r>
      <rPr>
        <sz val="7"/>
        <rFont val="Arial"/>
      </rPr>
      <t>MS</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</si>
  <si>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</si>
  <si>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</si>
  <si>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</si>
  <si>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</si>
  <si>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</si>
  <si>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S020356 - Aluguel mensal container para almoxarifado, incl. porta, 2 janelas,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</si>
  <si>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</si>
  <si>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</si>
  <si>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</si>
  <si>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</si>
  <si>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</si>
  <si>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I071707</t>
    </r>
  </si>
  <si>
    <r>
      <rPr>
        <sz val="7"/>
        <rFont val="Arial"/>
      </rPr>
      <t>ALUGUEL MENSAL CONTAINER P/ ALMOX 6.00X2.40X2.40M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</si>
  <si>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</si>
  <si>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</si>
  <si>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</si>
  <si>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</si>
  <si>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</si>
  <si>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</si>
  <si>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S020354 - Aluguel mensal container para vestiário, incl. porta, venezianas de circulação,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</si>
  <si>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</si>
  <si>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</si>
  <si>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</si>
  <si>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</si>
  <si>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</si>
  <si>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I072054</t>
    </r>
  </si>
  <si>
    <r>
      <rPr>
        <sz val="7"/>
        <rFont val="Arial"/>
      </rPr>
      <t>ALUGUEL MENSAL CONTAINER VESTIARIO 6.0X2.40X2.40M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</si>
  <si>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</si>
  <si>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</si>
  <si>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</si>
  <si>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</si>
  <si>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</si>
  <si>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</si>
  <si>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S030304 - Índice de preço para remoção de entulho decorrente da execução de obras (m3)</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</si>
  <si>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</si>
  <si>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</si>
  <si>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</si>
  <si>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</si>
  <si>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</si>
  <si>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</si>
  <si>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</si>
  <si>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</si>
  <si>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</si>
  <si>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</si>
  <si>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</si>
  <si>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</si>
  <si>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</si>
  <si>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</si>
  <si>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</si>
  <si>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</si>
  <si>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</si>
  <si>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I070114</t>
    </r>
  </si>
  <si>
    <r>
      <rPr>
        <sz val="7"/>
        <rFont val="Arial"/>
      </rPr>
      <t>REMOCAO RESIDUOS CLASSE A CONAMA (CACAMBA) CLASSE II B (NBR10004) INCLUSIVE DESTINACAO FINAL</t>
    </r>
  </si>
  <si>
    <r>
      <rPr>
        <sz val="7"/>
        <rFont val="Arial"/>
      </rPr>
      <t>M3</t>
    </r>
  </si>
  <si>
    <r>
      <rPr>
        <b/>
        <sz val="6"/>
        <rFont val="Arial"/>
      </rPr>
      <t>TOTAL MATERIAIS:</t>
    </r>
  </si>
  <si>
    <r>
      <rPr>
        <b/>
        <sz val="7"/>
        <rFont val="Arial"/>
      </rPr>
      <t>Custo Direto Total:</t>
    </r>
  </si>
  <si>
    <r>
      <rPr>
        <b/>
        <sz val="7"/>
        <rFont val="Arial"/>
      </rPr>
      <t>VALOR:</t>
    </r>
  </si>
  <si>
    <r>
      <rPr>
        <b/>
        <sz val="7"/>
        <rFont val="Arial"/>
      </rPr>
      <t>VALOR BDI (14.02%):</t>
    </r>
  </si>
  <si>
    <r>
      <rPr>
        <b/>
        <sz val="7"/>
        <rFont val="Arial"/>
      </rPr>
      <t>VALOR COM BDI:</t>
    </r>
  </si>
  <si>
    <r>
      <rPr>
        <b/>
        <sz val="8"/>
        <rFont val="Arial"/>
      </rPr>
      <t>7042 - MOTOBOMBA TRASH (PARA ÁGUA SUJA) AUTO ESCORVANTE, MOTOR GASOLINA DE 6,41 HP, DIÂMETROS DE SUCÇÃO X RECALQUE: 3" X 3", HM/Q = 10 MCA / 60 M3/H A 23 MCA / 0 M3/H - CHP DIURNO. AF_10/2014 (CONSIDERADO 4 BOMBAS TRABALHANDO ATÉ 7 DIAS NO PERÍODO DA OBRA) (CHP)</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</si>
  <si>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</si>
  <si>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</si>
  <si>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</si>
  <si>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</si>
  <si>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</si>
  <si>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</si>
  <si>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7044</t>
    </r>
  </si>
  <si>
    <r>
      <rPr>
        <sz val="7"/>
        <rFont val="Calibri"/>
      </rPr>
      <t>MOTOBOMBA TRASH (PARA ÁGUA SUJA) AUTO ESCORVANTE, MOTOR GASOLINA DE 6,41 HP, DIÂMETROS DE SUCÇÃO X RECALQUE: 3" X 3", HM/Q = 10 MCA / 60 M3/H A 23 MCA / 0 M3/H - DEPRECIAÇÃO. AF_10/2014</t>
    </r>
  </si>
  <si>
    <r>
      <rPr>
        <sz val="7"/>
        <rFont val="Calibri"/>
      </rPr>
      <t>SINAPI</t>
    </r>
  </si>
  <si>
    <r>
      <rPr>
        <sz val="7"/>
        <rFont val="Calibri"/>
      </rPr>
      <t>H</t>
    </r>
  </si>
  <si>
    <r>
      <rPr>
        <sz val="7"/>
        <rFont val="Calibri"/>
      </rPr>
      <t>7045</t>
    </r>
  </si>
  <si>
    <r>
      <rPr>
        <sz val="7"/>
        <rFont val="Calibri"/>
      </rPr>
      <t>MOTOBOMBA TRASH (PARA ÁGUA SUJA) AUTO ESCORVANTE, MOTOR GASOLINA DE 6,41 HP, DIÂMETROS DE SUCÇÃO X RECALQUE: 3" X 3", HM/Q = 10 MCA / 60 M3/H A 23 MCA / 0 M3/H - JUROS. AF_10/2014</t>
    </r>
  </si>
  <si>
    <r>
      <rPr>
        <sz val="7"/>
        <rFont val="Calibri"/>
      </rPr>
      <t>SINAPI</t>
    </r>
  </si>
  <si>
    <r>
      <rPr>
        <sz val="7"/>
        <rFont val="Calibri"/>
      </rPr>
      <t>H</t>
    </r>
  </si>
  <si>
    <r>
      <rPr>
        <sz val="7"/>
        <rFont val="Calibri"/>
      </rPr>
      <t>7046</t>
    </r>
  </si>
  <si>
    <r>
      <rPr>
        <sz val="7"/>
        <rFont val="Calibri"/>
      </rPr>
      <t>MOTOBOMBA TRASH (PARA ÁGUA SUJA) AUTO ESCORVANTE, MOTOR GASOLINA DE 6,41 HP, DIÂMETROS DE SUCÇÃO X RECALQUE: 3" X 3", HM/Q = 10 MCA / 60 M3/H A 23 MCA / 0 M3/H - MANUTENÇÃO. AF_10/2014</t>
    </r>
  </si>
  <si>
    <r>
      <rPr>
        <sz val="7"/>
        <rFont val="Calibri"/>
      </rPr>
      <t>SINAPI</t>
    </r>
  </si>
  <si>
    <r>
      <rPr>
        <sz val="7"/>
        <rFont val="Calibri"/>
      </rPr>
      <t>H</t>
    </r>
  </si>
  <si>
    <r>
      <rPr>
        <sz val="7"/>
        <rFont val="Calibri"/>
      </rPr>
      <t>7047</t>
    </r>
  </si>
  <si>
    <r>
      <rPr>
        <sz val="7"/>
        <rFont val="Calibri"/>
      </rPr>
      <t>MOTOBOMBA TRASH (PARA ÁGUA SUJA) AUTO ESCORVANTE, MOTOR GASOLINA DE 6,41 HP, DIÂMETROS DE SUCÇÃO X RECALQUE: 3" X 3", HM/Q = 10 MCA / 60 M3/H A 23 MCA / 0 M3/H - MATERIAIS NA OPERAÇÃO. AF_10/2014</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</si>
  <si>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</si>
  <si>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</si>
  <si>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</si>
  <si>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</si>
  <si>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</si>
  <si>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</si>
  <si>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7043 - MOTOBOMBA TRASH (PARA ÁGUA SUJA) AUTO ESCORVANTE, MOTOR GASOLINA DE 6,41 HP, DIÂMETROS DE SUCÇÃO X RECALQUE: 3" X 3", HM/Q = 10 MCA / 60 M3/H A 23 MCA / 0 M3/H - CHI DIURNO. AF_10/2014 (CONSIDERANDO 4 BOMBAS A DISPOSIÇÃO DURANTE 9 MESES) (CHI)</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</si>
  <si>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</si>
  <si>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</si>
  <si>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</si>
  <si>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</si>
  <si>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</si>
  <si>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</si>
  <si>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7044</t>
    </r>
  </si>
  <si>
    <r>
      <rPr>
        <sz val="7"/>
        <rFont val="Calibri"/>
      </rPr>
      <t>MOTOBOMBA TRASH (PARA ÁGUA SUJA) AUTO ESCORVANTE, MOTOR GASOLINA DE 6,41 HP, DIÂMETROS DE SUCÇÃO X RECALQUE: 3" X 3", HM/Q = 10 MCA / 60 M3/H A 23 MCA / 0 M3/H - DEPRECIAÇÃO. AF_10/2014</t>
    </r>
  </si>
  <si>
    <r>
      <rPr>
        <sz val="7"/>
        <rFont val="Calibri"/>
      </rPr>
      <t>SINAPI</t>
    </r>
  </si>
  <si>
    <r>
      <rPr>
        <sz val="7"/>
        <rFont val="Calibri"/>
      </rPr>
      <t>H</t>
    </r>
  </si>
  <si>
    <r>
      <rPr>
        <sz val="7"/>
        <rFont val="Calibri"/>
      </rPr>
      <t>7045</t>
    </r>
  </si>
  <si>
    <r>
      <rPr>
        <sz val="7"/>
        <rFont val="Calibri"/>
      </rPr>
      <t>MOTOBOMBA TRASH (PARA ÁGUA SUJA) AUTO ESCORVANTE, MOTOR GASOLINA DE 6,41 HP, DIÂMETROS DE SUCÇÃO X RECALQUE: 3" X 3", HM/Q = 10 MCA / 60 M3/H A 23 MCA / 0 M3/H - JUROS. AF_10/2014</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</si>
  <si>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</si>
  <si>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</si>
  <si>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</si>
  <si>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</si>
  <si>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</si>
  <si>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</si>
  <si>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CP-1100-022028 - REMOÇÃO DE POSTE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</si>
  <si>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</si>
  <si>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</si>
  <si>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</si>
  <si>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</si>
  <si>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</si>
  <si>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</si>
  <si>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</si>
  <si>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</si>
  <si>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</si>
  <si>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</si>
  <si>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</si>
  <si>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</si>
  <si>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</si>
  <si>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</si>
  <si>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</si>
  <si>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</si>
  <si>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</si>
  <si>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</si>
  <si>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</si>
  <si>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</si>
  <si>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</si>
  <si>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</si>
  <si>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</si>
  <si>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</si>
  <si>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</si>
  <si>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</si>
  <si>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</si>
  <si>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(23.16%):</t>
    </r>
  </si>
  <si>
    <r>
      <rPr>
        <b/>
        <sz val="7"/>
        <rFont val="Arial"/>
      </rPr>
      <t>VALOR COM BDI:</t>
    </r>
  </si>
  <si>
    <r>
      <rPr>
        <b/>
        <sz val="8"/>
        <rFont val="Arial"/>
      </rPr>
      <t>100606 - ASSENTAMENTO DE POSTE DE CONCRETO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</si>
  <si>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</si>
  <si>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</si>
  <si>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</si>
  <si>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</si>
  <si>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</si>
  <si>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</si>
  <si>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00000863</t>
    </r>
  </si>
  <si>
    <r>
      <rPr>
        <sz val="7"/>
        <rFont val="Calibri"/>
      </rPr>
      <t>CABO DE COBRE NU 35 MM2 MEIO-DURO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</si>
  <si>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</si>
  <si>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</si>
  <si>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</si>
  <si>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</si>
  <si>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</si>
  <si>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</si>
  <si>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</si>
  <si>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</si>
  <si>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</si>
  <si>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</si>
  <si>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</si>
  <si>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</si>
  <si>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</si>
  <si>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94962</t>
    </r>
  </si>
  <si>
    <r>
      <rPr>
        <sz val="7"/>
        <rFont val="Calibri"/>
      </rPr>
      <t>CONCRETO MAGRO PARA LASTRO, TRAÇO 1:4,5:4,5 (CIMENTO/ AREIA MÉDIA/ BRITA 1)  - PREPARO MECÂNICO COM BETONEIRA 400 L. AF_07/2016</t>
    </r>
  </si>
  <si>
    <r>
      <rPr>
        <sz val="7"/>
        <rFont val="Calibri"/>
      </rPr>
      <t>SINAPI</t>
    </r>
  </si>
  <si>
    <r>
      <rPr>
        <sz val="7"/>
        <rFont val="Calibri"/>
      </rPr>
      <t>M3</t>
    </r>
  </si>
  <si>
    <r>
      <rPr>
        <sz val="7"/>
        <rFont val="Calibri"/>
      </rPr>
      <t>88264</t>
    </r>
  </si>
  <si>
    <r>
      <rPr>
        <sz val="7"/>
        <rFont val="Calibri"/>
      </rPr>
      <t>ELETRICISTA COM ENCARGOS COMPLEMENTARES</t>
    </r>
  </si>
  <si>
    <r>
      <rPr>
        <sz val="7"/>
        <rFont val="Calibri"/>
      </rPr>
      <t>SINAPI</t>
    </r>
  </si>
  <si>
    <r>
      <rPr>
        <sz val="7"/>
        <rFont val="Calibri"/>
      </rPr>
      <t>H</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</si>
  <si>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</si>
  <si>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</si>
  <si>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</si>
  <si>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</si>
  <si>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</si>
  <si>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</si>
  <si>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(23.16%):</t>
    </r>
  </si>
  <si>
    <r>
      <rPr>
        <b/>
        <sz val="7"/>
        <rFont val="Arial"/>
      </rPr>
      <t>VALOR COM BDI:</t>
    </r>
  </si>
  <si>
    <r>
      <rPr>
        <b/>
        <sz val="8"/>
        <rFont val="Arial"/>
      </rPr>
      <t>97145 - RETIRADA E ASSENTAMENTO DE TUBO DE FERRO FUNDIDO PARA REDE DE ÁGUA, DN 250 MM, JUNTA ELÁSTICA,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</si>
  <si>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</si>
  <si>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</si>
  <si>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</si>
  <si>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</si>
  <si>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</si>
  <si>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</si>
  <si>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</si>
  <si>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</si>
  <si>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</si>
  <si>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</si>
  <si>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</si>
  <si>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</si>
  <si>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</si>
  <si>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</si>
  <si>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</si>
  <si>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</si>
  <si>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</si>
  <si>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</si>
  <si>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</si>
  <si>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</si>
  <si>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</si>
  <si>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5679</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</si>
  <si>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</si>
  <si>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SINAPI</t>
    </r>
  </si>
  <si>
    <r>
      <rPr>
        <sz val="7"/>
        <rFont val="Calibri"/>
      </rPr>
      <t>CHI</t>
    </r>
  </si>
  <si>
    <r>
      <rPr>
        <sz val="7"/>
        <rFont val="Calibri"/>
      </rPr>
      <t>5678</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</si>
  <si>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</si>
  <si>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</si>
  <si>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</si>
  <si>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</si>
  <si>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</si>
  <si>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</si>
  <si>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</si>
  <si>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</si>
  <si>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</si>
  <si>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</si>
  <si>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</si>
  <si>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CP-3951-S05421 - Fornecimento de tubo de ferro fundido, junta elástica, ponta / bolsa, classe k 7, diam. = 250mm, inclusive conexões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</si>
  <si>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</si>
  <si>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</si>
  <si>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</si>
  <si>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</si>
  <si>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</si>
  <si>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</si>
  <si>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INS-417930</t>
    </r>
  </si>
  <si>
    <r>
      <rPr>
        <sz val="7"/>
        <rFont val="Calibri"/>
      </rPr>
      <t xml:space="preserve">Anel de borracha p/ tubo ou conexão em fofo je, d= 250mm	</t>
    </r>
  </si>
  <si>
    <r>
      <rPr>
        <sz val="7"/>
        <rFont val="Calibri"/>
      </rPr>
      <t>PRÓPRIA</t>
    </r>
  </si>
  <si>
    <r>
      <rPr>
        <sz val="7"/>
        <rFont val="Calibri"/>
      </rPr>
      <t>un</t>
    </r>
  </si>
  <si>
    <r>
      <rPr>
        <sz val="7"/>
        <rFont val="Calibri"/>
      </rPr>
      <t>INS-826319</t>
    </r>
  </si>
  <si>
    <r>
      <rPr>
        <sz val="7"/>
        <rFont val="Calibri"/>
      </rPr>
      <t>TUBO EM FOFO, JE, PONTA / BOLSA, CLASSE K 7, D= 250MM</t>
    </r>
  </si>
  <si>
    <r>
      <rPr>
        <sz val="7"/>
        <rFont val="Calibri"/>
      </rPr>
      <t>PRÓPRIA</t>
    </r>
  </si>
  <si>
    <r>
      <rPr>
        <sz val="7"/>
        <rFont val="Calibri"/>
      </rPr>
      <t>m</t>
    </r>
  </si>
  <si>
    <r>
      <rPr>
        <b/>
        <sz val="6"/>
        <rFont val="Calibri"/>
      </rPr>
      <t>TOTAL MATERIAL:</t>
    </r>
  </si>
  <si>
    <r>
      <rPr>
        <b/>
        <sz val="7"/>
        <rFont val="Arial"/>
      </rPr>
      <t>VALOR:</t>
    </r>
  </si>
  <si>
    <r>
      <rPr>
        <b/>
        <sz val="7"/>
        <rFont val="Arial"/>
      </rPr>
      <t>VALOR BDI (23.16%):</t>
    </r>
  </si>
  <si>
    <r>
      <rPr>
        <b/>
        <sz val="7"/>
        <rFont val="Arial"/>
      </rPr>
      <t>VALOR COM BDI:</t>
    </r>
  </si>
  <si>
    <r>
      <rPr>
        <b/>
        <sz val="8"/>
        <rFont val="Arial"/>
      </rPr>
      <t>97129 - RETIRADA E ASSENTAMENTO DE TUBO DE PVC PARA REDE DE ÁGUA, DN 250 MM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</si>
  <si>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</si>
  <si>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</si>
  <si>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</si>
  <si>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</si>
  <si>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</si>
  <si>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</si>
  <si>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</si>
  <si>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</si>
  <si>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</si>
  <si>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</si>
  <si>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</si>
  <si>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</si>
  <si>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</si>
  <si>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</si>
  <si>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</si>
  <si>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</si>
  <si>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</si>
  <si>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</si>
  <si>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</si>
  <si>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</si>
  <si>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</si>
  <si>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5679</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</si>
  <si>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</si>
  <si>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SINAPI</t>
    </r>
  </si>
  <si>
    <r>
      <rPr>
        <sz val="7"/>
        <rFont val="Calibri"/>
      </rPr>
      <t>CHI</t>
    </r>
  </si>
  <si>
    <r>
      <rPr>
        <sz val="7"/>
        <rFont val="Calibri"/>
      </rPr>
      <t>5678</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</si>
  <si>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</si>
  <si>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</si>
  <si>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</si>
  <si>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</si>
  <si>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</si>
  <si>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</si>
  <si>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</si>
  <si>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</si>
  <si>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</si>
  <si>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</si>
  <si>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</si>
  <si>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00041931 - FORNECIMENTO E INTERLIGACAO DE TUBO PVC DN 250 MM (M)</t>
    </r>
  </si>
  <si>
    <r>
      <rPr>
        <b/>
        <sz val="7"/>
        <rFont val="Arial"/>
      </rPr>
      <t>VALOR:</t>
    </r>
  </si>
  <si>
    <r>
      <rPr>
        <b/>
        <sz val="7"/>
        <rFont val="Arial"/>
      </rPr>
      <t>VALOR BDI (23.16%):</t>
    </r>
  </si>
  <si>
    <r>
      <rPr>
        <b/>
        <sz val="7"/>
        <rFont val="Arial"/>
      </rPr>
      <t>VALOR COM BDI:</t>
    </r>
  </si>
  <si>
    <r>
      <rPr>
        <b/>
        <sz val="8"/>
        <rFont val="Arial"/>
      </rPr>
      <t>1106282 - Concreto para bombeamento fck = 40 MPa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</si>
  <si>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</si>
  <si>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</si>
  <si>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</si>
  <si>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</si>
  <si>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</si>
  <si>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</si>
  <si>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</si>
  <si>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</si>
  <si>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</si>
  <si>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E9584</t>
    </r>
  </si>
  <si>
    <r>
      <rPr>
        <sz val="7"/>
        <rFont val="Arial"/>
      </rPr>
      <t>Carregadeira de pneus com capacidade de 1,53 m³ - 106 kW</t>
    </r>
  </si>
  <si>
    <r>
      <rPr>
        <sz val="7"/>
        <rFont val="Arial"/>
      </rPr>
      <t>E9599</t>
    </r>
  </si>
  <si>
    <r>
      <rPr>
        <sz val="7"/>
        <rFont val="Arial"/>
      </rPr>
      <t>Central de concreto com capacidade de 30 m³/h - dosadora RS</t>
    </r>
  </si>
  <si>
    <r>
      <rPr>
        <sz val="7"/>
        <rFont val="Arial"/>
      </rPr>
      <t>E9763</t>
    </r>
  </si>
  <si>
    <r>
      <rPr>
        <sz val="7"/>
        <rFont val="Arial"/>
      </rPr>
      <t>Grupo gerador - 36/40 kVA</t>
    </r>
  </si>
  <si>
    <r>
      <rPr>
        <sz val="7"/>
        <rFont val="Arial"/>
      </rPr>
      <t>E9064</t>
    </r>
  </si>
  <si>
    <r>
      <rPr>
        <sz val="7"/>
        <rFont val="Arial"/>
      </rPr>
      <t>Transportador manual gerica com capacidade de 180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</si>
  <si>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</si>
  <si>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</si>
  <si>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</si>
  <si>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</si>
  <si>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</si>
  <si>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</si>
  <si>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</si>
  <si>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</si>
  <si>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</si>
  <si>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</si>
  <si>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</si>
  <si>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</si>
  <si>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</si>
  <si>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</si>
  <si>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</si>
  <si>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</si>
  <si>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</si>
  <si>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</si>
  <si>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M0030</t>
    </r>
  </si>
  <si>
    <r>
      <rPr>
        <sz val="7"/>
        <rFont val="Arial"/>
      </rPr>
      <t>Aditivo plastificante e retardador tipo Plastiment ou similar</t>
    </r>
  </si>
  <si>
    <r>
      <rPr>
        <sz val="7"/>
        <rFont val="Arial"/>
      </rPr>
      <t>kg</t>
    </r>
  </si>
  <si>
    <r>
      <rPr>
        <sz val="7"/>
        <rFont val="Arial"/>
      </rPr>
      <t>M0082</t>
    </r>
  </si>
  <si>
    <r>
      <rPr>
        <sz val="7"/>
        <rFont val="Arial"/>
      </rPr>
      <t>Areia média lavada</t>
    </r>
  </si>
  <si>
    <r>
      <rPr>
        <sz val="7"/>
        <rFont val="Arial"/>
      </rPr>
      <t>m³</t>
    </r>
  </si>
  <si>
    <r>
      <rPr>
        <sz val="7"/>
        <rFont val="Arial"/>
      </rPr>
      <t>M0191</t>
    </r>
  </si>
  <si>
    <r>
      <rPr>
        <sz val="7"/>
        <rFont val="Arial"/>
      </rPr>
      <t>Brita 1</t>
    </r>
  </si>
  <si>
    <r>
      <rPr>
        <sz val="7"/>
        <rFont val="Arial"/>
      </rPr>
      <t>m³</t>
    </r>
  </si>
  <si>
    <r>
      <rPr>
        <sz val="7"/>
        <rFont val="Arial"/>
      </rPr>
      <t>M0424</t>
    </r>
  </si>
  <si>
    <r>
      <rPr>
        <sz val="7"/>
        <rFont val="Arial"/>
      </rPr>
      <t>Cimento Portland CP II - 32</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</si>
  <si>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</si>
  <si>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</si>
  <si>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</si>
  <si>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</si>
  <si>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</si>
  <si>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</si>
  <si>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</si>
  <si>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</si>
  <si>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M0030</t>
    </r>
  </si>
  <si>
    <r>
      <rPr>
        <sz val="7"/>
        <rFont val="Arial"/>
      </rPr>
      <t>Aditivo plastificante e retardador tipo Plastiment ou similar (Caminhão carroceria com capacidade de 15 t - 188 kW)</t>
    </r>
  </si>
  <si>
    <r>
      <rPr>
        <sz val="7"/>
        <rFont val="Arial"/>
      </rPr>
      <t>kg</t>
    </r>
  </si>
  <si>
    <r>
      <rPr>
        <sz val="7"/>
        <rFont val="Arial"/>
      </rPr>
      <t>5914655</t>
    </r>
  </si>
  <si>
    <r>
      <rPr>
        <sz val="7"/>
        <rFont val="Arial"/>
      </rPr>
      <t>M0082</t>
    </r>
  </si>
  <si>
    <r>
      <rPr>
        <sz val="7"/>
        <rFont val="Arial"/>
      </rPr>
      <t>Areia média lavada (Caminhão basculante com capacidade de 10 m³ - 188 kW)</t>
    </r>
  </si>
  <si>
    <r>
      <rPr>
        <sz val="7"/>
        <rFont val="Arial"/>
      </rPr>
      <t>m³</t>
    </r>
  </si>
  <si>
    <r>
      <rPr>
        <sz val="7"/>
        <rFont val="Arial"/>
      </rPr>
      <t>5914647</t>
    </r>
  </si>
  <si>
    <r>
      <rPr>
        <sz val="7"/>
        <rFont val="Arial"/>
      </rPr>
      <t>M0191</t>
    </r>
  </si>
  <si>
    <r>
      <rPr>
        <sz val="7"/>
        <rFont val="Arial"/>
      </rPr>
      <t>Brita 1 (Caminhão basculante com capacidade de 10 m³ - 188 kW)</t>
    </r>
  </si>
  <si>
    <r>
      <rPr>
        <sz val="7"/>
        <rFont val="Arial"/>
      </rPr>
      <t>m³</t>
    </r>
  </si>
  <si>
    <r>
      <rPr>
        <sz val="7"/>
        <rFont val="Arial"/>
      </rPr>
      <t>5914647</t>
    </r>
  </si>
  <si>
    <r>
      <rPr>
        <sz val="7"/>
        <rFont val="Arial"/>
      </rPr>
      <t>M0424</t>
    </r>
  </si>
  <si>
    <r>
      <rPr>
        <sz val="7"/>
        <rFont val="Arial"/>
      </rPr>
      <t>Cimento Portland CP II - 32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</si>
  <si>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</si>
  <si>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</si>
  <si>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</si>
  <si>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</si>
  <si>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</si>
  <si>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</si>
  <si>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</si>
  <si>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00025950 - SERVICO DE BOMBEAMENTO DE CONCRETO  (M3)</t>
    </r>
  </si>
  <si>
    <r>
      <rPr>
        <b/>
        <sz val="7"/>
        <rFont val="Arial"/>
      </rPr>
      <t>VALOR:</t>
    </r>
  </si>
  <si>
    <r>
      <rPr>
        <b/>
        <sz val="7"/>
        <rFont val="Arial"/>
      </rPr>
      <t>VALOR BDI (23.16%):</t>
    </r>
  </si>
  <si>
    <r>
      <rPr>
        <b/>
        <sz val="7"/>
        <rFont val="Arial"/>
      </rPr>
      <t>VALOR COM BDI:</t>
    </r>
  </si>
  <si>
    <r>
      <rPr>
        <b/>
        <sz val="8"/>
        <rFont val="Arial"/>
      </rPr>
      <t>92452 - MONTAGEM E DESMONTAGEM DE FÔRMA, ESCORAMENTO METÁLICO, PÉ-DIREITO SIMPLES, EM CHAPA DE MADEIRA RESINADA, 2 UTILIZAÇÕES. AF_12/2015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</si>
  <si>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</si>
  <si>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</si>
  <si>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</si>
  <si>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</si>
  <si>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</si>
  <si>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</si>
  <si>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00002692</t>
    </r>
  </si>
  <si>
    <r>
      <rPr>
        <sz val="7"/>
        <rFont val="Calibri"/>
      </rPr>
      <t>DESMOLDANTE PROTETOR PARA FORMAS DE MADEIRA, DE BASE OLEOSA EMULSIONADA EM AGUA</t>
    </r>
  </si>
  <si>
    <r>
      <rPr>
        <sz val="7"/>
        <rFont val="Calibri"/>
      </rPr>
      <t>SINAPI</t>
    </r>
  </si>
  <si>
    <r>
      <rPr>
        <sz val="7"/>
        <rFont val="Calibri"/>
      </rPr>
      <t>L</t>
    </r>
  </si>
  <si>
    <r>
      <rPr>
        <sz val="7"/>
        <rFont val="Calibri"/>
      </rPr>
      <t>00040287</t>
    </r>
  </si>
  <si>
    <r>
      <rPr>
        <sz val="7"/>
        <rFont val="Calibri"/>
      </rPr>
      <t>LOCACAO DE BARRA DE ANCORAGEM DE 0,80 A 1,20 M DE EXTENSAO, COM ROSCA DE 5/8", INCLUINDO PORCA E FLANGE</t>
    </r>
  </si>
  <si>
    <r>
      <rPr>
        <sz val="7"/>
        <rFont val="Calibri"/>
      </rPr>
      <t>SINAPI</t>
    </r>
  </si>
  <si>
    <r>
      <rPr>
        <sz val="7"/>
        <rFont val="Calibri"/>
      </rPr>
      <t>MES</t>
    </r>
  </si>
  <si>
    <r>
      <rPr>
        <sz val="7"/>
        <rFont val="Calibri"/>
      </rPr>
      <t>00040339</t>
    </r>
  </si>
  <si>
    <r>
      <rPr>
        <sz val="7"/>
        <rFont val="Calibri"/>
      </rPr>
      <t>LOCACAO DE CRUZETA PARA ESCORA METALICA</t>
    </r>
  </si>
  <si>
    <r>
      <rPr>
        <sz val="7"/>
        <rFont val="Calibri"/>
      </rPr>
      <t>SINAPI</t>
    </r>
  </si>
  <si>
    <r>
      <rPr>
        <sz val="7"/>
        <rFont val="Calibri"/>
      </rPr>
      <t>MES</t>
    </r>
  </si>
  <si>
    <r>
      <rPr>
        <sz val="7"/>
        <rFont val="Calibri"/>
      </rPr>
      <t>00010749</t>
    </r>
  </si>
  <si>
    <r>
      <rPr>
        <sz val="7"/>
        <rFont val="Calibri"/>
      </rPr>
      <t>LOCACAO DE ESCORA METALICA TELESCOPICA, COM ALTURA REGULAVEL DE *1,80* A *3,20* M, COM CAPACIDADE DE CARGA DE NO MINIMO 1000 KGF (10 KN), INCLUSO TRIPE E FORCADO</t>
    </r>
  </si>
  <si>
    <r>
      <rPr>
        <sz val="7"/>
        <rFont val="Calibri"/>
      </rPr>
      <t>SINAPI</t>
    </r>
  </si>
  <si>
    <r>
      <rPr>
        <sz val="7"/>
        <rFont val="Calibri"/>
      </rPr>
      <t>MES</t>
    </r>
  </si>
  <si>
    <r>
      <rPr>
        <sz val="7"/>
        <rFont val="Calibri"/>
      </rPr>
      <t>00040275</t>
    </r>
  </si>
  <si>
    <r>
      <rPr>
        <sz val="7"/>
        <rFont val="Calibri"/>
      </rPr>
      <t>LOCACAO DE VIGA SANDUICHE METALICA VAZADA PARA TRAVAMENTO DE PILARES, ALTURA DE *8* CM, LARGURA DE *6* CM E EXTENSAO DE 2 M</t>
    </r>
  </si>
  <si>
    <r>
      <rPr>
        <sz val="7"/>
        <rFont val="Calibri"/>
      </rPr>
      <t>SINAPI</t>
    </r>
  </si>
  <si>
    <r>
      <rPr>
        <sz val="7"/>
        <rFont val="Calibri"/>
      </rPr>
      <t>MES</t>
    </r>
  </si>
  <si>
    <r>
      <rPr>
        <sz val="7"/>
        <rFont val="Calibri"/>
      </rPr>
      <t>00004491</t>
    </r>
  </si>
  <si>
    <r>
      <rPr>
        <sz val="7"/>
        <rFont val="Calibri"/>
      </rPr>
      <t>PONTALETE DE MADEIRA NAO APARELHADA *7,5 X 7,5* CM (3 X 3 ") PINUS, MISTA OU EQUIVALENTE DA REGIAO</t>
    </r>
  </si>
  <si>
    <r>
      <rPr>
        <sz val="7"/>
        <rFont val="Calibri"/>
      </rPr>
      <t>SINAPI</t>
    </r>
  </si>
  <si>
    <r>
      <rPr>
        <sz val="7"/>
        <rFont val="Calibri"/>
      </rPr>
      <t>M</t>
    </r>
  </si>
  <si>
    <r>
      <rPr>
        <sz val="7"/>
        <rFont val="Calibri"/>
      </rPr>
      <t>00040304</t>
    </r>
  </si>
  <si>
    <r>
      <rPr>
        <sz val="7"/>
        <rFont val="Calibri"/>
      </rPr>
      <t>PREGO DE ACO POLIDO COM CABECA DUPLA 17 X 27 (2 1/2 X 11)</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</si>
  <si>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</si>
  <si>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</si>
  <si>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</si>
  <si>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</si>
  <si>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</si>
  <si>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</si>
  <si>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</si>
  <si>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</si>
  <si>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</si>
  <si>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88239</t>
    </r>
  </si>
  <si>
    <r>
      <rPr>
        <sz val="7"/>
        <rFont val="Calibri"/>
      </rPr>
      <t>AJUDANTE DE CARPINTEIRO COM ENCARGOS COMPLEMENTARES</t>
    </r>
  </si>
  <si>
    <r>
      <rPr>
        <sz val="7"/>
        <rFont val="Calibri"/>
      </rPr>
      <t>SINAPI</t>
    </r>
  </si>
  <si>
    <r>
      <rPr>
        <sz val="7"/>
        <rFont val="Calibri"/>
      </rPr>
      <t>H</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</si>
  <si>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</si>
  <si>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</si>
  <si>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</si>
  <si>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</si>
  <si>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92265</t>
    </r>
  </si>
  <si>
    <r>
      <rPr>
        <sz val="7"/>
        <rFont val="Calibri"/>
      </rPr>
      <t>FABRICAÇÃO DE FÔRMA PARA VIGAS, EM CHAPA DE MADEIRA COMPENSADA RESINADA, E = 17 MM. AF_12/2015</t>
    </r>
  </si>
  <si>
    <r>
      <rPr>
        <sz val="7"/>
        <rFont val="Calibri"/>
      </rPr>
      <t>SINAPI</t>
    </r>
  </si>
  <si>
    <r>
      <rPr>
        <sz val="7"/>
        <rFont val="Calibri"/>
      </rPr>
      <t>M2</t>
    </r>
  </si>
  <si>
    <r>
      <rPr>
        <b/>
        <sz val="6"/>
        <rFont val="Calibri"/>
      </rPr>
      <t>TOTAL SERVICO:</t>
    </r>
  </si>
  <si>
    <r>
      <rPr>
        <b/>
        <sz val="7"/>
        <rFont val="Arial"/>
      </rPr>
      <t>VALOR:</t>
    </r>
  </si>
  <si>
    <r>
      <rPr>
        <b/>
        <sz val="7"/>
        <rFont val="Arial"/>
      </rPr>
      <t>VALOR BDI (23.16%):</t>
    </r>
  </si>
  <si>
    <r>
      <rPr>
        <b/>
        <sz val="7"/>
        <rFont val="Arial"/>
      </rPr>
      <t>VALOR COM BDI:</t>
    </r>
  </si>
  <si>
    <r>
      <rPr>
        <b/>
        <sz val="8"/>
        <rFont val="Arial"/>
      </rPr>
      <t>CESAN 7050100030 - Escoramento cavas com prancha metalica (M2)</t>
    </r>
  </si>
  <si>
    <r>
      <rPr>
        <b/>
        <sz val="7"/>
        <rFont val="Arial"/>
      </rPr>
      <t>VALOR:</t>
    </r>
  </si>
  <si>
    <r>
      <rPr>
        <b/>
        <sz val="7"/>
        <rFont val="Arial"/>
      </rPr>
      <t>VALOR BDI (23.16%):</t>
    </r>
  </si>
  <si>
    <r>
      <rPr>
        <b/>
        <sz val="7"/>
        <rFont val="Arial"/>
      </rPr>
      <t>VALOR COM BDI:</t>
    </r>
  </si>
  <si>
    <r>
      <rPr>
        <b/>
        <sz val="8"/>
        <rFont val="Arial"/>
      </rPr>
      <t>100322 - LASTRO COM MATERIAL GRANULAR (PEDRA BRITADA N.3), APLICADO EM PISOS OU RADIERS, ESPESSURA DE *50 CM*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</si>
  <si>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</si>
  <si>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</si>
  <si>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</si>
  <si>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</si>
  <si>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</si>
  <si>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</si>
  <si>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00004722</t>
    </r>
  </si>
  <si>
    <r>
      <rPr>
        <sz val="7"/>
        <rFont val="Calibri"/>
      </rPr>
      <t>PEDRA BRITADA N. 3 (38 A 50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</si>
  <si>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</si>
  <si>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</si>
  <si>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</si>
  <si>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</si>
  <si>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</si>
  <si>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</si>
  <si>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</si>
  <si>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</si>
  <si>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</si>
  <si>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</si>
  <si>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</si>
  <si>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</si>
  <si>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</si>
  <si>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</si>
  <si>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</si>
  <si>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</si>
  <si>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</si>
  <si>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</si>
  <si>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</si>
  <si>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</si>
  <si>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</si>
  <si>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</si>
  <si>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</si>
  <si>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</si>
  <si>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</si>
  <si>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</si>
  <si>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</si>
  <si>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</si>
  <si>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</si>
  <si>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96620 - LASTRO DE CONCRETO MAGRO, APLICADO EM PISOS OU RADIERS. AF_08/2017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</si>
  <si>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</si>
  <si>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</si>
  <si>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</si>
  <si>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</si>
  <si>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</si>
  <si>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</si>
  <si>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94968</t>
    </r>
  </si>
  <si>
    <r>
      <rPr>
        <sz val="7"/>
        <rFont val="Calibri"/>
      </rPr>
      <t>CONCRETO MAGRO PARA LASTRO, TRAÇO 1:4,5:4,5 (CIMENTO/ AREIA MÉDIA/ BRITA 1)  - PREPARO MECÂNICO COM BETONEIRA 600 L. AF_07/2016</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</si>
  <si>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</si>
  <si>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</si>
  <si>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</si>
  <si>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</si>
  <si>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</si>
  <si>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</si>
  <si>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</si>
  <si>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</si>
  <si>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</si>
  <si>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</si>
  <si>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</si>
  <si>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</si>
  <si>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</si>
  <si>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</si>
  <si>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0407820 - Armação em aço CA-60 -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</si>
  <si>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</si>
  <si>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</si>
  <si>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</si>
  <si>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</si>
  <si>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</si>
  <si>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</si>
  <si>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</si>
  <si>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</si>
  <si>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</si>
  <si>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</si>
  <si>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</si>
  <si>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</si>
  <si>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</si>
  <si>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</si>
  <si>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</si>
  <si>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</si>
  <si>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</si>
  <si>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</si>
  <si>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</si>
  <si>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</si>
  <si>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M0075</t>
    </r>
  </si>
  <si>
    <r>
      <rPr>
        <sz val="7"/>
        <rFont val="Arial"/>
      </rPr>
      <t>Arame recozido 18 BWG</t>
    </r>
  </si>
  <si>
    <r>
      <rPr>
        <sz val="7"/>
        <rFont val="Arial"/>
      </rPr>
      <t>kg</t>
    </r>
  </si>
  <si>
    <r>
      <rPr>
        <sz val="7"/>
        <rFont val="Arial"/>
      </rPr>
      <t>M0014</t>
    </r>
  </si>
  <si>
    <r>
      <rPr>
        <sz val="7"/>
        <rFont val="Arial"/>
      </rPr>
      <t>Aço CA 60</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</si>
  <si>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</si>
  <si>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</si>
  <si>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</si>
  <si>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</si>
  <si>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</si>
  <si>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</si>
  <si>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</si>
  <si>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</si>
  <si>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M0014</t>
    </r>
  </si>
  <si>
    <r>
      <rPr>
        <sz val="7"/>
        <rFont val="Arial"/>
      </rPr>
      <t>Aço CA 60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</si>
  <si>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</si>
  <si>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</si>
  <si>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</si>
  <si>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</si>
  <si>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</si>
  <si>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</si>
  <si>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</si>
  <si>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0407819 - Armação em aço CA-50 -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</si>
  <si>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</si>
  <si>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</si>
  <si>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</si>
  <si>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</si>
  <si>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</si>
  <si>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</si>
  <si>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</si>
  <si>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</si>
  <si>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</si>
  <si>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</si>
  <si>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</si>
  <si>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</si>
  <si>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</si>
  <si>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</si>
  <si>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</si>
  <si>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</si>
  <si>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</si>
  <si>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</si>
  <si>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</si>
  <si>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</si>
  <si>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M0075</t>
    </r>
  </si>
  <si>
    <r>
      <rPr>
        <sz val="7"/>
        <rFont val="Arial"/>
      </rPr>
      <t>Arame recozido 18 BWG</t>
    </r>
  </si>
  <si>
    <r>
      <rPr>
        <sz val="7"/>
        <rFont val="Arial"/>
      </rPr>
      <t>kg</t>
    </r>
  </si>
  <si>
    <r>
      <rPr>
        <sz val="7"/>
        <rFont val="Arial"/>
      </rPr>
      <t>M0004</t>
    </r>
  </si>
  <si>
    <r>
      <rPr>
        <sz val="7"/>
        <rFont val="Arial"/>
      </rPr>
      <t>Aço CA 50</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</si>
  <si>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</si>
  <si>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</si>
  <si>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</si>
  <si>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</si>
  <si>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</si>
  <si>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</si>
  <si>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</si>
  <si>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</si>
  <si>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M0004</t>
    </r>
  </si>
  <si>
    <r>
      <rPr>
        <sz val="7"/>
        <rFont val="Arial"/>
      </rPr>
      <t>Aço CA 50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</si>
  <si>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</si>
  <si>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</si>
  <si>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</si>
  <si>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</si>
  <si>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</si>
  <si>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</si>
  <si>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</si>
  <si>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90087 - ESCAVAÇÃO MECANIZADA DE VALA, COM ESCAVADEIRA HIDRÁULICA (1,2 M3/155 HP), EM SOLO DE 1A CATEGORIA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</si>
  <si>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</si>
  <si>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</si>
  <si>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</si>
  <si>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</si>
  <si>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</si>
  <si>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</si>
  <si>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88908</t>
    </r>
  </si>
  <si>
    <r>
      <rPr>
        <sz val="7"/>
        <rFont val="Calibri"/>
      </rPr>
      <t>ESCAVADEIRA HIDRÁULICA SOBRE ESTEIRAS, CAÇAMBA 1,20 M3, PESO OPERACIONAL 21 T, POTÊNCIA BRUTA 155 HP - CHI DIURNO. AF_06/2014</t>
    </r>
  </si>
  <si>
    <r>
      <rPr>
        <sz val="7"/>
        <rFont val="Calibri"/>
      </rPr>
      <t>SINAPI</t>
    </r>
  </si>
  <si>
    <r>
      <rPr>
        <sz val="7"/>
        <rFont val="Calibri"/>
      </rPr>
      <t>CHI</t>
    </r>
  </si>
  <si>
    <r>
      <rPr>
        <sz val="7"/>
        <rFont val="Calibri"/>
      </rPr>
      <t>88907</t>
    </r>
  </si>
  <si>
    <r>
      <rPr>
        <sz val="7"/>
        <rFont val="Calibri"/>
      </rPr>
      <t>ESCAVADEIRA HIDRÁULICA SOBRE ESTEIRAS, CAÇAMBA 1,20 M3, PESO OPERACIONAL 21 T, POTÊNCIA BRUTA 155 HP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</si>
  <si>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</si>
  <si>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</si>
  <si>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</si>
  <si>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</si>
  <si>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</si>
  <si>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</si>
  <si>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</si>
  <si>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</si>
  <si>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</si>
  <si>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</si>
  <si>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40303 - Reaterro de cavas c/ compactação mecânica (compactador manual)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</si>
  <si>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</si>
  <si>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</si>
  <si>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</si>
  <si>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</si>
  <si>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</si>
  <si>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</si>
  <si>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</si>
  <si>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</si>
  <si>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</si>
  <si>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30075</t>
    </r>
  </si>
  <si>
    <r>
      <rPr>
        <sz val="7"/>
        <rFont val="Arial"/>
      </rPr>
      <t>Compactador manual LF-100 gasol marca de referência Honda asfal 500mm ou equivalente</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</si>
  <si>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</si>
  <si>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</si>
  <si>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</si>
  <si>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</si>
  <si>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</si>
  <si>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</si>
  <si>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20060</t>
    </r>
  </si>
  <si>
    <r>
      <rPr>
        <sz val="7"/>
        <rFont val="Arial"/>
      </rPr>
      <t>Encarregado de O.A.C.</t>
    </r>
  </si>
  <si>
    <r>
      <rPr>
        <sz val="7"/>
        <rFont val="Arial"/>
      </rPr>
      <t>h</t>
    </r>
  </si>
  <si>
    <r>
      <rPr>
        <sz val="7"/>
        <rFont val="Arial"/>
      </rPr>
      <t>20107</t>
    </r>
  </si>
  <si>
    <r>
      <rPr>
        <sz val="7"/>
        <rFont val="Arial"/>
      </rPr>
      <t>Operário braçal</t>
    </r>
  </si>
  <si>
    <r>
      <rPr>
        <sz val="7"/>
        <rFont val="Arial"/>
      </rPr>
      <t>h</t>
    </r>
  </si>
  <si>
    <r>
      <rPr>
        <b/>
        <sz val="6"/>
        <rFont val="Arial"/>
      </rPr>
      <t>TOTAL MÃO DE OBRA:</t>
    </r>
  </si>
  <si>
    <r>
      <rPr>
        <b/>
        <sz val="7"/>
        <rFont val="Arial"/>
      </rPr>
      <t>ITENS DE INCIDÊNCIA</t>
    </r>
  </si>
  <si>
    <r>
      <rPr>
        <b/>
        <sz val="7"/>
        <rFont val="Arial"/>
      </rPr>
      <t>%</t>
    </r>
  </si>
  <si>
    <r>
      <rPr>
        <b/>
        <sz val="7"/>
        <rFont val="Arial"/>
      </rPr>
      <t>EQUIPAMENTO</t>
    </r>
  </si>
  <si>
    <r>
      <rPr>
        <b/>
        <sz val="7"/>
        <rFont val="Arial"/>
      </rPr>
      <t>MÃO DE OBRA</t>
    </r>
  </si>
  <si>
    <r>
      <rPr>
        <b/>
        <sz val="7"/>
        <rFont val="Arial"/>
      </rPr>
      <t>MATERIAL</t>
    </r>
  </si>
  <si>
    <r>
      <rPr>
        <b/>
        <sz val="7"/>
        <rFont val="Arial"/>
      </rPr>
      <t>CUSTO</t>
    </r>
  </si>
  <si>
    <r>
      <rPr>
        <sz val="7"/>
        <rFont val="Arial"/>
      </rPr>
      <t>2000</t>
    </r>
  </si>
  <si>
    <r>
      <rPr>
        <sz val="7"/>
        <rFont val="Arial"/>
      </rPr>
      <t>Ferramentas manuais</t>
    </r>
  </si>
  <si>
    <r>
      <rPr>
        <sz val="10"/>
        <rFont val="Arial"/>
      </rPr>
      <t>X</t>
    </r>
  </si>
  <si>
    <r>
      <rPr>
        <b/>
        <sz val="6"/>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</si>
  <si>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</si>
  <si>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</si>
  <si>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</si>
  <si>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</si>
  <si>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</si>
  <si>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</si>
  <si>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</si>
  <si>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COMP-645387 - Destinação Final de Resíduos Classe II A em aterro sanitário controlado (T)</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</si>
  <si>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</si>
  <si>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</si>
  <si>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</si>
  <si>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</si>
  <si>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</si>
  <si>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</si>
  <si>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INS-696775</t>
    </r>
  </si>
  <si>
    <r>
      <rPr>
        <sz val="7"/>
        <rFont val="Calibri"/>
      </rPr>
      <t>Destinação Final de Resíduos Classe II A em aterro sanitário controlado</t>
    </r>
  </si>
  <si>
    <r>
      <rPr>
        <sz val="7"/>
        <rFont val="Calibri"/>
      </rPr>
      <t>SEDURB</t>
    </r>
  </si>
  <si>
    <r>
      <rPr>
        <sz val="7"/>
        <rFont val="Calibri"/>
      </rPr>
      <t>T</t>
    </r>
  </si>
  <si>
    <r>
      <rPr>
        <b/>
        <sz val="6"/>
        <rFont val="Calibri"/>
      </rPr>
      <t>TOTAL SERVICO:</t>
    </r>
  </si>
  <si>
    <r>
      <rPr>
        <b/>
        <sz val="7"/>
        <rFont val="Arial"/>
      </rPr>
      <t>VALOR:</t>
    </r>
  </si>
  <si>
    <r>
      <rPr>
        <b/>
        <sz val="7"/>
        <rFont val="Arial"/>
      </rPr>
      <t>VALOR BDI (14.02%):</t>
    </r>
  </si>
  <si>
    <r>
      <rPr>
        <b/>
        <sz val="7"/>
        <rFont val="Arial"/>
      </rPr>
      <t>VALOR COM BDI:</t>
    </r>
  </si>
  <si>
    <r>
      <rPr>
        <b/>
        <sz val="8"/>
        <rFont val="Arial"/>
      </rPr>
      <t>5914336 - Transporte com caminhão basculante de 12m³ - rodovia pavimentada (tkm)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</si>
  <si>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</si>
  <si>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</si>
  <si>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</si>
  <si>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</si>
  <si>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</si>
  <si>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</si>
  <si>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</si>
  <si>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</si>
  <si>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</si>
  <si>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E9672</t>
    </r>
  </si>
  <si>
    <r>
      <rPr>
        <sz val="7"/>
        <rFont val="Arial"/>
      </rPr>
      <t>Caminhão basculante para rocha com capacidade de 12 m³ - 188 kW</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</si>
  <si>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</si>
  <si>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</si>
  <si>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</si>
  <si>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</si>
  <si>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</si>
  <si>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</si>
  <si>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</si>
  <si>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</si>
  <si>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00004085 - LOCACAO DE BOMBA SUBMERSIVEL PARA DRENAGEM E ESGOTAMENTO, MOTOR ELETRICO TRIFASICO, POTENCIA DE 4 CV, DIAMETRO DE RECALQUE DE 3". FAIXA DE OPERACAO: Q=60 M3/H (+ OU - 1 M3/H) E AMT=2 M; Q=11 M3/H (+ OU - 1 M3/H) E AMT = 23 M (+ OU - 1 M) (H)</t>
    </r>
  </si>
  <si>
    <r>
      <rPr>
        <b/>
        <sz val="7"/>
        <rFont val="Arial"/>
      </rPr>
      <t>VALOR:</t>
    </r>
  </si>
  <si>
    <r>
      <rPr>
        <b/>
        <sz val="7"/>
        <rFont val="Arial"/>
      </rPr>
      <t>VALOR BDI (23.16%):</t>
    </r>
  </si>
  <si>
    <r>
      <rPr>
        <b/>
        <sz val="7"/>
        <rFont val="Arial"/>
      </rPr>
      <t>VALOR COM BDI:</t>
    </r>
  </si>
  <si>
    <r>
      <rPr>
        <b/>
        <sz val="8"/>
        <rFont val="Arial"/>
      </rPr>
      <t>CESAN-7060100030 - REBAIXAMENTO DE LENCOL FREATICO C/ 8 PONT FILTRANTES (considerando 8 conjuntos por 9 meses) (MÊS)</t>
    </r>
  </si>
  <si>
    <r>
      <rPr>
        <b/>
        <sz val="7"/>
        <rFont val="Arial"/>
      </rPr>
      <t>VALOR:</t>
    </r>
  </si>
  <si>
    <r>
      <rPr>
        <b/>
        <sz val="7"/>
        <rFont val="Arial"/>
      </rPr>
      <t>VALOR BDI (23.16%):</t>
    </r>
  </si>
  <si>
    <r>
      <rPr>
        <b/>
        <sz val="7"/>
        <rFont val="Arial"/>
      </rPr>
      <t>VALOR COM BDI:</t>
    </r>
  </si>
  <si>
    <r>
      <rPr>
        <b/>
        <sz val="8"/>
        <rFont val="Arial"/>
      </rPr>
      <t>5501938 - Escavação, carga e transporte de material de 1ª categoria - DMT de 2.500 a 3.000 m - caminho de serviço pavimentado - com carregadeira e caminhão basculante de 14 m³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</si>
  <si>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</si>
  <si>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</si>
  <si>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</si>
  <si>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</si>
  <si>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</si>
  <si>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</si>
  <si>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</si>
  <si>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</si>
  <si>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</si>
  <si>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E9667</t>
    </r>
  </si>
  <si>
    <r>
      <rPr>
        <sz val="7"/>
        <rFont val="Arial"/>
      </rPr>
      <t>Caminhão basculante com capacidade de 14 m³ - 188 kW</t>
    </r>
  </si>
  <si>
    <r>
      <rPr>
        <sz val="7"/>
        <rFont val="Arial"/>
      </rPr>
      <t>E9511</t>
    </r>
  </si>
  <si>
    <r>
      <rPr>
        <sz val="7"/>
        <rFont val="Arial"/>
      </rPr>
      <t>Carregadeira de pneus com capacidade de 3,3 m³ - 213 kW</t>
    </r>
  </si>
  <si>
    <r>
      <rPr>
        <sz val="7"/>
        <rFont val="Arial"/>
      </rPr>
      <t>E9541</t>
    </r>
  </si>
  <si>
    <r>
      <rPr>
        <sz val="7"/>
        <rFont val="Arial"/>
      </rPr>
      <t>Trator de esteiras com lâmina - 259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</si>
  <si>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</si>
  <si>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</si>
  <si>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</si>
  <si>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</si>
  <si>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</si>
  <si>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</si>
  <si>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</si>
  <si>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</si>
  <si>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</si>
  <si>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</si>
  <si>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</si>
  <si>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</si>
  <si>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</si>
  <si>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</si>
  <si>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</si>
  <si>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</si>
  <si>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</si>
  <si>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</si>
  <si>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S200124 - Muro de alvenaria de blocos cerâmicos 10x20x20cm, c/ pilares a cada 2 m, esp. 10cm e h=2.5m, revestido com chapisco, reboco e pintura acrílica a 2 demãos, incl. pilares, cintas e sapatas, empregando arg. cimento cal e areia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</si>
  <si>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</si>
  <si>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</si>
  <si>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</si>
  <si>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</si>
  <si>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</si>
  <si>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</si>
  <si>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</si>
  <si>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</si>
  <si>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</si>
  <si>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</si>
  <si>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</si>
  <si>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</si>
  <si>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</si>
  <si>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</si>
  <si>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</si>
  <si>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</si>
  <si>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</si>
  <si>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</si>
  <si>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</si>
  <si>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</si>
  <si>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</si>
  <si>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</si>
  <si>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</si>
  <si>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</si>
  <si>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</si>
  <si>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</si>
  <si>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</si>
  <si>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</si>
  <si>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</si>
  <si>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</si>
  <si>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</si>
  <si>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</si>
  <si>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</si>
  <si>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</si>
  <si>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</si>
  <si>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</si>
  <si>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</si>
  <si>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</si>
  <si>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</si>
  <si>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</si>
  <si>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</si>
  <si>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</si>
  <si>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</si>
  <si>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</si>
  <si>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</si>
  <si>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</si>
  <si>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</si>
  <si>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</si>
  <si>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</si>
  <si>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</si>
  <si>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</si>
  <si>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</si>
  <si>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</si>
  <si>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I022585</t>
    </r>
  </si>
  <si>
    <r>
      <rPr>
        <sz val="7"/>
        <rFont val="Arial"/>
      </rPr>
      <t>BLOCO CERÂMICO 10 FUROS 09X19X19CM - PRAÇA VITÓRIA</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</si>
  <si>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</si>
  <si>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</si>
  <si>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</si>
  <si>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</si>
  <si>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</si>
  <si>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</si>
  <si>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</si>
  <si>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</si>
  <si>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</si>
  <si>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</si>
  <si>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</si>
  <si>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</si>
  <si>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</si>
  <si>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</si>
  <si>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</si>
  <si>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</si>
  <si>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I038013</t>
    </r>
  </si>
  <si>
    <r>
      <rPr>
        <sz val="7"/>
        <rFont val="Arial"/>
      </rPr>
      <t>LIXA PARA MADEIRA/MASSA Nº 150</t>
    </r>
  </si>
  <si>
    <r>
      <rPr>
        <sz val="7"/>
        <rFont val="Arial"/>
      </rPr>
      <t>UN</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</si>
  <si>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</si>
  <si>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</si>
  <si>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</si>
  <si>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</si>
  <si>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</si>
  <si>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</si>
  <si>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I037519</t>
    </r>
  </si>
  <si>
    <r>
      <rPr>
        <sz val="7"/>
        <rFont val="Arial"/>
      </rPr>
      <t>SELADOR ACRILICO</t>
    </r>
  </si>
  <si>
    <r>
      <rPr>
        <sz val="7"/>
        <rFont val="Arial"/>
      </rPr>
      <t>L</t>
    </r>
  </si>
  <si>
    <r>
      <rPr>
        <sz val="7"/>
        <rFont val="Arial"/>
      </rPr>
      <t>I020988</t>
    </r>
  </si>
  <si>
    <r>
      <rPr>
        <sz val="7"/>
        <rFont val="Arial"/>
      </rPr>
      <t>TABUA DE MADEIRA PINUS 30 X 2.5 CM</t>
    </r>
  </si>
  <si>
    <r>
      <rPr>
        <sz val="7"/>
        <rFont val="Arial"/>
      </rPr>
      <t>M</t>
    </r>
  </si>
  <si>
    <r>
      <rPr>
        <sz val="7"/>
        <rFont val="Arial"/>
      </rPr>
      <t>I037514</t>
    </r>
  </si>
  <si>
    <r>
      <rPr>
        <sz val="7"/>
        <rFont val="Arial"/>
      </rPr>
      <t>TINTA LATEX ACRILICA FOSCA</t>
    </r>
  </si>
  <si>
    <r>
      <rPr>
        <sz val="7"/>
        <rFont val="Arial"/>
      </rPr>
      <t>L</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</si>
  <si>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</si>
  <si>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</si>
  <si>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</si>
  <si>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</si>
  <si>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</si>
  <si>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00034348 - CONCERTINA CLIPADA (DUPLA) EM ACO GALVANIZADO DE ALTA RESISTENCIA, COM ESPIRAL DE 300 MM, D = 2,76 MM (M)</t>
    </r>
  </si>
  <si>
    <r>
      <rPr>
        <b/>
        <sz val="7"/>
        <rFont val="Arial"/>
      </rPr>
      <t>VALOR:</t>
    </r>
  </si>
  <si>
    <r>
      <rPr>
        <b/>
        <sz val="7"/>
        <rFont val="Arial"/>
      </rPr>
      <t>VALOR BDI (23.16%):</t>
    </r>
  </si>
  <si>
    <r>
      <rPr>
        <b/>
        <sz val="7"/>
        <rFont val="Arial"/>
      </rPr>
      <t>VALOR COM BDI:</t>
    </r>
  </si>
  <si>
    <r>
      <rPr>
        <b/>
        <sz val="8"/>
        <rFont val="Arial"/>
      </rPr>
      <t>93681 - EXECUÇÃO DE PÁTIO/ESTACIONAMENTO EM PISO INTERTRAVADO, COM BLOCO RETANGULAR COLORIDO DE 20 X 10 CM, ESPESSURA 8 CM. AF_12/2015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</si>
  <si>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</si>
  <si>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</si>
  <si>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</si>
  <si>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</si>
  <si>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</si>
  <si>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</si>
  <si>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00000370</t>
    </r>
  </si>
  <si>
    <r>
      <rPr>
        <sz val="7"/>
        <rFont val="Calibri"/>
      </rPr>
      <t>AREIA MEDIA - POSTO JAZIDA/FORNECEDOR (RETIRADO NA JAZIDA, SEM TRANSPORTE)</t>
    </r>
  </si>
  <si>
    <r>
      <rPr>
        <sz val="7"/>
        <rFont val="Calibri"/>
      </rPr>
      <t>SINAPI</t>
    </r>
  </si>
  <si>
    <r>
      <rPr>
        <sz val="7"/>
        <rFont val="Calibri"/>
      </rPr>
      <t>M3</t>
    </r>
  </si>
  <si>
    <r>
      <rPr>
        <sz val="7"/>
        <rFont val="Calibri"/>
      </rPr>
      <t>00036154</t>
    </r>
  </si>
  <si>
    <r>
      <rPr>
        <sz val="7"/>
        <rFont val="Calibri"/>
      </rPr>
      <t>BLOQUETE/PISO INTERTRAVADO DE CONCRETO - MODELO ONDA/16 FACES/RETANGULAR/TIJOLINHO/PAVER/HOLANDES/PARALELEPIPEDO, 20 CM X 10 CM, E = 8 CM, RESISTENCIA DE 35 MPA (NBR 9781), COLORIDO</t>
    </r>
  </si>
  <si>
    <r>
      <rPr>
        <sz val="7"/>
        <rFont val="Calibri"/>
      </rPr>
      <t>SINAPI</t>
    </r>
  </si>
  <si>
    <r>
      <rPr>
        <sz val="7"/>
        <rFont val="Calibri"/>
      </rPr>
      <t>M2</t>
    </r>
  </si>
  <si>
    <r>
      <rPr>
        <sz val="7"/>
        <rFont val="Calibri"/>
      </rPr>
      <t>00004741</t>
    </r>
  </si>
  <si>
    <r>
      <rPr>
        <sz val="7"/>
        <rFont val="Calibri"/>
      </rPr>
      <t>PO DE PEDRA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</si>
  <si>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</si>
  <si>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</si>
  <si>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</si>
  <si>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</si>
  <si>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</si>
  <si>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</si>
  <si>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</si>
  <si>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</si>
  <si>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</si>
  <si>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88260</t>
    </r>
  </si>
  <si>
    <r>
      <rPr>
        <sz val="7"/>
        <rFont val="Calibri"/>
      </rPr>
      <t>CALCETEIRO COM ENCARGOS COMPLEMENTARES</t>
    </r>
  </si>
  <si>
    <r>
      <rPr>
        <sz val="7"/>
        <rFont val="Calibri"/>
      </rPr>
      <t>SINAPI</t>
    </r>
  </si>
  <si>
    <r>
      <rPr>
        <sz val="7"/>
        <rFont val="Calibri"/>
      </rPr>
      <t>H</t>
    </r>
  </si>
  <si>
    <r>
      <rPr>
        <sz val="7"/>
        <rFont val="Calibri"/>
      </rPr>
      <t>91285</t>
    </r>
  </si>
  <si>
    <r>
      <rPr>
        <sz val="7"/>
        <rFont val="Calibri"/>
      </rPr>
      <t>CORTADORA DE PISO COM MOTOR 4 TEMPOS A GASOLINA, POTÊNCIA DE 13 HP, COM DISCO DE CORTE DIAMANTADO SEGMENTADO PARA CONCRETO, DIÂMETRO DE 350 MM, FURO DE 1" (14 X 1") - CHI DIURNO. AF_08/2015</t>
    </r>
  </si>
  <si>
    <r>
      <rPr>
        <sz val="7"/>
        <rFont val="Calibri"/>
      </rPr>
      <t>SINAPI</t>
    </r>
  </si>
  <si>
    <r>
      <rPr>
        <sz val="7"/>
        <rFont val="Calibri"/>
      </rPr>
      <t>CHI</t>
    </r>
  </si>
  <si>
    <r>
      <rPr>
        <sz val="7"/>
        <rFont val="Calibri"/>
      </rPr>
      <t>91283</t>
    </r>
  </si>
  <si>
    <r>
      <rPr>
        <sz val="7"/>
        <rFont val="Calibri"/>
      </rPr>
      <t>CORTADORA DE PISO COM MOTOR 4 TEMPOS A GASOLINA, POTÊNCIA DE 13 HP, COM DISCO DE CORTE DIAMANTADO SEGMENTADO PARA CONCRETO, DIÂMETRO DE 350 MM, FURO DE 1" (14 X 1") - CHP DIURNO. AF_08/2015</t>
    </r>
  </si>
  <si>
    <r>
      <rPr>
        <sz val="7"/>
        <rFont val="Calibri"/>
      </rPr>
      <t>SINAPI</t>
    </r>
  </si>
  <si>
    <r>
      <rPr>
        <sz val="7"/>
        <rFont val="Calibri"/>
      </rPr>
      <t>CHP</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</si>
  <si>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</si>
  <si>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</si>
  <si>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</si>
  <si>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</si>
  <si>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</si>
  <si>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</si>
  <si>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</si>
  <si>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</si>
  <si>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</si>
  <si>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</si>
  <si>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</si>
  <si>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</si>
  <si>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</si>
  <si>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</si>
  <si>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</si>
  <si>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</si>
  <si>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S030210 - Aterro compactado utilizando compactador de placa vibratória com reaproveitamento do material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</si>
  <si>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</si>
  <si>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</si>
  <si>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</si>
  <si>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</si>
  <si>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</si>
  <si>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</si>
  <si>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</si>
  <si>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</si>
  <si>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</si>
  <si>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I086096</t>
    </r>
  </si>
  <si>
    <r>
      <rPr>
        <sz val="7"/>
        <rFont val="Arial"/>
      </rPr>
      <t>COMPACTADOR MANUAL MOTOR DIESEL POT.5HP (E906)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</si>
  <si>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</si>
  <si>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</si>
  <si>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</si>
  <si>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</si>
  <si>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</si>
  <si>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</si>
  <si>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</si>
  <si>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</si>
  <si>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</si>
  <si>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</si>
  <si>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</si>
  <si>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</si>
  <si>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</si>
  <si>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</si>
  <si>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</si>
  <si>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</si>
  <si>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</si>
  <si>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96622 - LASTRO COM MATERIAL GRANULAR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</si>
  <si>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</si>
  <si>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</si>
  <si>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</si>
  <si>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</si>
  <si>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</si>
  <si>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</si>
  <si>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00004718</t>
    </r>
  </si>
  <si>
    <r>
      <rPr>
        <sz val="7"/>
        <rFont val="Calibri"/>
      </rPr>
      <t>PEDRA BRITADA N. 2 (19 A 38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</si>
  <si>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</si>
  <si>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</si>
  <si>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</si>
  <si>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</si>
  <si>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</si>
  <si>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</si>
  <si>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</si>
  <si>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</si>
  <si>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</si>
  <si>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</si>
  <si>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</si>
  <si>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</si>
  <si>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</si>
  <si>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</si>
  <si>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</si>
  <si>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</si>
  <si>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</si>
  <si>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</si>
  <si>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</si>
  <si>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</si>
  <si>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</si>
  <si>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</si>
  <si>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</si>
  <si>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</si>
  <si>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</si>
  <si>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</si>
  <si>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</si>
  <si>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</si>
  <si>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</si>
  <si>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100323 - LASTRO COM MATERIAL GRANULAR (AREIA MÉDIA)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</si>
  <si>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</si>
  <si>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</si>
  <si>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</si>
  <si>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</si>
  <si>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</si>
  <si>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</si>
  <si>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00000370</t>
    </r>
  </si>
  <si>
    <r>
      <rPr>
        <sz val="7"/>
        <rFont val="Calibri"/>
      </rPr>
      <t>AREIA MEDIA - POSTO JAZIDA/FORNECEDOR (RETIRADO NA JAZIDA, SEM TRANSPORTE)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</si>
  <si>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</si>
  <si>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</si>
  <si>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</si>
  <si>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</si>
  <si>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</si>
  <si>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</si>
  <si>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</si>
  <si>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</si>
  <si>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</si>
  <si>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</si>
  <si>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</si>
  <si>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</si>
  <si>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</si>
  <si>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</si>
  <si>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</si>
  <si>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</si>
  <si>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</si>
  <si>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</si>
  <si>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</si>
  <si>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</si>
  <si>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</si>
  <si>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</si>
  <si>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</si>
  <si>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</si>
  <si>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</si>
  <si>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</si>
  <si>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</si>
  <si>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</si>
  <si>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</si>
  <si>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S200101 - Portão c/ tela losangular de arame fio 12 malha 2" revest. em PVC com tubo de ferro galvanizado vertical de 2 1/2" e horizontal de 1" pintados com esmalte sobre fundo anticorrosivo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</si>
  <si>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</si>
  <si>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</si>
  <si>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</si>
  <si>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</si>
  <si>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</si>
  <si>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</si>
  <si>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</si>
  <si>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</si>
  <si>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I010140</t>
    </r>
  </si>
  <si>
    <r>
      <rPr>
        <sz val="7"/>
        <rFont val="Arial"/>
      </rPr>
      <t>PINTOR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</si>
  <si>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</si>
  <si>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</si>
  <si>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</si>
  <si>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</si>
  <si>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</si>
  <si>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</si>
  <si>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</si>
  <si>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</si>
  <si>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</si>
  <si>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</si>
  <si>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I038001</t>
    </r>
  </si>
  <si>
    <r>
      <rPr>
        <sz val="7"/>
        <rFont val="Arial"/>
      </rPr>
      <t>AGUARRAZ MINERAL</t>
    </r>
  </si>
  <si>
    <r>
      <rPr>
        <sz val="7"/>
        <rFont val="Arial"/>
      </rPr>
      <t>L</t>
    </r>
  </si>
  <si>
    <r>
      <rPr>
        <sz val="7"/>
        <rFont val="Arial"/>
      </rPr>
      <t>I027020</t>
    </r>
  </si>
  <si>
    <r>
      <rPr>
        <sz val="7"/>
        <rFont val="Arial"/>
      </rPr>
      <t>ARAME GALVANIZADO N.14 AWG (+ 52.0%)</t>
    </r>
  </si>
  <si>
    <r>
      <rPr>
        <sz val="7"/>
        <rFont val="Arial"/>
      </rPr>
      <t>M</t>
    </r>
  </si>
  <si>
    <r>
      <rPr>
        <sz val="7"/>
        <rFont val="Arial"/>
      </rPr>
      <t>I037502</t>
    </r>
  </si>
  <si>
    <r>
      <rPr>
        <sz val="7"/>
        <rFont val="Arial"/>
      </rPr>
      <t>ESMALTE SINTETICO</t>
    </r>
  </si>
  <si>
    <r>
      <rPr>
        <sz val="7"/>
        <rFont val="Arial"/>
      </rPr>
      <t>L</t>
    </r>
  </si>
  <si>
    <r>
      <rPr>
        <sz val="7"/>
        <rFont val="Arial"/>
      </rPr>
      <t>I035211</t>
    </r>
  </si>
  <si>
    <r>
      <rPr>
        <sz val="7"/>
        <rFont val="Arial"/>
      </rPr>
      <t>GONZO DIAM 1" (MACHO/FEMEA) PARA PORTÃO (DE SOBREPOR) (+ 52.0%)</t>
    </r>
  </si>
  <si>
    <r>
      <rPr>
        <sz val="7"/>
        <rFont val="Arial"/>
      </rPr>
      <t>PAR</t>
    </r>
  </si>
  <si>
    <r>
      <rPr>
        <sz val="7"/>
        <rFont val="Arial"/>
      </rPr>
      <t>I038012</t>
    </r>
  </si>
  <si>
    <r>
      <rPr>
        <sz val="7"/>
        <rFont val="Arial"/>
      </rPr>
      <t>LIXA P/ FERRO Nº 100 K-246 225X275MM - NORTON OU EQUIVALENTE</t>
    </r>
  </si>
  <si>
    <r>
      <rPr>
        <sz val="7"/>
        <rFont val="Arial"/>
      </rPr>
      <t>UN</t>
    </r>
  </si>
  <si>
    <r>
      <rPr>
        <sz val="7"/>
        <rFont val="Arial"/>
      </rPr>
      <t>I034384</t>
    </r>
  </si>
  <si>
    <r>
      <rPr>
        <sz val="7"/>
        <rFont val="Arial"/>
      </rPr>
      <t>PORTA CADEADO E CADEADO 40MM (+ 52.0%)</t>
    </r>
  </si>
  <si>
    <r>
      <rPr>
        <sz val="7"/>
        <rFont val="Arial"/>
      </rPr>
      <t>UN</t>
    </r>
  </si>
  <si>
    <r>
      <rPr>
        <sz val="7"/>
        <rFont val="Arial"/>
      </rPr>
      <t>I027546</t>
    </r>
  </si>
  <si>
    <r>
      <rPr>
        <sz val="7"/>
        <rFont val="Arial"/>
      </rPr>
      <t>TELA DE ARAME GALV. MALHA # 2" LOSANGULAR - FIO N.12 BWG - REVEST EM PVC (+ 52.0%)</t>
    </r>
  </si>
  <si>
    <r>
      <rPr>
        <sz val="7"/>
        <rFont val="Arial"/>
      </rPr>
      <t>M2</t>
    </r>
  </si>
  <si>
    <r>
      <rPr>
        <sz val="7"/>
        <rFont val="Arial"/>
      </rPr>
      <t>I079374</t>
    </r>
  </si>
  <si>
    <r>
      <rPr>
        <sz val="7"/>
        <rFont val="Arial"/>
      </rPr>
      <t>TRINCO REDONDO VERTICAL FERRO GALVANIZADO 15CM (+ 52.0%)</t>
    </r>
  </si>
  <si>
    <r>
      <rPr>
        <sz val="7"/>
        <rFont val="Arial"/>
      </rPr>
      <t>UN</t>
    </r>
  </si>
  <si>
    <r>
      <rPr>
        <sz val="7"/>
        <rFont val="Arial"/>
      </rPr>
      <t>I071270</t>
    </r>
  </si>
  <si>
    <r>
      <rPr>
        <sz val="7"/>
        <rFont val="Arial"/>
      </rPr>
      <t>TUBO ACO GALV 76,10 X 3,75MM (2.1/2") DIN 2440 - MEDIO (+ 52.0%)</t>
    </r>
  </si>
  <si>
    <r>
      <rPr>
        <sz val="7"/>
        <rFont val="Arial"/>
      </rPr>
      <t>M</t>
    </r>
  </si>
  <si>
    <r>
      <rPr>
        <sz val="7"/>
        <rFont val="Arial"/>
      </rPr>
      <t>I070350</t>
    </r>
  </si>
  <si>
    <r>
      <rPr>
        <sz val="7"/>
        <rFont val="Arial"/>
      </rPr>
      <t>TUBO ACO GALV. 33,70 X 3,35MM (1") DIN 2440 - MEDIO (+ 52.0%)</t>
    </r>
  </si>
  <si>
    <r>
      <rPr>
        <sz val="7"/>
        <rFont val="Arial"/>
      </rPr>
      <t>M</t>
    </r>
  </si>
  <si>
    <r>
      <rPr>
        <sz val="7"/>
        <rFont val="Arial"/>
      </rPr>
      <t>I038028</t>
    </r>
  </si>
  <si>
    <r>
      <rPr>
        <sz val="7"/>
        <rFont val="Arial"/>
      </rPr>
      <t>ZARCAO</t>
    </r>
  </si>
  <si>
    <r>
      <rPr>
        <sz val="7"/>
        <rFont val="Arial"/>
      </rPr>
      <t>L</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</si>
  <si>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</si>
  <si>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</si>
  <si>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</si>
  <si>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</si>
  <si>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</si>
  <si>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99839 - GUARDA-CORPO DE AÇO GALVANIZADO DE 1,10M DE ALTURA, MONTANTES TUBULARES DE 1.1/2? ESPAÇADOS DE 1,20M, TRAVESSA SUPERIOR DE 2?, GRADIL FORMADO POR BARRAS CHATAS EM FERRO DE 32X4,8MM, FIXADO COM CHUMBADOR MECÂNICO. AF_04/2019_P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</si>
  <si>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</si>
  <si>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</si>
  <si>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</si>
  <si>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</si>
  <si>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</si>
  <si>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</si>
  <si>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00000546</t>
    </r>
  </si>
  <si>
    <r>
      <rPr>
        <sz val="7"/>
        <rFont val="Calibri"/>
      </rPr>
      <t>BARRA DE FERRO RETANGULAR, BARRA CHATA (QUALQUER DIMENSAO)</t>
    </r>
  </si>
  <si>
    <r>
      <rPr>
        <sz val="7"/>
        <rFont val="Calibri"/>
      </rPr>
      <t>SINAPI</t>
    </r>
  </si>
  <si>
    <r>
      <rPr>
        <sz val="7"/>
        <rFont val="Calibri"/>
      </rPr>
      <t>KG</t>
    </r>
  </si>
  <si>
    <r>
      <rPr>
        <sz val="7"/>
        <rFont val="Calibri"/>
      </rPr>
      <t>00001332</t>
    </r>
  </si>
  <si>
    <r>
      <rPr>
        <sz val="7"/>
        <rFont val="Calibri"/>
      </rPr>
      <t>CHAPA DE ACO GROSSA, ASTM A36, E = 3/8 " (9,53 MM) 74,69 KG/M2</t>
    </r>
  </si>
  <si>
    <r>
      <rPr>
        <sz val="7"/>
        <rFont val="Calibri"/>
      </rPr>
      <t>SINAPI</t>
    </r>
  </si>
  <si>
    <r>
      <rPr>
        <sz val="7"/>
        <rFont val="Calibri"/>
      </rPr>
      <t>KG</t>
    </r>
  </si>
  <si>
    <r>
      <rPr>
        <sz val="7"/>
        <rFont val="Calibri"/>
      </rPr>
      <t>00011002</t>
    </r>
  </si>
  <si>
    <r>
      <rPr>
        <sz val="7"/>
        <rFont val="Calibri"/>
      </rPr>
      <t>ELETRODO REVESTIDO AWS - E6013, DIAMETRO IGUAL A 2,50 MM</t>
    </r>
  </si>
  <si>
    <r>
      <rPr>
        <sz val="7"/>
        <rFont val="Calibri"/>
      </rPr>
      <t>SINAPI</t>
    </r>
  </si>
  <si>
    <r>
      <rPr>
        <sz val="7"/>
        <rFont val="Calibri"/>
      </rPr>
      <t>KG</t>
    </r>
  </si>
  <si>
    <r>
      <rPr>
        <sz val="7"/>
        <rFont val="Calibri"/>
      </rPr>
      <t>00011964</t>
    </r>
  </si>
  <si>
    <r>
      <rPr>
        <sz val="7"/>
        <rFont val="Calibri"/>
      </rPr>
      <t>PARAFUSO DE ACO TIPO CHUMBADOR PARABOLT, DIAMETRO 3/8", COMPRIMENTO 75 MM</t>
    </r>
  </si>
  <si>
    <r>
      <rPr>
        <sz val="7"/>
        <rFont val="Calibri"/>
      </rPr>
      <t>SINAPI</t>
    </r>
  </si>
  <si>
    <r>
      <rPr>
        <sz val="7"/>
        <rFont val="Calibri"/>
      </rPr>
      <t>UN</t>
    </r>
  </si>
  <si>
    <r>
      <rPr>
        <sz val="7"/>
        <rFont val="Calibri"/>
      </rPr>
      <t>00021012</t>
    </r>
  </si>
  <si>
    <r>
      <rPr>
        <sz val="7"/>
        <rFont val="Calibri"/>
      </rPr>
      <t>TUBO ACO GALVANIZADO COM COSTURA, CLASSE LEVE, DN 40 MM ( 1 1/2"),  E = 3,00 MM,  *3,48* KG/M (NBR 5580)</t>
    </r>
  </si>
  <si>
    <r>
      <rPr>
        <sz val="7"/>
        <rFont val="Calibri"/>
      </rPr>
      <t>SINAPI</t>
    </r>
  </si>
  <si>
    <r>
      <rPr>
        <sz val="7"/>
        <rFont val="Calibri"/>
      </rPr>
      <t>M</t>
    </r>
  </si>
  <si>
    <r>
      <rPr>
        <sz val="7"/>
        <rFont val="Calibri"/>
      </rPr>
      <t>00021013</t>
    </r>
  </si>
  <si>
    <r>
      <rPr>
        <sz val="7"/>
        <rFont val="Calibri"/>
      </rPr>
      <t>TUBO ACO GALVANIZADO COM COSTURA, CLASSE LEVE, DN 50 MM ( 2"),  E = 3,00 MM,  *4,40* KG/M (NBR 5580)</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</si>
  <si>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</si>
  <si>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</si>
  <si>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</si>
  <si>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</si>
  <si>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</si>
  <si>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</si>
  <si>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</si>
  <si>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</si>
  <si>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</si>
  <si>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88251</t>
    </r>
  </si>
  <si>
    <r>
      <rPr>
        <sz val="7"/>
        <rFont val="Calibri"/>
      </rPr>
      <t>AUXILIAR DE SERRALHEIRO COM ENCARGOS COMPLEMENTARES</t>
    </r>
  </si>
  <si>
    <r>
      <rPr>
        <sz val="7"/>
        <rFont val="Calibri"/>
      </rPr>
      <t>SINAPI</t>
    </r>
  </si>
  <si>
    <r>
      <rPr>
        <sz val="7"/>
        <rFont val="Calibri"/>
      </rPr>
      <t>H</t>
    </r>
  </si>
  <si>
    <r>
      <rPr>
        <sz val="7"/>
        <rFont val="Calibri"/>
      </rPr>
      <t>88315</t>
    </r>
  </si>
  <si>
    <r>
      <rPr>
        <sz val="7"/>
        <rFont val="Calibri"/>
      </rPr>
      <t>SERRALHEIRO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</si>
  <si>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</si>
  <si>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</si>
  <si>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</si>
  <si>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</si>
  <si>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</si>
  <si>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</si>
  <si>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94996 - LAJE SOBRE PISO DE RAMPAS, ESCADAS E CALÇADAS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</si>
  <si>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</si>
  <si>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</si>
  <si>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</si>
  <si>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</si>
  <si>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</si>
  <si>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</si>
  <si>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00003777</t>
    </r>
  </si>
  <si>
    <r>
      <rPr>
        <sz val="7"/>
        <rFont val="Calibri"/>
      </rPr>
      <t>LONA PLASTICA PRETA, E= 150 MICRA</t>
    </r>
  </si>
  <si>
    <r>
      <rPr>
        <sz val="7"/>
        <rFont val="Calibri"/>
      </rPr>
      <t>SINAPI</t>
    </r>
  </si>
  <si>
    <r>
      <rPr>
        <sz val="7"/>
        <rFont val="Calibri"/>
      </rPr>
      <t>M2</t>
    </r>
  </si>
  <si>
    <r>
      <rPr>
        <sz val="7"/>
        <rFont val="Calibri"/>
      </rPr>
      <t>00004460</t>
    </r>
  </si>
  <si>
    <r>
      <rPr>
        <sz val="7"/>
        <rFont val="Calibri"/>
      </rPr>
      <t>SARRAFO DE MADEIRA NAO APARELHADA *2,5 X 10 CM, MACARANDUBA, ANGELIM OU EQUIVALENTE DA REGIAO</t>
    </r>
  </si>
  <si>
    <r>
      <rPr>
        <sz val="7"/>
        <rFont val="Calibri"/>
      </rPr>
      <t>SINAPI</t>
    </r>
  </si>
  <si>
    <r>
      <rPr>
        <sz val="7"/>
        <rFont val="Calibri"/>
      </rPr>
      <t>M</t>
    </r>
  </si>
  <si>
    <r>
      <rPr>
        <sz val="7"/>
        <rFont val="Calibri"/>
      </rPr>
      <t>00004517</t>
    </r>
  </si>
  <si>
    <r>
      <rPr>
        <sz val="7"/>
        <rFont val="Calibri"/>
      </rPr>
      <t>SARRAFO DE MADEIRA NAO APARELHADA *2,5 X 7,5* CM (1 X 3 ") PINUS, MISTA OU EQUIVALENTE DA REGIAO</t>
    </r>
  </si>
  <si>
    <r>
      <rPr>
        <sz val="7"/>
        <rFont val="Calibri"/>
      </rPr>
      <t>SINAPI</t>
    </r>
  </si>
  <si>
    <r>
      <rPr>
        <sz val="7"/>
        <rFont val="Calibri"/>
      </rPr>
      <t>M</t>
    </r>
  </si>
  <si>
    <r>
      <rPr>
        <sz val="7"/>
        <rFont val="Calibri"/>
      </rPr>
      <t>00007156</t>
    </r>
  </si>
  <si>
    <r>
      <rPr>
        <sz val="7"/>
        <rFont val="Calibri"/>
      </rPr>
      <t>TELA DE ACO SOLDADA NERVURADA, CA-60, Q-196, (3,11 KG/M2), DIAMETRO DO FIO = 5,0 MM, LARGURA = 2,45 M, ESPACAMENTO DA MALHA = 10 X 10 CM</t>
    </r>
  </si>
  <si>
    <r>
      <rPr>
        <sz val="7"/>
        <rFont val="Calibri"/>
      </rPr>
      <t>SINAPI</t>
    </r>
  </si>
  <si>
    <r>
      <rPr>
        <sz val="7"/>
        <rFont val="Calibri"/>
      </rPr>
      <t>M2</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</si>
  <si>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</si>
  <si>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</si>
  <si>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</si>
  <si>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</si>
  <si>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</si>
  <si>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</si>
  <si>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</si>
  <si>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</si>
  <si>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</si>
  <si>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</si>
  <si>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</si>
  <si>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94964</t>
    </r>
  </si>
  <si>
    <r>
      <rPr>
        <sz val="7"/>
        <rFont val="Calibri"/>
      </rPr>
      <t>CONCRETO FCK = 20MPA, TRAÇO 1:2,7:3 (CIMENTO/ AREIA MÉDIA/ BRITA 1)  - PREPARO MECÂNICO COM BETONEIRA 400 L. AF_07/2016</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</si>
  <si>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</si>
  <si>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</si>
  <si>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</si>
  <si>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</si>
  <si>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</si>
  <si>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</si>
  <si>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</si>
  <si>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</si>
  <si>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</si>
  <si>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</si>
  <si>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</si>
  <si>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</si>
  <si>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</si>
  <si>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</si>
  <si>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94276 - ASSENTAMENTO DE GUIA (MEIO-FIO) EM TRECHO CURVO, CONFECCIONADA EM CONCRETO PRÉ-FABRICADO, DIMENSÕES 100X15X13X20 CM (COMPRIMENTO X BASE INFERIOR X BASE SUPERIOR X ALTURA), PARA URBANIZAÇÃO INTERNA DE EMPREENDIMENTOS. AF_06/2016_P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</si>
  <si>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</si>
  <si>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</si>
  <si>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</si>
  <si>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</si>
  <si>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</si>
  <si>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</si>
  <si>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00000370</t>
    </r>
  </si>
  <si>
    <r>
      <rPr>
        <sz val="7"/>
        <rFont val="Calibri"/>
      </rPr>
      <t>AREIA MEDIA - POSTO JAZIDA/FORNECEDOR (RETIRADO NA JAZIDA, SEM TRANSPORTE)</t>
    </r>
  </si>
  <si>
    <r>
      <rPr>
        <sz val="7"/>
        <rFont val="Calibri"/>
      </rPr>
      <t>SINAPI</t>
    </r>
  </si>
  <si>
    <r>
      <rPr>
        <sz val="7"/>
        <rFont val="Calibri"/>
      </rPr>
      <t>M3</t>
    </r>
  </si>
  <si>
    <r>
      <rPr>
        <sz val="7"/>
        <rFont val="Calibri"/>
      </rPr>
      <t>00004059</t>
    </r>
  </si>
  <si>
    <r>
      <rPr>
        <sz val="7"/>
        <rFont val="Calibri"/>
      </rPr>
      <t>MEIO-FIO OU GUIA DE CONCRETO, PRE-MOLDADO, COMP 1 M, *30 X 15/ 12* CM (H X L1/L2)</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</si>
  <si>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</si>
  <si>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</si>
  <si>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</si>
  <si>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</si>
  <si>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</si>
  <si>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</si>
  <si>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</si>
  <si>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</si>
  <si>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</si>
  <si>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88629</t>
    </r>
  </si>
  <si>
    <r>
      <rPr>
        <sz val="7"/>
        <rFont val="Calibri"/>
      </rPr>
      <t>ARGAMASSA TRAÇO 1:3 (EM VOLUME DE CIMENTO E AREIA MÉDIA ÚMIDA), PREPARO MANUAL. AF_08/2019</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</si>
  <si>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</si>
  <si>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</si>
  <si>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</si>
  <si>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</si>
  <si>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</si>
  <si>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</si>
  <si>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</si>
  <si>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</si>
  <si>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</si>
  <si>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</si>
  <si>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</si>
  <si>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</si>
  <si>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</si>
  <si>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</si>
  <si>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S200253 - Fornecimento e assentamento de ladrilho hidráulico pastilhado, vermelho, dim. 20x20 cm, esp. 1.5cm, assentado com pasta de cimento colante, exclusive regularização e lastro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</si>
  <si>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</si>
  <si>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</si>
  <si>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</si>
  <si>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</si>
  <si>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</si>
  <si>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I010128</t>
    </r>
  </si>
  <si>
    <r>
      <rPr>
        <sz val="7"/>
        <rFont val="Arial"/>
      </rPr>
      <t>LADRILHISTA</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</si>
  <si>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</si>
  <si>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</si>
  <si>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</si>
  <si>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</si>
  <si>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</si>
  <si>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</si>
  <si>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</si>
  <si>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</si>
  <si>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</si>
  <si>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</si>
  <si>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</si>
  <si>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</si>
  <si>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</si>
  <si>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I020510</t>
    </r>
  </si>
  <si>
    <r>
      <rPr>
        <sz val="7"/>
        <rFont val="Arial"/>
      </rPr>
      <t>CIMENTO COLANTE INDUSTRIALIZADO AC I</t>
    </r>
  </si>
  <si>
    <r>
      <rPr>
        <sz val="7"/>
        <rFont val="Arial"/>
      </rPr>
      <t>KG</t>
    </r>
  </si>
  <si>
    <r>
      <rPr>
        <sz val="7"/>
        <rFont val="Arial"/>
      </rPr>
      <t>I034666</t>
    </r>
  </si>
  <si>
    <r>
      <rPr>
        <sz val="7"/>
        <rFont val="Arial"/>
      </rPr>
      <t>LADRILHO HIDRÁULICO PASTILHADO 20X20CM COLORIDO</t>
    </r>
  </si>
  <si>
    <r>
      <rPr>
        <sz val="7"/>
        <rFont val="Arial"/>
      </rPr>
      <t>M2</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</si>
  <si>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</si>
  <si>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</si>
  <si>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</si>
  <si>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</si>
  <si>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</si>
  <si>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S200254 - Fornecimento e assentamento de ladrilho hidráulico ranhurado, vermelho, dim. 20x20 cm, esp. 1.5cm, assentado com pasta de cimento colante, exclusive regularização e lastro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</si>
  <si>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</si>
  <si>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</si>
  <si>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</si>
  <si>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</si>
  <si>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</si>
  <si>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I010128</t>
    </r>
  </si>
  <si>
    <r>
      <rPr>
        <sz val="7"/>
        <rFont val="Arial"/>
      </rPr>
      <t>LADRILHISTA</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</si>
  <si>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</si>
  <si>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</si>
  <si>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</si>
  <si>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</si>
  <si>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</si>
  <si>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</si>
  <si>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</si>
  <si>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</si>
  <si>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</si>
  <si>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</si>
  <si>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</si>
  <si>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</si>
  <si>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</si>
  <si>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I020510</t>
    </r>
  </si>
  <si>
    <r>
      <rPr>
        <sz val="7"/>
        <rFont val="Arial"/>
      </rPr>
      <t>CIMENTO COLANTE INDUSTRIALIZADO AC I</t>
    </r>
  </si>
  <si>
    <r>
      <rPr>
        <sz val="7"/>
        <rFont val="Arial"/>
      </rPr>
      <t>KG</t>
    </r>
  </si>
  <si>
    <r>
      <rPr>
        <sz val="7"/>
        <rFont val="Arial"/>
      </rPr>
      <t>I034656</t>
    </r>
  </si>
  <si>
    <r>
      <rPr>
        <sz val="7"/>
        <rFont val="Arial"/>
      </rPr>
      <t>LADRILHO HIDRAULICO RANHURADO 20X20CM COLORIDO</t>
    </r>
  </si>
  <si>
    <r>
      <rPr>
        <sz val="7"/>
        <rFont val="Arial"/>
      </rPr>
      <t>M2</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</si>
  <si>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</si>
  <si>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</si>
  <si>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</si>
  <si>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</si>
  <si>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</si>
  <si>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S010404 - Corte e destocamento de árvores com diâmetro superior a 30 cm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</si>
  <si>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</si>
  <si>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</si>
  <si>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</si>
  <si>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</si>
  <si>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</si>
  <si>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</si>
  <si>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</si>
  <si>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</si>
  <si>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</si>
  <si>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</si>
  <si>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</si>
  <si>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</si>
  <si>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</si>
  <si>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</si>
  <si>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</si>
  <si>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</si>
  <si>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74194/001 - ESCADA TIPO MARINHEIRO EM TUBO ACO GALVANIZADO 1 1/2"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</si>
  <si>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</si>
  <si>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</si>
  <si>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</si>
  <si>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</si>
  <si>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</si>
  <si>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</si>
  <si>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00007697</t>
    </r>
  </si>
  <si>
    <r>
      <rPr>
        <sz val="7"/>
        <rFont val="Calibri"/>
      </rPr>
      <t>TUBO ACO GALVANIZADO COM COSTURA, CLASSE MEDIA, DN 1.1/2", E = *3,25* MM, PESO *3,61* KG/M (NBR 5580)</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</si>
  <si>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</si>
  <si>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</si>
  <si>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</si>
  <si>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</si>
  <si>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</si>
  <si>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</si>
  <si>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</si>
  <si>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</si>
  <si>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</si>
  <si>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88631</t>
    </r>
  </si>
  <si>
    <r>
      <rPr>
        <sz val="7"/>
        <rFont val="Calibri"/>
      </rPr>
      <t>ARGAMASSA TRAÇO 1:4 (EM VOLUME DE CIMENTO E AREIA MÉDIA ÚMIDA), PREPARO MANUAL. AF_08/2019</t>
    </r>
  </si>
  <si>
    <r>
      <rPr>
        <sz val="7"/>
        <rFont val="Calibri"/>
      </rPr>
      <t>SINAPI</t>
    </r>
  </si>
  <si>
    <r>
      <rPr>
        <sz val="7"/>
        <rFont val="Calibri"/>
      </rPr>
      <t>M3</t>
    </r>
  </si>
  <si>
    <r>
      <rPr>
        <sz val="7"/>
        <rFont val="Calibri"/>
      </rPr>
      <t>88315</t>
    </r>
  </si>
  <si>
    <r>
      <rPr>
        <sz val="7"/>
        <rFont val="Calibri"/>
      </rPr>
      <t>SERRALHEIRO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</si>
  <si>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</si>
  <si>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</si>
  <si>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</si>
  <si>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</si>
  <si>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</si>
  <si>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</si>
  <si>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</si>
  <si>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</si>
  <si>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</si>
  <si>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</si>
  <si>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00037558 - PLACA DE SINALIZACAO DE SEGURANCA CONTRA INCENDIO, FOTOLUMINESCENTE, conforme projeto, (SIMBOLOS, CORES E PICTOGRAMAS CONFORME NBR 13434) (UN)</t>
    </r>
  </si>
  <si>
    <r>
      <rPr>
        <b/>
        <sz val="7"/>
        <rFont val="Arial"/>
      </rPr>
      <t>VALOR:</t>
    </r>
  </si>
  <si>
    <r>
      <rPr>
        <b/>
        <sz val="7"/>
        <rFont val="Arial"/>
      </rPr>
      <t>VALOR BDI (23.16%):</t>
    </r>
  </si>
  <si>
    <r>
      <rPr>
        <b/>
        <sz val="7"/>
        <rFont val="Arial"/>
      </rPr>
      <t>VALOR COM BDI:</t>
    </r>
  </si>
  <si>
    <r>
      <rPr>
        <b/>
        <sz val="8"/>
        <rFont val="Arial"/>
      </rPr>
      <t>72554 - EXTINTOR DE CO2 6KG - FORNECIMENTO E INSTALACAO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</si>
  <si>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</si>
  <si>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</si>
  <si>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</si>
  <si>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</si>
  <si>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</si>
  <si>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</si>
  <si>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00004350</t>
    </r>
  </si>
  <si>
    <r>
      <rPr>
        <sz val="7"/>
        <rFont val="Calibri"/>
      </rPr>
      <t>BUCHA DE NYLON, DIAMETRO DO FURO 8 MM, COMPRIMENTO 40 MM, COM PARAFUSO DE ROSCA SOBERBA, CABECA CHATA, FENDA SIMPLES, 4,8 X 50 MM</t>
    </r>
  </si>
  <si>
    <r>
      <rPr>
        <sz val="7"/>
        <rFont val="Calibri"/>
      </rPr>
      <t>SINAPI</t>
    </r>
  </si>
  <si>
    <r>
      <rPr>
        <sz val="7"/>
        <rFont val="Calibri"/>
      </rPr>
      <t>UN</t>
    </r>
  </si>
  <si>
    <r>
      <rPr>
        <sz val="7"/>
        <rFont val="Calibri"/>
      </rPr>
      <t>00010889</t>
    </r>
  </si>
  <si>
    <r>
      <rPr>
        <sz val="7"/>
        <rFont val="Calibri"/>
      </rPr>
      <t>EXTINTOR DE INCENDIO PORTATIL COM CARGA DE GAS CARBONICO CO2 DE 6 KG, CLASSE BC</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</si>
  <si>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</si>
  <si>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</si>
  <si>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</si>
  <si>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</si>
  <si>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</si>
  <si>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</si>
  <si>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</si>
  <si>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</si>
  <si>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</si>
  <si>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88267</t>
    </r>
  </si>
  <si>
    <r>
      <rPr>
        <sz val="7"/>
        <rFont val="Calibri"/>
      </rPr>
      <t>ENCANADOR OU BOMBEIRO HIDRÁULICO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</si>
  <si>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</si>
  <si>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</si>
  <si>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</si>
  <si>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</si>
  <si>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</si>
  <si>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</si>
  <si>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</si>
  <si>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</si>
  <si>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</si>
  <si>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</si>
  <si>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83635 - EXTINTOR INCENDIO TP PO QUIMICO 6KG - FORNECIMENTO E INSTALACAO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</si>
  <si>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</si>
  <si>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</si>
  <si>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</si>
  <si>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</si>
  <si>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</si>
  <si>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</si>
  <si>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00010892</t>
    </r>
  </si>
  <si>
    <r>
      <rPr>
        <sz val="7"/>
        <rFont val="Calibri"/>
      </rPr>
      <t>EXTINTOR DE INCENDIO PORTATIL COM CARGA DE PO QUIMICO SECO (PQS) DE 6 KG, CLASSE BC</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</si>
  <si>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</si>
  <si>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</si>
  <si>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</si>
  <si>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</si>
  <si>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</si>
  <si>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</si>
  <si>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</si>
  <si>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</si>
  <si>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</si>
  <si>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</si>
  <si>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</si>
  <si>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</si>
  <si>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</si>
  <si>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</si>
  <si>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</si>
  <si>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</si>
  <si>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</si>
  <si>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</si>
  <si>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</si>
  <si>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</si>
  <si>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</si>
  <si>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CP-4655-S160613 - Bloco autônomo de iluminação de emergência 30 LEDS, Bivolt, Autonomia de 6hrs, Potência 2W, Fluxo luminoso 110 lm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</si>
  <si>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</si>
  <si>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</si>
  <si>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</si>
  <si>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</si>
  <si>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</si>
  <si>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</si>
  <si>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</si>
  <si>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</si>
  <si>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</si>
  <si>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</si>
  <si>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</si>
  <si>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</si>
  <si>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</si>
  <si>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</si>
  <si>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</si>
  <si>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</si>
  <si>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</si>
  <si>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</si>
  <si>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</si>
  <si>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</si>
  <si>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</si>
  <si>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COMP-460414</t>
    </r>
  </si>
  <si>
    <r>
      <rPr>
        <sz val="7"/>
        <rFont val="Arial"/>
      </rPr>
      <t>Bloco autônomo de iluminação de emergência 30 LEDS, Bivolt, Autonomia de 6hrs, Potência 2W, Fluxo luminoso 110 lm</t>
    </r>
  </si>
  <si>
    <r>
      <rPr>
        <sz val="7"/>
        <rFont val="Arial"/>
      </rPr>
      <t>UN</t>
    </r>
  </si>
  <si>
    <r>
      <rPr>
        <b/>
        <sz val="6"/>
        <rFont val="Arial"/>
      </rPr>
      <t>TOTAL SERVIÇOS: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</si>
  <si>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</si>
  <si>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</si>
  <si>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</si>
  <si>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</si>
  <si>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CP-5631-P.16.000.067033 - Bloco autônomo p/ iluminação de emergência, c/ faróis de LED 15W temp. cor 5000K, autonomia 3 horas, gab. policarb. term. autoextinguível, prot. UV, res. a impacto, bege, mod. BLL 2400 LED IP66 - Aureonlux ou equivalente  (un)</t>
    </r>
  </si>
  <si>
    <r>
      <rPr>
        <b/>
        <sz val="7"/>
        <rFont val="Arial"/>
      </rPr>
      <t>VALOR:</t>
    </r>
  </si>
  <si>
    <r>
      <rPr>
        <b/>
        <sz val="7"/>
        <rFont val="Arial"/>
      </rPr>
      <t>VALOR BDI (23.16%):</t>
    </r>
  </si>
  <si>
    <r>
      <rPr>
        <b/>
        <sz val="7"/>
        <rFont val="Arial"/>
      </rPr>
      <t>VALOR COM BDI:</t>
    </r>
  </si>
  <si>
    <r>
      <rPr>
        <b/>
        <sz val="8"/>
        <rFont val="Arial"/>
      </rPr>
      <t>1505877 - Enrocamento com pedra, inclusive espalhamento e compactação mecânica - fornecimento e assentamento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</si>
  <si>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</si>
  <si>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</si>
  <si>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</si>
  <si>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</si>
  <si>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</si>
  <si>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</si>
  <si>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</si>
  <si>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</si>
  <si>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</si>
  <si>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E9530</t>
    </r>
  </si>
  <si>
    <r>
      <rPr>
        <sz val="7"/>
        <rFont val="Arial"/>
      </rPr>
      <t>Rolo compactador liso autopropelido vibratório de 11 t - 97 kW</t>
    </r>
  </si>
  <si>
    <r>
      <rPr>
        <sz val="7"/>
        <rFont val="Arial"/>
      </rPr>
      <t>E9541</t>
    </r>
  </si>
  <si>
    <r>
      <rPr>
        <sz val="7"/>
        <rFont val="Arial"/>
      </rPr>
      <t>Trator de esteiras com lâmina - 259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</si>
  <si>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</si>
  <si>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</si>
  <si>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</si>
  <si>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</si>
  <si>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</si>
  <si>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</si>
  <si>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</si>
  <si>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</si>
  <si>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</si>
  <si>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</si>
  <si>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</si>
  <si>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</si>
  <si>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</si>
  <si>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</si>
  <si>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</si>
  <si>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</si>
  <si>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</si>
  <si>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</si>
  <si>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M1097</t>
    </r>
  </si>
  <si>
    <r>
      <rPr>
        <sz val="7"/>
        <rFont val="Arial"/>
      </rPr>
      <t>Pedra de mão</t>
    </r>
  </si>
  <si>
    <r>
      <rPr>
        <sz val="7"/>
        <rFont val="Arial"/>
      </rPr>
      <t>m³</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</si>
  <si>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</si>
  <si>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</si>
  <si>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</si>
  <si>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</si>
  <si>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</si>
  <si>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</si>
  <si>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</si>
  <si>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M1097</t>
    </r>
  </si>
  <si>
    <r>
      <rPr>
        <sz val="7"/>
        <rFont val="Arial"/>
      </rPr>
      <t>Pedra de mão (Caminhão basculante com capacidade de 10 m³ - 188 kW)</t>
    </r>
  </si>
  <si>
    <r>
      <rPr>
        <sz val="7"/>
        <rFont val="Arial"/>
      </rPr>
      <t>m³</t>
    </r>
  </si>
  <si>
    <r>
      <rPr>
        <sz val="7"/>
        <rFont val="Arial"/>
      </rPr>
      <t>5914647</t>
    </r>
  </si>
  <si>
    <r>
      <rPr>
        <b/>
        <sz val="6"/>
        <rFont val="Arial"/>
      </rPr>
      <t>TRANSPORTE - TEMPO FIXO: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</si>
  <si>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</si>
  <si>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</si>
  <si>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</si>
  <si>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</si>
  <si>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CP-8350-COMP-301767 - Instalação de Transmissor tipo radar para medição e controle de nível ref: R82 Magnetrol ou similar com Suporte tipo Z para instalação do sensor de nível, dim. 1150x300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</si>
  <si>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</si>
  <si>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</si>
  <si>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</si>
  <si>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</si>
  <si>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</si>
  <si>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</si>
  <si>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</si>
  <si>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</si>
  <si>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</si>
  <si>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</si>
  <si>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00034783</t>
    </r>
  </si>
  <si>
    <r>
      <rPr>
        <sz val="7"/>
        <rFont val="Calibri"/>
      </rPr>
      <t>ENGENHEIRO 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</si>
  <si>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</si>
  <si>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</si>
  <si>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</si>
  <si>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</si>
  <si>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</si>
  <si>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</si>
  <si>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</si>
  <si>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</si>
  <si>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</si>
  <si>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I100202</t>
    </r>
  </si>
  <si>
    <r>
      <rPr>
        <sz val="7"/>
        <rFont val="Calibri"/>
      </rPr>
      <t>PERFIL METALICO "U" 200 X 50 X 3,8MM</t>
    </r>
  </si>
  <si>
    <r>
      <rPr>
        <sz val="7"/>
        <rFont val="Calibri"/>
      </rPr>
      <t>IOPES</t>
    </r>
  </si>
  <si>
    <r>
      <rPr>
        <sz val="7"/>
        <rFont val="Calibri"/>
      </rPr>
      <t>KG</t>
    </r>
  </si>
  <si>
    <r>
      <rPr>
        <sz val="7"/>
        <rFont val="Calibri"/>
      </rPr>
      <t>CP-7069-COMP-977420</t>
    </r>
  </si>
  <si>
    <r>
      <rPr>
        <sz val="7"/>
        <rFont val="Calibri"/>
      </rPr>
      <t xml:space="preserve">Transmissor tipo radar para medição e controle de nível ref: R82 Magnetrol ou similar  dim. 1150x300
</t>
    </r>
  </si>
  <si>
    <r>
      <rPr>
        <sz val="7"/>
        <rFont val="Calibri"/>
      </rPr>
      <t>PRÓPRIA</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</si>
  <si>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</si>
  <si>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</si>
  <si>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</si>
  <si>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</si>
  <si>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</si>
  <si>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</si>
  <si>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</si>
  <si>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</si>
  <si>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S310906</t>
    </r>
  </si>
  <si>
    <r>
      <rPr>
        <sz val="7"/>
        <rFont val="Calibri"/>
      </rPr>
      <t>Nivel de pedreiro</t>
    </r>
  </si>
  <si>
    <r>
      <rPr>
        <sz val="7"/>
        <rFont val="Calibri"/>
      </rPr>
      <t>IOPES</t>
    </r>
  </si>
  <si>
    <r>
      <rPr>
        <sz val="7"/>
        <rFont val="Calibri"/>
      </rPr>
      <t>und</t>
    </r>
  </si>
  <si>
    <r>
      <rPr>
        <b/>
        <sz val="6"/>
        <rFont val="Calibri"/>
      </rPr>
      <t>TOTAL SERVICO:</t>
    </r>
  </si>
  <si>
    <r>
      <rPr>
        <b/>
        <sz val="7"/>
        <rFont val="Arial"/>
      </rPr>
      <t>VALOR:</t>
    </r>
  </si>
  <si>
    <r>
      <rPr>
        <b/>
        <sz val="7"/>
        <rFont val="Arial"/>
      </rPr>
      <t>VALOR BDI (23.16%):</t>
    </r>
  </si>
  <si>
    <r>
      <rPr>
        <b/>
        <sz val="7"/>
        <rFont val="Arial"/>
      </rPr>
      <t>VALOR COM BDI:</t>
    </r>
  </si>
  <si>
    <r>
      <rPr>
        <b/>
        <sz val="8"/>
        <rFont val="Arial"/>
      </rPr>
      <t>CP-3768 - Cabo de instrumentação de 2 pares 1,5mm², com blindagem individual e coletiva, isolação em XLPE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</si>
  <si>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</si>
  <si>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</si>
  <si>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</si>
  <si>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</si>
  <si>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</si>
  <si>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</si>
  <si>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</si>
  <si>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</si>
  <si>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</si>
  <si>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</si>
  <si>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</si>
  <si>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</si>
  <si>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</si>
  <si>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</si>
  <si>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</si>
  <si>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</si>
  <si>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</si>
  <si>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</si>
  <si>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</si>
  <si>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</si>
  <si>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</si>
  <si>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INS-341176</t>
    </r>
  </si>
  <si>
    <r>
      <rPr>
        <sz val="7"/>
        <rFont val="Calibri"/>
      </rPr>
      <t xml:space="preserve"> CABO SINAL 2PARES 4X1,50 (DRENO)FITA AL PRETO PAN ELETRIC</t>
    </r>
  </si>
  <si>
    <r>
      <rPr>
        <sz val="7"/>
        <rFont val="Calibri"/>
      </rPr>
      <t>eletromil</t>
    </r>
  </si>
  <si>
    <r>
      <rPr>
        <sz val="7"/>
        <rFont val="Calibri"/>
      </rPr>
      <t>m</t>
    </r>
  </si>
  <si>
    <r>
      <rPr>
        <b/>
        <sz val="6"/>
        <rFont val="Calibri"/>
      </rPr>
      <t>TOTAL MATERIAL:</t>
    </r>
  </si>
  <si>
    <r>
      <rPr>
        <b/>
        <sz val="7"/>
        <rFont val="Arial"/>
      </rPr>
      <t>VALOR:</t>
    </r>
  </si>
  <si>
    <r>
      <rPr>
        <b/>
        <sz val="7"/>
        <rFont val="Arial"/>
      </rPr>
      <t>VALOR BDI (23.16%):</t>
    </r>
  </si>
  <si>
    <r>
      <rPr>
        <b/>
        <sz val="7"/>
        <rFont val="Arial"/>
      </rPr>
      <t>VALOR COM BDI:</t>
    </r>
  </si>
  <si>
    <r>
      <rPr>
        <b/>
        <sz val="8"/>
        <rFont val="Arial"/>
      </rPr>
      <t>COMP-001053 - Cabo de instrumentação de 2 pares 1,5mm², com shield, isolação em XLPE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</si>
  <si>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</si>
  <si>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</si>
  <si>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</si>
  <si>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</si>
  <si>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</si>
  <si>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</si>
  <si>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</si>
  <si>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</si>
  <si>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</si>
  <si>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</si>
  <si>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</si>
  <si>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</si>
  <si>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</si>
  <si>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</si>
  <si>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</si>
  <si>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</si>
  <si>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</si>
  <si>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</si>
  <si>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</si>
  <si>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</si>
  <si>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</si>
  <si>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INS-555135</t>
    </r>
  </si>
  <si>
    <r>
      <rPr>
        <sz val="7"/>
        <rFont val="Calibri"/>
      </rPr>
      <t>CABO-DE-CONTROLE 4 X 1,5MM BLIND COM MALHA COBRE</t>
    </r>
  </si>
  <si>
    <r>
      <rPr>
        <sz val="7"/>
        <rFont val="Calibri"/>
      </rPr>
      <t>eletromil</t>
    </r>
  </si>
  <si>
    <r>
      <rPr>
        <sz val="7"/>
        <rFont val="Calibri"/>
      </rPr>
      <t>m</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</si>
  <si>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</si>
  <si>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</si>
  <si>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</si>
  <si>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</si>
  <si>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CP-6839-411471 - Cabo de par trançado blindado (F/UTP), categoria 6, ou superior, com condutores de cobre rígidos 24 AWG, uso indoor/outdoor ref: Furukawa ou similar (M)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</si>
  <si>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</si>
  <si>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</si>
  <si>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</si>
  <si>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</si>
  <si>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</si>
  <si>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</si>
  <si>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</si>
  <si>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</si>
  <si>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</si>
  <si>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</si>
  <si>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</si>
  <si>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</si>
  <si>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</si>
  <si>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</si>
  <si>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</si>
  <si>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</si>
  <si>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</si>
  <si>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</si>
  <si>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</si>
  <si>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</si>
  <si>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</si>
  <si>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COMP-322044</t>
    </r>
  </si>
  <si>
    <r>
      <rPr>
        <sz val="7"/>
        <rFont val="Calibri"/>
      </rPr>
      <t>Cabo de par trançado blindado (F/UTP), categoria 6, ou superior, com condutores de cobre rígidos 24 AWG, uso indoor/outdoor ref: Furukawa ou similar (M)</t>
    </r>
  </si>
  <si>
    <r>
      <rPr>
        <sz val="7"/>
        <rFont val="Calibri"/>
      </rPr>
      <t>PRÓPRIA</t>
    </r>
  </si>
  <si>
    <r>
      <rPr>
        <sz val="7"/>
        <rFont val="Calibri"/>
      </rPr>
      <t>mt</t>
    </r>
  </si>
  <si>
    <r>
      <rPr>
        <b/>
        <sz val="6"/>
        <rFont val="Calibri"/>
      </rPr>
      <t>TOTAL MATERIAL:</t>
    </r>
  </si>
  <si>
    <r>
      <rPr>
        <b/>
        <sz val="7"/>
        <rFont val="Arial"/>
      </rPr>
      <t>VALOR:</t>
    </r>
  </si>
  <si>
    <r>
      <rPr>
        <b/>
        <sz val="7"/>
        <rFont val="Arial"/>
      </rPr>
      <t>VALOR BDI (23.16%):</t>
    </r>
  </si>
  <si>
    <r>
      <rPr>
        <b/>
        <sz val="7"/>
        <rFont val="Arial"/>
      </rPr>
      <t>VALOR COM BDI:</t>
    </r>
  </si>
  <si>
    <r>
      <rPr>
        <b/>
        <sz val="8"/>
        <rFont val="Arial"/>
      </rPr>
      <t>S151127 - Eletroduto de PVC rígido roscável, diâm. 1" (32mm),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</si>
  <si>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</si>
  <si>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</si>
  <si>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</si>
  <si>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</si>
  <si>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</si>
  <si>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</si>
  <si>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</si>
  <si>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</si>
  <si>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</si>
  <si>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</si>
  <si>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</si>
  <si>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</si>
  <si>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</si>
  <si>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</si>
  <si>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</si>
  <si>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</si>
  <si>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</si>
  <si>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</si>
  <si>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</si>
  <si>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</si>
  <si>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I042503</t>
    </r>
  </si>
  <si>
    <r>
      <rPr>
        <sz val="7"/>
        <rFont val="Arial"/>
      </rPr>
      <t>ELETRODUTO DE PVC RIGIDO 1"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</si>
  <si>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</si>
  <si>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</si>
  <si>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</si>
  <si>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</si>
  <si>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</si>
  <si>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</si>
  <si>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S151126 - Eletroduto de PVC rígido roscável, diâm. 3/4" (25mm),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</si>
  <si>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</si>
  <si>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</si>
  <si>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</si>
  <si>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</si>
  <si>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</si>
  <si>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</si>
  <si>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</si>
  <si>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</si>
  <si>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</si>
  <si>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</si>
  <si>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</si>
  <si>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</si>
  <si>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</si>
  <si>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</si>
  <si>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</si>
  <si>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</si>
  <si>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</si>
  <si>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</si>
  <si>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</si>
  <si>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</si>
  <si>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I042502</t>
    </r>
  </si>
  <si>
    <r>
      <rPr>
        <sz val="7"/>
        <rFont val="Arial"/>
      </rPr>
      <t>ELETRODUTO DE PVC RIGIDO 3/4"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</si>
  <si>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</si>
  <si>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</si>
  <si>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</si>
  <si>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</si>
  <si>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</si>
  <si>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</si>
  <si>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S151137 - Eletroduto PEAD, cor preta, diam. 1.1/2", marca ref. Kanaflex ou equivalente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</si>
  <si>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</si>
  <si>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</si>
  <si>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</si>
  <si>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</si>
  <si>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</si>
  <si>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</si>
  <si>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</si>
  <si>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</si>
  <si>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</si>
  <si>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</si>
  <si>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</si>
  <si>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</si>
  <si>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</si>
  <si>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</si>
  <si>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</si>
  <si>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</si>
  <si>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</si>
  <si>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</si>
  <si>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</si>
  <si>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</si>
  <si>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I042673</t>
    </r>
  </si>
  <si>
    <r>
      <rPr>
        <sz val="7"/>
        <rFont val="Arial"/>
      </rPr>
      <t>DUTO CORRUGADO DE PEAD COR PRETA 1 1/2"</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</si>
  <si>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</si>
  <si>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</si>
  <si>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</si>
  <si>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</si>
  <si>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</si>
  <si>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</si>
  <si>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S150702 - Envelopamento de concreto simples com consumo mínimo de cimento de 250kg/m3, inclusive escavação para profundidade mínima do eletroduto de 50 cm, de 25 x 30 cm, para 2 eletrodutos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</si>
  <si>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</si>
  <si>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</si>
  <si>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</si>
  <si>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</si>
  <si>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</si>
  <si>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</si>
  <si>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</si>
  <si>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</si>
  <si>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</si>
  <si>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</si>
  <si>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</si>
  <si>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</si>
  <si>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</si>
  <si>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</si>
  <si>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</si>
  <si>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</si>
  <si>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</si>
  <si>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</si>
  <si>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</si>
  <si>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</si>
  <si>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</si>
  <si>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</si>
  <si>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</si>
  <si>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</si>
  <si>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</si>
  <si>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</si>
  <si>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</si>
  <si>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</si>
  <si>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</si>
  <si>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</si>
  <si>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</si>
  <si>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</si>
  <si>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</si>
  <si>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</si>
  <si>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</si>
  <si>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</si>
  <si>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</si>
  <si>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</si>
  <si>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</si>
  <si>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</si>
  <si>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</si>
  <si>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I020508</t>
    </r>
  </si>
  <si>
    <r>
      <rPr>
        <sz val="7"/>
        <rFont val="Arial"/>
      </rPr>
      <t>CIMENTO PORTLAND CP III - 40</t>
    </r>
  </si>
  <si>
    <r>
      <rPr>
        <sz val="7"/>
        <rFont val="Arial"/>
      </rPr>
      <t>KG</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</si>
  <si>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</si>
  <si>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</si>
  <si>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</si>
  <si>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</si>
  <si>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</si>
  <si>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S150614 - Caixa de passagem de alvenaria de blocos de concreto 9x19x39cm, dimensões de 30x30x50cm, com revestimento interno em chapisco e reboco, tampa de concreto esp.5cm e lastro de brita 5 cm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</si>
  <si>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</si>
  <si>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</si>
  <si>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</si>
  <si>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</si>
  <si>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</si>
  <si>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</si>
  <si>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</si>
  <si>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</si>
  <si>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</si>
  <si>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</si>
  <si>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</si>
  <si>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</si>
  <si>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</si>
  <si>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</si>
  <si>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</si>
  <si>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</si>
  <si>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</si>
  <si>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</si>
  <si>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</si>
  <si>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</si>
  <si>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</si>
  <si>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</si>
  <si>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</si>
  <si>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</si>
  <si>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</si>
  <si>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</si>
  <si>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</si>
  <si>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</si>
  <si>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</si>
  <si>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</si>
  <si>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</si>
  <si>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</si>
  <si>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</si>
  <si>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</si>
  <si>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</si>
  <si>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</si>
  <si>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</si>
  <si>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</si>
  <si>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</si>
  <si>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</si>
  <si>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</si>
  <si>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</si>
  <si>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</si>
  <si>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</si>
  <si>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</si>
  <si>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</si>
  <si>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</si>
  <si>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</si>
  <si>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</si>
  <si>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</si>
  <si>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I022502</t>
    </r>
  </si>
  <si>
    <r>
      <rPr>
        <sz val="7"/>
        <rFont val="Arial"/>
      </rPr>
      <t>BLOCO DE CONCRETO 9 X 19 X 39CM - VEDACAO</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</si>
  <si>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</si>
  <si>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</si>
  <si>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</si>
  <si>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</si>
  <si>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</si>
  <si>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</si>
  <si>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</si>
  <si>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</si>
  <si>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</si>
  <si>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</si>
  <si>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</si>
  <si>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</si>
  <si>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</si>
  <si>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</si>
  <si>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</si>
  <si>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</si>
  <si>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</si>
  <si>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</si>
  <si>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</si>
  <si>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</si>
  <si>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</si>
  <si>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</si>
  <si>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</si>
  <si>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</si>
  <si>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</si>
  <si>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I020988</t>
    </r>
  </si>
  <si>
    <r>
      <rPr>
        <sz val="7"/>
        <rFont val="Arial"/>
      </rPr>
      <t>TABUA DE MADEIRA PINUS 30 X 2.5 CM</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</si>
  <si>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</si>
  <si>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</si>
  <si>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</si>
  <si>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</si>
  <si>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</si>
  <si>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</si>
  <si>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91943 - CAIXA RETANGULAR 4" X 4" MÉDIA (1,30 M DO PISO), PVC, INSTALADA EM PAREDE - FORNECIMENTO E INSTALAÇÃO. AF_12/2015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</si>
  <si>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</si>
  <si>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</si>
  <si>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</si>
  <si>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</si>
  <si>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</si>
  <si>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</si>
  <si>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00001873</t>
    </r>
  </si>
  <si>
    <r>
      <rPr>
        <sz val="7"/>
        <rFont val="Calibri"/>
      </rPr>
      <t>CAIXA DE PASSAGEM, EM PVC, DE 4" X 4", PARA ELETRODUTO FLEXIVEL CORRUGADO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</si>
  <si>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</si>
  <si>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</si>
  <si>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</si>
  <si>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</si>
  <si>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</si>
  <si>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</si>
  <si>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</si>
  <si>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</si>
  <si>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</si>
  <si>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88629</t>
    </r>
  </si>
  <si>
    <r>
      <rPr>
        <sz val="7"/>
        <rFont val="Calibri"/>
      </rPr>
      <t>ARGAMASSA TRAÇO 1:3 (EM VOLUME DE CIMENTO E AREIA MÉDIA ÚMIDA), PREPARO MANUAL. AF_08/2019</t>
    </r>
  </si>
  <si>
    <r>
      <rPr>
        <sz val="7"/>
        <rFont val="Calibri"/>
      </rPr>
      <t>SINAPI</t>
    </r>
  </si>
  <si>
    <r>
      <rPr>
        <sz val="7"/>
        <rFont val="Calibri"/>
      </rPr>
      <t>M3</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</si>
  <si>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</si>
  <si>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</si>
  <si>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</si>
  <si>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</si>
  <si>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</si>
  <si>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</si>
  <si>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</si>
  <si>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</si>
  <si>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</si>
  <si>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</si>
  <si>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</si>
  <si>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</si>
  <si>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91940 - CAIXA RETANGULAR 4" X 2" MÉDIA (1,30 M DO PISO), PVC, INSTALADA EM PAREDE - FORNECIMENTO E INSTALAÇÃO. AF_12/2015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</si>
  <si>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</si>
  <si>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</si>
  <si>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</si>
  <si>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</si>
  <si>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</si>
  <si>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</si>
  <si>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00001872</t>
    </r>
  </si>
  <si>
    <r>
      <rPr>
        <sz val="7"/>
        <rFont val="Calibri"/>
      </rPr>
      <t>CAIXA DE PASSAGEM, EM PVC, DE 4" X 2", PARA ELETRODUTO FLEXIVEL CORRUGADO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</si>
  <si>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</si>
  <si>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</si>
  <si>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</si>
  <si>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</si>
  <si>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</si>
  <si>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</si>
  <si>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</si>
  <si>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</si>
  <si>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</si>
  <si>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88629</t>
    </r>
  </si>
  <si>
    <r>
      <rPr>
        <sz val="7"/>
        <rFont val="Calibri"/>
      </rPr>
      <t>ARGAMASSA TRAÇO 1:3 (EM VOLUME DE CIMENTO E AREIA MÉDIA ÚMIDA), PREPARO MANUAL. AF_08/2019</t>
    </r>
  </si>
  <si>
    <r>
      <rPr>
        <sz val="7"/>
        <rFont val="Calibri"/>
      </rPr>
      <t>SINAPI</t>
    </r>
  </si>
  <si>
    <r>
      <rPr>
        <sz val="7"/>
        <rFont val="Calibri"/>
      </rPr>
      <t>M3</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</si>
  <si>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</si>
  <si>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</si>
  <si>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</si>
  <si>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</si>
  <si>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</si>
  <si>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</si>
  <si>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</si>
  <si>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</si>
  <si>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</si>
  <si>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</si>
  <si>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</si>
  <si>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</si>
  <si>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CP-1832-INS-574054 - Fornecimento de Sistema de distribuição de energia elétrica em média e baixa tensão da Subestação pré-fabricada em estrutura metálica modular e transportável (Eletrocentro)(Frete incluso) (Entregue operando e programado) BIGOSSI (unid)</t>
    </r>
  </si>
  <si>
    <r>
      <rPr>
        <b/>
        <sz val="7"/>
        <rFont val="Arial"/>
      </rPr>
      <t>VALOR:</t>
    </r>
  </si>
  <si>
    <r>
      <rPr>
        <b/>
        <sz val="7"/>
        <rFont val="Arial"/>
      </rPr>
      <t>VALOR BDI (14.02%):</t>
    </r>
  </si>
  <si>
    <r>
      <rPr>
        <b/>
        <sz val="7"/>
        <rFont val="Arial"/>
      </rPr>
      <t>VALOR COM BDI:</t>
    </r>
  </si>
  <si>
    <r>
      <rPr>
        <b/>
        <sz val="8"/>
        <rFont val="Arial"/>
      </rPr>
      <t>COMP-573673 - Instalação de Sistema de distribuição de energia elétrica em média e baixa tensão da Subestação pré-fabricada em estrutura metálica modular e transportável (Eletrocentro)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</si>
  <si>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</si>
  <si>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</si>
  <si>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</si>
  <si>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</si>
  <si>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</si>
  <si>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</si>
  <si>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</si>
  <si>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</si>
  <si>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</si>
  <si>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</si>
  <si>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00000242</t>
    </r>
  </si>
  <si>
    <r>
      <rPr>
        <sz val="7"/>
        <rFont val="Calibri"/>
      </rPr>
      <t>AJUDANTE ESPECIALIZADO</t>
    </r>
  </si>
  <si>
    <r>
      <rPr>
        <sz val="7"/>
        <rFont val="Calibri"/>
      </rPr>
      <t>SINAPI</t>
    </r>
  </si>
  <si>
    <r>
      <rPr>
        <sz val="7"/>
        <rFont val="Calibri"/>
      </rPr>
      <t>H</t>
    </r>
  </si>
  <si>
    <r>
      <rPr>
        <sz val="7"/>
        <rFont val="Calibri"/>
      </rPr>
      <t>00002439</t>
    </r>
  </si>
  <si>
    <r>
      <rPr>
        <sz val="7"/>
        <rFont val="Calibri"/>
      </rPr>
      <t>ELETRICISTA DE MANUTENCAO INDUSTRIAL</t>
    </r>
  </si>
  <si>
    <r>
      <rPr>
        <sz val="7"/>
        <rFont val="Calibri"/>
      </rPr>
      <t>SINAPI</t>
    </r>
  </si>
  <si>
    <r>
      <rPr>
        <sz val="7"/>
        <rFont val="Calibri"/>
      </rPr>
      <t>H</t>
    </r>
  </si>
  <si>
    <r>
      <rPr>
        <sz val="7"/>
        <rFont val="Calibri"/>
      </rPr>
      <t>00034782</t>
    </r>
  </si>
  <si>
    <r>
      <rPr>
        <sz val="7"/>
        <rFont val="Calibri"/>
      </rPr>
      <t>ENGENHEIRO CIVIL SENIOR</t>
    </r>
  </si>
  <si>
    <r>
      <rPr>
        <sz val="7"/>
        <rFont val="Calibri"/>
      </rPr>
      <t>SINAPI</t>
    </r>
  </si>
  <si>
    <r>
      <rPr>
        <sz val="7"/>
        <rFont val="Calibri"/>
      </rPr>
      <t>H</t>
    </r>
  </si>
  <si>
    <r>
      <rPr>
        <sz val="7"/>
        <rFont val="Calibri"/>
      </rPr>
      <t>00034783</t>
    </r>
  </si>
  <si>
    <r>
      <rPr>
        <sz val="7"/>
        <rFont val="Calibri"/>
      </rPr>
      <t>ENGENHEIRO ELETRICISTA</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</si>
  <si>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</si>
  <si>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</si>
  <si>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</si>
  <si>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</si>
  <si>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</si>
  <si>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</si>
  <si>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</si>
  <si>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</si>
  <si>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</si>
  <si>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</si>
  <si>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</si>
  <si>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</si>
  <si>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</si>
  <si>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</si>
  <si>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</si>
  <si>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</si>
  <si>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</si>
  <si>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</si>
  <si>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</si>
  <si>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(23.16%):</t>
    </r>
  </si>
  <si>
    <r>
      <rPr>
        <b/>
        <sz val="7"/>
        <rFont val="Arial"/>
      </rPr>
      <t>VALOR COM BDI:</t>
    </r>
  </si>
  <si>
    <r>
      <rPr>
        <b/>
        <sz val="8"/>
        <rFont val="Arial"/>
      </rPr>
      <t>CP-7622-91929 - Cabo de cobre flexível isolado (XLPE/EPR 0,6/1KV), bitola 4,0 mm², cor conforme projeto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</si>
  <si>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</si>
  <si>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</si>
  <si>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</si>
  <si>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</si>
  <si>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</si>
  <si>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</si>
  <si>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INS-347081</t>
    </r>
  </si>
  <si>
    <r>
      <rPr>
        <sz val="7"/>
        <rFont val="Calibri"/>
      </rPr>
      <t>Cabo hepr 1kv 4mm preto nambei (rolo de 100mts)</t>
    </r>
  </si>
  <si>
    <r>
      <rPr>
        <sz val="7"/>
        <rFont val="Calibri"/>
      </rPr>
      <t>PRÓPRIA</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</si>
  <si>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</si>
  <si>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</si>
  <si>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</si>
  <si>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</si>
  <si>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</si>
  <si>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</si>
  <si>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</si>
  <si>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</si>
  <si>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</si>
  <si>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</si>
  <si>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</si>
  <si>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</si>
  <si>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</si>
  <si>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</si>
  <si>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</si>
  <si>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</si>
  <si>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</si>
  <si>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</si>
  <si>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</si>
  <si>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</si>
  <si>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</si>
  <si>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</si>
  <si>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</si>
  <si>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</si>
  <si>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CP-2809-92982 - Cabo de cobre flexível isolado (XLPE/EPR 0,6/1KV), bitola 16,0 mm², cor conforme projeto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</si>
  <si>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</si>
  <si>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</si>
  <si>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</si>
  <si>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</si>
  <si>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</si>
  <si>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</si>
  <si>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INS-687923</t>
    </r>
  </si>
  <si>
    <r>
      <rPr>
        <sz val="7"/>
        <rFont val="Calibri"/>
      </rPr>
      <t>Condutor flexível de cobre nu 16 mm2, têmpera mole, encordoamento Classe 4 ou classe 5. 2. Isolação de HEPR 90°C</t>
    </r>
  </si>
  <si>
    <r>
      <rPr>
        <sz val="7"/>
        <rFont val="Calibri"/>
      </rPr>
      <t>PRÓPRIA</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</si>
  <si>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</si>
  <si>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</si>
  <si>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</si>
  <si>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</si>
  <si>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</si>
  <si>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</si>
  <si>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</si>
  <si>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</si>
  <si>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</si>
  <si>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</si>
  <si>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</si>
  <si>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</si>
  <si>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</si>
  <si>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</si>
  <si>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</si>
  <si>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</si>
  <si>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</si>
  <si>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</si>
  <si>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</si>
  <si>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</si>
  <si>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</si>
  <si>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</si>
  <si>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</si>
  <si>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</si>
  <si>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CP-597008098 - Fornecimento e instalação de 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</si>
  <si>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</si>
  <si>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</si>
  <si>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</si>
  <si>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</si>
  <si>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</si>
  <si>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</si>
  <si>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COMP-336356</t>
    </r>
  </si>
  <si>
    <r>
      <rPr>
        <sz val="7"/>
        <rFont val="Calibri"/>
      </rPr>
      <t>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t>
    </r>
  </si>
  <si>
    <r>
      <rPr>
        <sz val="7"/>
        <rFont val="Calibri"/>
      </rPr>
      <t>PRÓPRIA</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</si>
  <si>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</si>
  <si>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</si>
  <si>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</si>
  <si>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</si>
  <si>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</si>
  <si>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</si>
  <si>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</si>
  <si>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</si>
  <si>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</si>
  <si>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</si>
  <si>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</si>
  <si>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</si>
  <si>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</si>
  <si>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</si>
  <si>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</si>
  <si>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</si>
  <si>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</si>
  <si>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</si>
  <si>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</si>
  <si>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</si>
  <si>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</si>
  <si>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</si>
  <si>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</si>
  <si>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</si>
  <si>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CP-3574-S151434 - Cabo de cobre termoplástico, com isolamento para 15KV, seção de 70,0mm2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</si>
  <si>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</si>
  <si>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</si>
  <si>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</si>
  <si>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</si>
  <si>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</si>
  <si>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</si>
  <si>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</si>
  <si>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</si>
  <si>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</si>
  <si>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</si>
  <si>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</si>
  <si>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</si>
  <si>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</si>
  <si>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</si>
  <si>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</si>
  <si>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</si>
  <si>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</si>
  <si>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</si>
  <si>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</si>
  <si>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</si>
  <si>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</si>
  <si>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00000902</t>
    </r>
  </si>
  <si>
    <r>
      <rPr>
        <sz val="7"/>
        <rFont val="Arial"/>
      </rPr>
      <t>CABO DE COBRE UNIPOLAR 70 MM2, BLINDADO, ISOLACAO 12/20 KV EPR, COBERTURA EM PVC</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</si>
  <si>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</si>
  <si>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</si>
  <si>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</si>
  <si>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</si>
  <si>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</si>
  <si>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</si>
  <si>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S151423 - Cabo de cobre termoplástico, com isolamento para 1000V, seção de 35.0 mm2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</si>
  <si>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</si>
  <si>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</si>
  <si>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</si>
  <si>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</si>
  <si>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</si>
  <si>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</si>
  <si>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</si>
  <si>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</si>
  <si>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</si>
  <si>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</si>
  <si>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</si>
  <si>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</si>
  <si>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</si>
  <si>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</si>
  <si>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</si>
  <si>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</si>
  <si>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</si>
  <si>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</si>
  <si>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</si>
  <si>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</si>
  <si>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I043174</t>
    </r>
  </si>
  <si>
    <r>
      <rPr>
        <sz val="7"/>
        <rFont val="Arial"/>
      </rPr>
      <t>CABO FLEX ISOL. TERMOPLAST. 0,6/1KV - 35MM2 - 70º</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</si>
  <si>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</si>
  <si>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</si>
  <si>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</si>
  <si>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</si>
  <si>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</si>
  <si>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</si>
  <si>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00001585 - TERMINAL METALICO A PRESSAO PARA 1 CABO DE 16 MM2, COM 1 FURO DE FIXACAO (UN)</t>
    </r>
  </si>
  <si>
    <r>
      <rPr>
        <b/>
        <sz val="7"/>
        <rFont val="Arial"/>
      </rPr>
      <t>VALOR:</t>
    </r>
  </si>
  <si>
    <r>
      <rPr>
        <b/>
        <sz val="7"/>
        <rFont val="Arial"/>
      </rPr>
      <t>VALOR BDI (23.16%):</t>
    </r>
  </si>
  <si>
    <r>
      <rPr>
        <b/>
        <sz val="7"/>
        <rFont val="Arial"/>
      </rPr>
      <t>VALOR COM BDI:</t>
    </r>
  </si>
  <si>
    <r>
      <rPr>
        <b/>
        <sz val="8"/>
        <rFont val="Arial"/>
      </rPr>
      <t>00001590 - TERMINAL METALICO A PRESSAO PARA 1 CABO DE 95 MM2, COM 1 FURO DE FIXACAO (UN)</t>
    </r>
  </si>
  <si>
    <r>
      <rPr>
        <b/>
        <sz val="7"/>
        <rFont val="Arial"/>
      </rPr>
      <t>VALOR:</t>
    </r>
  </si>
  <si>
    <r>
      <rPr>
        <b/>
        <sz val="7"/>
        <rFont val="Arial"/>
      </rPr>
      <t>VALOR BDI (23.16%):</t>
    </r>
  </si>
  <si>
    <r>
      <rPr>
        <b/>
        <sz val="7"/>
        <rFont val="Arial"/>
      </rPr>
      <t>VALOR COM BDI:</t>
    </r>
  </si>
  <si>
    <r>
      <rPr>
        <b/>
        <sz val="8"/>
        <rFont val="Arial"/>
      </rPr>
      <t>00001593 - TERMINAL METALICO A PRESSAO PARA 1 CABO DE 185 MM2, COM 1 FURO DE FIXACAO (UN)</t>
    </r>
  </si>
  <si>
    <r>
      <rPr>
        <b/>
        <sz val="7"/>
        <rFont val="Arial"/>
      </rPr>
      <t>VALOR:</t>
    </r>
  </si>
  <si>
    <r>
      <rPr>
        <b/>
        <sz val="7"/>
        <rFont val="Arial"/>
      </rPr>
      <t>VALOR BDI (23.16%):</t>
    </r>
  </si>
  <si>
    <r>
      <rPr>
        <b/>
        <sz val="7"/>
        <rFont val="Arial"/>
      </rPr>
      <t>VALOR COM BDI:</t>
    </r>
  </si>
  <si>
    <r>
      <rPr>
        <b/>
        <sz val="8"/>
        <rFont val="Arial"/>
      </rPr>
      <t>S151140 - Eletroduto PEAD, cor preta, diam. 3", marca ref. Kanaflex ou equivalente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</si>
  <si>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</si>
  <si>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</si>
  <si>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</si>
  <si>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</si>
  <si>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</si>
  <si>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</si>
  <si>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</si>
  <si>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</si>
  <si>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</si>
  <si>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</si>
  <si>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</si>
  <si>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</si>
  <si>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</si>
  <si>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</si>
  <si>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</si>
  <si>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</si>
  <si>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</si>
  <si>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</si>
  <si>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</si>
  <si>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</si>
  <si>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I042701</t>
    </r>
  </si>
  <si>
    <r>
      <rPr>
        <sz val="7"/>
        <rFont val="Arial"/>
      </rPr>
      <t>DUTO CORRUGADO DE PEAD COR PRETA 3"</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</si>
  <si>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</si>
  <si>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</si>
  <si>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</si>
  <si>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</si>
  <si>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</si>
  <si>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</si>
  <si>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S151142 - Eletroduto PEAD, cor preta, diam. 6", marca ref. Kanaflex ou equivalente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</si>
  <si>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</si>
  <si>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</si>
  <si>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</si>
  <si>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</si>
  <si>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</si>
  <si>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</si>
  <si>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</si>
  <si>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</si>
  <si>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</si>
  <si>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</si>
  <si>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</si>
  <si>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</si>
  <si>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</si>
  <si>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</si>
  <si>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</si>
  <si>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</si>
  <si>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</si>
  <si>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</si>
  <si>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</si>
  <si>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</si>
  <si>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I042636</t>
    </r>
  </si>
  <si>
    <r>
      <rPr>
        <sz val="7"/>
        <rFont val="Arial"/>
      </rPr>
      <t>DUTO CORRUGADO DE PEAD COR PRETA 6"</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</si>
  <si>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</si>
  <si>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</si>
  <si>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</si>
  <si>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</si>
  <si>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</si>
  <si>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</si>
  <si>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S151132 - Eletroduto flexível corrugado 3/4" , marca de referência TIGRE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</si>
  <si>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</si>
  <si>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</si>
  <si>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</si>
  <si>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</si>
  <si>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</si>
  <si>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</si>
  <si>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</si>
  <si>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</si>
  <si>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</si>
  <si>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</si>
  <si>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</si>
  <si>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</si>
  <si>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</si>
  <si>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</si>
  <si>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</si>
  <si>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</si>
  <si>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</si>
  <si>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</si>
  <si>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</si>
  <si>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</si>
  <si>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I042565</t>
    </r>
  </si>
  <si>
    <r>
      <rPr>
        <sz val="7"/>
        <rFont val="Arial"/>
      </rPr>
      <t>ELETRODUTO FLEXIVEL CORRUGADO 3/4" PVC TIGREFLEX</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</si>
  <si>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</si>
  <si>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</si>
  <si>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</si>
  <si>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</si>
  <si>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</si>
  <si>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</si>
  <si>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S151129 - Eletroduto de PVC rígido roscável, diâm. 1 1/2" (50mm),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</si>
  <si>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</si>
  <si>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</si>
  <si>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</si>
  <si>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</si>
  <si>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</si>
  <si>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</si>
  <si>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</si>
  <si>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</si>
  <si>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</si>
  <si>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</si>
  <si>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</si>
  <si>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</si>
  <si>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</si>
  <si>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</si>
  <si>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</si>
  <si>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</si>
  <si>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</si>
  <si>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</si>
  <si>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</si>
  <si>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</si>
  <si>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I042505</t>
    </r>
  </si>
  <si>
    <r>
      <rPr>
        <sz val="7"/>
        <rFont val="Arial"/>
      </rPr>
      <t>ELETRODUTO DE PVC RIGIDO 1 1/2"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</si>
  <si>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</si>
  <si>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</si>
  <si>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</si>
  <si>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</si>
  <si>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</si>
  <si>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</si>
  <si>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S151130 - Eletroduto de PVC rígido roscável, diâm. 2" (60mm),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</si>
  <si>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</si>
  <si>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</si>
  <si>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</si>
  <si>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</si>
  <si>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</si>
  <si>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</si>
  <si>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</si>
  <si>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</si>
  <si>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</si>
  <si>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</si>
  <si>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</si>
  <si>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</si>
  <si>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</si>
  <si>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</si>
  <si>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</si>
  <si>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</si>
  <si>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</si>
  <si>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</si>
  <si>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</si>
  <si>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</si>
  <si>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I042506</t>
    </r>
  </si>
  <si>
    <r>
      <rPr>
        <sz val="7"/>
        <rFont val="Arial"/>
      </rPr>
      <t>ELETRODUTO DE PVC RIGIDO 2"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</si>
  <si>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</si>
  <si>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</si>
  <si>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</si>
  <si>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</si>
  <si>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</si>
  <si>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</si>
  <si>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S150704 - Envelopamento de concreto simples com consumo mínimo de cimento de 250kg/m3, inclusive escavação para profundidade mínima do eletroduto de 50cm, de 45 x 45 cm, para 6 eletrodutos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</si>
  <si>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</si>
  <si>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</si>
  <si>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</si>
  <si>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</si>
  <si>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</si>
  <si>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</si>
  <si>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</si>
  <si>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</si>
  <si>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</si>
  <si>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</si>
  <si>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</si>
  <si>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</si>
  <si>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</si>
  <si>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</si>
  <si>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</si>
  <si>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</si>
  <si>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</si>
  <si>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</si>
  <si>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</si>
  <si>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</si>
  <si>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</si>
  <si>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</si>
  <si>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</si>
  <si>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</si>
  <si>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</si>
  <si>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</si>
  <si>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</si>
  <si>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</si>
  <si>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</si>
  <si>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</si>
  <si>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</si>
  <si>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</si>
  <si>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</si>
  <si>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</si>
  <si>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</si>
  <si>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</si>
  <si>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</si>
  <si>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</si>
  <si>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</si>
  <si>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</si>
  <si>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</si>
  <si>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I020508</t>
    </r>
  </si>
  <si>
    <r>
      <rPr>
        <sz val="7"/>
        <rFont val="Arial"/>
      </rPr>
      <t>CIMENTO PORTLAND CP III - 40</t>
    </r>
  </si>
  <si>
    <r>
      <rPr>
        <sz val="7"/>
        <rFont val="Arial"/>
      </rPr>
      <t>KG</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</si>
  <si>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</si>
  <si>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</si>
  <si>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</si>
  <si>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</si>
  <si>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</si>
  <si>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CP-95632003815 - Canaleta de concreto - CAU 05 - seção de 85 x 50 cm - espessura de 10 cm - apoiada em toda a extensão (m)</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</si>
  <si>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</si>
  <si>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</si>
  <si>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</si>
  <si>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</si>
  <si>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</si>
  <si>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0407820</t>
    </r>
  </si>
  <si>
    <r>
      <rPr>
        <sz val="7"/>
        <rFont val="Arial"/>
      </rPr>
      <t>Armação em aço CA-60 - fornecimento, preparo e colocação</t>
    </r>
  </si>
  <si>
    <r>
      <rPr>
        <sz val="7"/>
        <rFont val="Arial"/>
      </rPr>
      <t>kg</t>
    </r>
  </si>
  <si>
    <r>
      <rPr>
        <sz val="7"/>
        <rFont val="Arial"/>
      </rPr>
      <t>1107895</t>
    </r>
  </si>
  <si>
    <r>
      <rPr>
        <sz val="7"/>
        <rFont val="Arial"/>
      </rPr>
      <t>Concreto fck = 25 MPa - confecção em betoneira e lançamento manual - areia extraída e brita produzida</t>
    </r>
  </si>
  <si>
    <r>
      <rPr>
        <sz val="7"/>
        <rFont val="Arial"/>
      </rPr>
      <t>m³</t>
    </r>
  </si>
  <si>
    <r>
      <rPr>
        <sz val="7"/>
        <rFont val="Arial"/>
      </rPr>
      <t>4805749</t>
    </r>
  </si>
  <si>
    <r>
      <rPr>
        <sz val="7"/>
        <rFont val="Arial"/>
      </rPr>
      <t>Escavação manual de vala em material de 1ª categoria</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</si>
  <si>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</si>
  <si>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</si>
  <si>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</si>
  <si>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</si>
  <si>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</si>
  <si>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</si>
  <si>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</si>
  <si>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</si>
  <si>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</si>
  <si>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CP-1255-100623 - Poste telecônico reto, em aço galvanizado, com flange / flangeado na base, com chumbadores e demais peças para fixação, pintura branca eletrostática a quente em poliéster, 9000 mm. ref: Induspar ou similar (UN)</t>
    </r>
  </si>
  <si>
    <r>
      <rPr>
        <b/>
        <sz val="6"/>
        <rFont val="Calibri"/>
      </rPr>
      <t>GERAL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</si>
  <si>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</si>
  <si>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</si>
  <si>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</si>
  <si>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</si>
  <si>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</si>
  <si>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COMP-154753</t>
    </r>
  </si>
  <si>
    <r>
      <rPr>
        <sz val="7"/>
        <rFont val="Calibri"/>
      </rPr>
      <t>POSTE ACO RETO BRACO SIMPLES FLANGEADO 9,0m (REF: SBC DATA 09/2020 VITORIA)</t>
    </r>
  </si>
  <si>
    <r>
      <rPr>
        <sz val="7"/>
        <rFont val="Calibri"/>
      </rPr>
      <t>PRÓPRIA</t>
    </r>
  </si>
  <si>
    <r>
      <rPr>
        <sz val="7"/>
        <rFont val="Calibri"/>
      </rPr>
      <t>UN</t>
    </r>
  </si>
  <si>
    <r>
      <rPr>
        <b/>
        <sz val="6"/>
        <rFont val="Calibri"/>
      </rPr>
      <t>TOTAL GERAL:</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</si>
  <si>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</si>
  <si>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</si>
  <si>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</si>
  <si>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</si>
  <si>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</si>
  <si>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</si>
  <si>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00013279</t>
    </r>
  </si>
  <si>
    <r>
      <rPr>
        <sz val="7"/>
        <rFont val="Calibri"/>
      </rPr>
      <t>CHUMBADOR DE ACO TIPO PARABOLT, * 5/8" X 200* MM,  COM PORCA E ARRUELA</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</si>
  <si>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</si>
  <si>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</si>
  <si>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</si>
  <si>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</si>
  <si>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</si>
  <si>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</si>
  <si>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</si>
  <si>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</si>
  <si>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</si>
  <si>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</si>
  <si>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</si>
  <si>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</si>
  <si>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</si>
  <si>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</si>
  <si>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</si>
  <si>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</si>
  <si>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</si>
  <si>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</si>
  <si>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</si>
  <si>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</si>
  <si>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</si>
  <si>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</si>
  <si>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</si>
  <si>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(23.16%):</t>
    </r>
  </si>
  <si>
    <r>
      <rPr>
        <b/>
        <sz val="7"/>
        <rFont val="Arial"/>
      </rPr>
      <t>VALOR COM BDI:</t>
    </r>
  </si>
  <si>
    <r>
      <rPr>
        <b/>
        <sz val="8"/>
        <rFont val="Arial"/>
      </rPr>
      <t>CP-2335-C4810 - Refletor em LED IP 66, 150W, 20.000 lúmens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</si>
  <si>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</si>
  <si>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</si>
  <si>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</si>
  <si>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</si>
  <si>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</si>
  <si>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</si>
  <si>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</si>
  <si>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</si>
  <si>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</si>
  <si>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</si>
  <si>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</si>
  <si>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</si>
  <si>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</si>
  <si>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</si>
  <si>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</si>
  <si>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</si>
  <si>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</si>
  <si>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</si>
  <si>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</si>
  <si>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</si>
  <si>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</si>
  <si>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INS-121747</t>
    </r>
  </si>
  <si>
    <r>
      <rPr>
        <sz val="7"/>
        <rFont val="Calibri"/>
      </rPr>
      <t xml:space="preserve">Refletor em LED IP 66, 150W, 20.000 lúmens </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</si>
  <si>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</si>
  <si>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</si>
  <si>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</si>
  <si>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</si>
  <si>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</si>
  <si>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</si>
  <si>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CP-2871-ED-49144 - Cruzeta para fixação de 3 projetores, 1400mm, com fixadores, parafusos e demais conexões para poste telecônico  (U)</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</si>
  <si>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</si>
  <si>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</si>
  <si>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</si>
  <si>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</si>
  <si>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</si>
  <si>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</si>
  <si>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</si>
  <si>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</si>
  <si>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</si>
  <si>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</si>
  <si>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</si>
  <si>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</si>
  <si>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</si>
  <si>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</si>
  <si>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</si>
  <si>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</si>
  <si>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</si>
  <si>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</si>
  <si>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</si>
  <si>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</si>
  <si>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</si>
  <si>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00001652</t>
    </r>
  </si>
  <si>
    <r>
      <rPr>
        <sz val="7"/>
        <rFont val="Calibri"/>
      </rPr>
      <t>CRUZETA DE FERRO GALVANIZADO, COM ROSCA BSP, DE 3"</t>
    </r>
  </si>
  <si>
    <r>
      <rPr>
        <sz val="7"/>
        <rFont val="Calibri"/>
      </rPr>
      <t>SINAPI</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</si>
  <si>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</si>
  <si>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</si>
  <si>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</si>
  <si>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</si>
  <si>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</si>
  <si>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CP-1660-C4371 - Arandela blindada, uso externo, 45°, IP 65, soquete E27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</si>
  <si>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</si>
  <si>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</si>
  <si>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</si>
  <si>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</si>
  <si>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</si>
  <si>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</si>
  <si>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</si>
  <si>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</si>
  <si>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</si>
  <si>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</si>
  <si>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</si>
  <si>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</si>
  <si>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</si>
  <si>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</si>
  <si>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</si>
  <si>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</si>
  <si>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</si>
  <si>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</si>
  <si>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</si>
  <si>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</si>
  <si>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</si>
  <si>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00038775</t>
    </r>
  </si>
  <si>
    <r>
      <rPr>
        <sz val="7"/>
        <rFont val="Calibri"/>
      </rPr>
      <t>LUMINARIA TIPO TARTARUGA PARA AREA EXTERNA EM ALUMINIO, COM GRADE, PARA 1 LAMPADA, BASE E27, POTENCIA MAXIMA 40/60 W (NAO INCLUI LAMPADA)</t>
    </r>
  </si>
  <si>
    <r>
      <rPr>
        <sz val="7"/>
        <rFont val="Calibri"/>
      </rPr>
      <t>SINAPI</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</si>
  <si>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</si>
  <si>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</si>
  <si>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</si>
  <si>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</si>
  <si>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</si>
  <si>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CP-7330-ED-13344 - Lampada LED 23 W, 3000 lumens, E27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</si>
  <si>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</si>
  <si>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</si>
  <si>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</si>
  <si>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</si>
  <si>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</si>
  <si>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</si>
  <si>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</si>
  <si>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</si>
  <si>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</si>
  <si>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</si>
  <si>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</si>
  <si>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</si>
  <si>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</si>
  <si>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</si>
  <si>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</si>
  <si>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</si>
  <si>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</si>
  <si>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</si>
  <si>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</si>
  <si>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</si>
  <si>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</si>
  <si>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INS-504219</t>
    </r>
  </si>
  <si>
    <r>
      <rPr>
        <sz val="7"/>
        <rFont val="Calibri"/>
      </rPr>
      <t>Lampada LED 23 W, 3000 lumens, E27</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</si>
  <si>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</si>
  <si>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</si>
  <si>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</si>
  <si>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</si>
  <si>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</si>
  <si>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</si>
  <si>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S150634 - Caixa de passagem 300x300x120mm, chapa 18, com tampa parafusada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</si>
  <si>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</si>
  <si>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</si>
  <si>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</si>
  <si>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</si>
  <si>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</si>
  <si>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</si>
  <si>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</si>
  <si>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</si>
  <si>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</si>
  <si>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</si>
  <si>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</si>
  <si>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</si>
  <si>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</si>
  <si>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</si>
  <si>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</si>
  <si>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</si>
  <si>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</si>
  <si>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</si>
  <si>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</si>
  <si>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</si>
  <si>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I045005</t>
    </r>
  </si>
  <si>
    <r>
      <rPr>
        <sz val="7"/>
        <rFont val="Arial"/>
      </rPr>
      <t>CAIXA PASSAG. CH 18 C/TAMPA PARAF. 300X300X120MM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</si>
  <si>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</si>
  <si>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</si>
  <si>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</si>
  <si>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</si>
  <si>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</si>
  <si>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</si>
  <si>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S151002 - Caixa de passagem de alvenaria de blocos cerâmicos 10 furos 10x20x20cm dimensões de 50x50x50cm, com revestimento interno em chapisco e reboco, tampa de concreto esp.5cm e lastro de brita 5 cm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</si>
  <si>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</si>
  <si>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</si>
  <si>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</si>
  <si>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</si>
  <si>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</si>
  <si>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</si>
  <si>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</si>
  <si>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</si>
  <si>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</si>
  <si>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</si>
  <si>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</si>
  <si>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</si>
  <si>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</si>
  <si>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</si>
  <si>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</si>
  <si>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</si>
  <si>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</si>
  <si>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</si>
  <si>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</si>
  <si>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</si>
  <si>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</si>
  <si>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</si>
  <si>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</si>
  <si>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</si>
  <si>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</si>
  <si>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</si>
  <si>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</si>
  <si>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</si>
  <si>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</si>
  <si>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</si>
  <si>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</si>
  <si>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</si>
  <si>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</si>
  <si>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</si>
  <si>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</si>
  <si>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</si>
  <si>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</si>
  <si>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</si>
  <si>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I021532</t>
    </r>
  </si>
  <si>
    <r>
      <rPr>
        <sz val="7"/>
        <rFont val="Arial"/>
      </rPr>
      <t>ACO CA-60 DE 5.0MM</t>
    </r>
  </si>
  <si>
    <r>
      <rPr>
        <sz val="7"/>
        <rFont val="Arial"/>
      </rPr>
      <t>KG</t>
    </r>
  </si>
  <si>
    <r>
      <rPr>
        <sz val="7"/>
        <rFont val="Arial"/>
      </rPr>
      <t>I020503</t>
    </r>
  </si>
  <si>
    <r>
      <rPr>
        <sz val="7"/>
        <rFont val="Arial"/>
      </rPr>
      <t>AREIA LAVADA MEDIA</t>
    </r>
  </si>
  <si>
    <r>
      <rPr>
        <sz val="7"/>
        <rFont val="Arial"/>
      </rPr>
      <t>M3</t>
    </r>
  </si>
  <si>
    <r>
      <rPr>
        <sz val="7"/>
        <rFont val="Arial"/>
      </rPr>
      <t>I022585</t>
    </r>
  </si>
  <si>
    <r>
      <rPr>
        <sz val="7"/>
        <rFont val="Arial"/>
      </rPr>
      <t>BLOCO CERÂMICO 10 FUROS 09X19X19CM - PRAÇA VITÓRIA</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</si>
  <si>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</si>
  <si>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</si>
  <si>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</si>
  <si>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</si>
  <si>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</si>
  <si>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</si>
  <si>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</si>
  <si>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</si>
  <si>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</si>
  <si>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</si>
  <si>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</si>
  <si>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</si>
  <si>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</si>
  <si>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</si>
  <si>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</si>
  <si>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</si>
  <si>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</si>
  <si>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</si>
  <si>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</si>
  <si>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</si>
  <si>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</si>
  <si>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</si>
  <si>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I020987</t>
    </r>
  </si>
  <si>
    <r>
      <rPr>
        <sz val="7"/>
        <rFont val="Arial"/>
      </rPr>
      <t>TABUA DE MADEIRA PINUS 30 X 2.5 CM (TAIPA DE 1ª)</t>
    </r>
  </si>
  <si>
    <r>
      <rPr>
        <sz val="7"/>
        <rFont val="Arial"/>
      </rPr>
      <t>M2</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</si>
  <si>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</si>
  <si>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</si>
  <si>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</si>
  <si>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</si>
  <si>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</si>
  <si>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S151016 - Caixa de passagem de alvenaria de blocos de concreto 9x19x39cm, dimensões de 80x80x80m, com revestimento interno em chapisco e reboco tampa de concreto esp. 5cm e lastro de brita 5cm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</si>
  <si>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</si>
  <si>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</si>
  <si>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</si>
  <si>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</si>
  <si>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</si>
  <si>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</si>
  <si>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</si>
  <si>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</si>
  <si>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</si>
  <si>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</si>
  <si>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</si>
  <si>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</si>
  <si>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</si>
  <si>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</si>
  <si>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</si>
  <si>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</si>
  <si>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</si>
  <si>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</si>
  <si>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</si>
  <si>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</si>
  <si>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</si>
  <si>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</si>
  <si>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</si>
  <si>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</si>
  <si>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</si>
  <si>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</si>
  <si>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</si>
  <si>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</si>
  <si>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</si>
  <si>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</si>
  <si>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</si>
  <si>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</si>
  <si>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</si>
  <si>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</si>
  <si>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</si>
  <si>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</si>
  <si>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</si>
  <si>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</si>
  <si>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</si>
  <si>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</si>
  <si>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</si>
  <si>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</si>
  <si>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</si>
  <si>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</si>
  <si>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</si>
  <si>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</si>
  <si>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</si>
  <si>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</si>
  <si>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</si>
  <si>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</si>
  <si>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I022502</t>
    </r>
  </si>
  <si>
    <r>
      <rPr>
        <sz val="7"/>
        <rFont val="Arial"/>
      </rPr>
      <t>BLOCO DE CONCRETO 9 X 19 X 39CM - VEDACAO</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</si>
  <si>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</si>
  <si>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</si>
  <si>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</si>
  <si>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</si>
  <si>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</si>
  <si>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</si>
  <si>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</si>
  <si>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</si>
  <si>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</si>
  <si>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</si>
  <si>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</si>
  <si>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</si>
  <si>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</si>
  <si>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</si>
  <si>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</si>
  <si>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</si>
  <si>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</si>
  <si>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</si>
  <si>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</si>
  <si>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</si>
  <si>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</si>
  <si>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</si>
  <si>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</si>
  <si>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</si>
  <si>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</si>
  <si>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I024015</t>
    </r>
  </si>
  <si>
    <r>
      <rPr>
        <sz val="7"/>
        <rFont val="Arial"/>
      </rPr>
      <t>SIKA 1</t>
    </r>
  </si>
  <si>
    <r>
      <rPr>
        <sz val="7"/>
        <rFont val="Arial"/>
      </rPr>
      <t>KG</t>
    </r>
  </si>
  <si>
    <r>
      <rPr>
        <sz val="7"/>
        <rFont val="Arial"/>
      </rPr>
      <t>I020988</t>
    </r>
  </si>
  <si>
    <r>
      <rPr>
        <sz val="7"/>
        <rFont val="Arial"/>
      </rPr>
      <t>TABUA DE MADEIRA PINUS 30 X 2.5 CM</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</si>
  <si>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</si>
  <si>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</si>
  <si>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</si>
  <si>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</si>
  <si>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</si>
  <si>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</si>
  <si>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S150628 - Caixa de embutir marca de referência Tigreflex, 4x2"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</si>
  <si>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</si>
  <si>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</si>
  <si>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</si>
  <si>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</si>
  <si>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</si>
  <si>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</si>
  <si>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</si>
  <si>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</si>
  <si>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</si>
  <si>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</si>
  <si>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</si>
  <si>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</si>
  <si>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</si>
  <si>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</si>
  <si>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</si>
  <si>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</si>
  <si>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</si>
  <si>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</si>
  <si>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</si>
  <si>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</si>
  <si>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I045104</t>
    </r>
  </si>
  <si>
    <r>
      <rPr>
        <sz val="7"/>
        <rFont val="Arial"/>
      </rPr>
      <t>CAIXA PVC 4 X 2" TIGREFLEX</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</si>
  <si>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</si>
  <si>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</si>
  <si>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</si>
  <si>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</si>
  <si>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</si>
  <si>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</si>
  <si>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S180217 - Espelho para caixa estampada 4 x 2"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</si>
  <si>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</si>
  <si>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</si>
  <si>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</si>
  <si>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</si>
  <si>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</si>
  <si>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</si>
  <si>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</si>
  <si>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</si>
  <si>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</si>
  <si>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</si>
  <si>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</si>
  <si>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</si>
  <si>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</si>
  <si>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</si>
  <si>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</si>
  <si>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</si>
  <si>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</si>
  <si>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</si>
  <si>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</si>
  <si>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</si>
  <si>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I045525</t>
    </r>
  </si>
  <si>
    <r>
      <rPr>
        <sz val="7"/>
        <rFont val="Arial"/>
      </rPr>
      <t>ESPELHO 4X2", LINHA BRANCA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</si>
  <si>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</si>
  <si>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</si>
  <si>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</si>
  <si>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</si>
  <si>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</si>
  <si>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</si>
  <si>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96977 - CORDOALHA DE COBRE NU 50 MM², ENTERRADA, SEM ISOLADOR - FORNECIMENTO E INSTALAÇÃO. AF_12/2017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</si>
  <si>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</si>
  <si>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</si>
  <si>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</si>
  <si>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</si>
  <si>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</si>
  <si>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</si>
  <si>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00000867</t>
    </r>
  </si>
  <si>
    <r>
      <rPr>
        <sz val="7"/>
        <rFont val="Calibri"/>
      </rPr>
      <t>CABO DE COBRE NU 50 MM2 MEIO-DURO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</si>
  <si>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</si>
  <si>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</si>
  <si>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</si>
  <si>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</si>
  <si>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</si>
  <si>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</si>
  <si>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</si>
  <si>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</si>
  <si>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</si>
  <si>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</si>
  <si>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</si>
  <si>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</si>
  <si>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</si>
  <si>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</si>
  <si>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</si>
  <si>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</si>
  <si>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</si>
  <si>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</si>
  <si>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</si>
  <si>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</si>
  <si>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</si>
  <si>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S160334 - Terminal estanhado de 1 compressão 1 furo, 50mm², ref. TEL-5150, marca de referência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</si>
  <si>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</si>
  <si>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</si>
  <si>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</si>
  <si>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</si>
  <si>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</si>
  <si>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</si>
  <si>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</si>
  <si>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</si>
  <si>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</si>
  <si>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</si>
  <si>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</si>
  <si>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</si>
  <si>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</si>
  <si>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</si>
  <si>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</si>
  <si>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</si>
  <si>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</si>
  <si>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</si>
  <si>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</si>
  <si>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</si>
  <si>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I048607</t>
    </r>
  </si>
  <si>
    <r>
      <rPr>
        <sz val="7"/>
        <rFont val="Arial"/>
      </rPr>
      <t>CONJ PARAFUSO, PORCA E ARRUELA LATAO 3/8 X 11/2"</t>
    </r>
  </si>
  <si>
    <r>
      <rPr>
        <sz val="7"/>
        <rFont val="Arial"/>
      </rPr>
      <t>UN</t>
    </r>
  </si>
  <si>
    <r>
      <rPr>
        <sz val="7"/>
        <rFont val="Arial"/>
      </rPr>
      <t>I048146</t>
    </r>
  </si>
  <si>
    <r>
      <rPr>
        <sz val="7"/>
        <rFont val="Arial"/>
      </rPr>
      <t>TERMINAL COMPRESSÃO COBRE ESTANHADO 50MM2 TEL 5150</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</si>
  <si>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</si>
  <si>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</si>
  <si>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</si>
  <si>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</si>
  <si>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</si>
  <si>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</si>
  <si>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S160310 - Conector de medição em latão com 2 parafusos para cabos de 16 a 50 mm2, ref. TEL-562,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</si>
  <si>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</si>
  <si>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</si>
  <si>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</si>
  <si>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</si>
  <si>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</si>
  <si>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</si>
  <si>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</si>
  <si>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</si>
  <si>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</si>
  <si>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</si>
  <si>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</si>
  <si>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</si>
  <si>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</si>
  <si>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</si>
  <si>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</si>
  <si>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</si>
  <si>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</si>
  <si>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</si>
  <si>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</si>
  <si>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</si>
  <si>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I054010</t>
    </r>
  </si>
  <si>
    <r>
      <rPr>
        <sz val="7"/>
        <rFont val="Arial"/>
      </rPr>
      <t>CONECTOR DE MEDICAO EM LATAO C/ 2 PARAFUSOS TEL-562</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</si>
  <si>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</si>
  <si>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</si>
  <si>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</si>
  <si>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</si>
  <si>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</si>
  <si>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</si>
  <si>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S160316 - Caixa de inspeção tipo solo em PVC com bocal interior quadrado articulado e borda exterior redonda Ø 300 x300mm para passeios e pisos sujeitos a carga pesada. ref: TEL-535,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</si>
  <si>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</si>
  <si>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</si>
  <si>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</si>
  <si>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</si>
  <si>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</si>
  <si>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</si>
  <si>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</si>
  <si>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</si>
  <si>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</si>
  <si>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</si>
  <si>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</si>
  <si>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</si>
  <si>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</si>
  <si>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</si>
  <si>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</si>
  <si>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</si>
  <si>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</si>
  <si>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</si>
  <si>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</si>
  <si>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</si>
  <si>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</si>
  <si>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</si>
  <si>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</si>
  <si>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I048340</t>
    </r>
  </si>
  <si>
    <r>
      <rPr>
        <sz val="7"/>
        <rFont val="Arial"/>
      </rPr>
      <t>CAIXA DE INSPECAO DE PVC Ø300X300MM - TEL-552</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</si>
  <si>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</si>
  <si>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</si>
  <si>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</si>
  <si>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</si>
  <si>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</si>
  <si>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</si>
  <si>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S160321 - Tampa reforçada em ferro fundido com escotilha TEL 536, inclusive assentamento, marca de referência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</si>
  <si>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</si>
  <si>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</si>
  <si>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</si>
  <si>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</si>
  <si>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</si>
  <si>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</si>
  <si>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</si>
  <si>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</si>
  <si>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</si>
  <si>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</si>
  <si>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</si>
  <si>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</si>
  <si>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</si>
  <si>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</si>
  <si>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</si>
  <si>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</si>
  <si>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</si>
  <si>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</si>
  <si>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</si>
  <si>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</si>
  <si>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</si>
  <si>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</si>
  <si>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</si>
  <si>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I020508</t>
    </r>
  </si>
  <si>
    <r>
      <rPr>
        <sz val="7"/>
        <rFont val="Arial"/>
      </rPr>
      <t>CIMENTO PORTLAND CP III - 40</t>
    </r>
  </si>
  <si>
    <r>
      <rPr>
        <sz val="7"/>
        <rFont val="Arial"/>
      </rPr>
      <t>KG</t>
    </r>
  </si>
  <si>
    <r>
      <rPr>
        <sz val="7"/>
        <rFont val="Arial"/>
      </rPr>
      <t>I048341</t>
    </r>
  </si>
  <si>
    <r>
      <rPr>
        <sz val="7"/>
        <rFont val="Arial"/>
      </rPr>
      <t>TAMPA REFORCADA EM FºFº C/ ESCOTILHA - TEL-536</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</si>
  <si>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</si>
  <si>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</si>
  <si>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</si>
  <si>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</si>
  <si>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</si>
  <si>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</si>
  <si>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CP-2729-S151506 - "Haste de aterramento tipo Copperweld alta camada (254 microns) Ø 5/8″ x 3,00m (Ø 14,3mm – Efetivo) ref: TEL-5820, Termotécnica ou similar ( com conexões de solta exotermica)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</si>
  <si>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</si>
  <si>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</si>
  <si>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</si>
  <si>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</si>
  <si>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</si>
  <si>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</si>
  <si>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</si>
  <si>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</si>
  <si>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</si>
  <si>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</si>
  <si>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</si>
  <si>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</si>
  <si>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</si>
  <si>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</si>
  <si>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</si>
  <si>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</si>
  <si>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</si>
  <si>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</si>
  <si>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</si>
  <si>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</si>
  <si>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</si>
  <si>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I048035</t>
    </r>
  </si>
  <si>
    <r>
      <rPr>
        <sz val="7"/>
        <rFont val="Arial"/>
      </rPr>
      <t>HASTE TIPO COPPERWELD - 5/8"X2.4M</t>
    </r>
  </si>
  <si>
    <r>
      <rPr>
        <sz val="7"/>
        <rFont val="Arial"/>
      </rPr>
      <t>UN</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</si>
  <si>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</si>
  <si>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</si>
  <si>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</si>
  <si>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</si>
  <si>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</si>
  <si>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</si>
  <si>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S160312</t>
    </r>
  </si>
  <si>
    <r>
      <rPr>
        <sz val="7"/>
        <rFont val="Arial"/>
      </rPr>
      <t>Kit completo para solda Exotérmica (Molde HCL 5/8" Ref: TEL905611 / Cartucho n° 115 Ref: TEL 909115 / Alicate Z 201 Ref: TEL 998201), marca de referência Termotécnica ou equivalente</t>
    </r>
  </si>
  <si>
    <r>
      <rPr>
        <sz val="7"/>
        <rFont val="Arial"/>
      </rPr>
      <t>und</t>
    </r>
  </si>
  <si>
    <r>
      <rPr>
        <b/>
        <sz val="6"/>
        <rFont val="Arial"/>
      </rPr>
      <t>TOTAL SERVIÇOS: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</si>
  <si>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</si>
  <si>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</si>
  <si>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</si>
  <si>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</si>
  <si>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CP-8326 - MÃO DE OBRA PARA O RAMAL DE LIGAÇÃO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</si>
  <si>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</si>
  <si>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</si>
  <si>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</si>
  <si>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</si>
  <si>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</si>
  <si>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</si>
  <si>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</si>
  <si>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</si>
  <si>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</si>
  <si>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</si>
  <si>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</si>
  <si>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I086049</t>
    </r>
  </si>
  <si>
    <r>
      <rPr>
        <sz val="7"/>
        <rFont val="Arial"/>
      </rPr>
      <t>CAMINHAO BASC M BENZ LK1620 6 M3 (10,5T) - (E403)</t>
    </r>
  </si>
  <si>
    <r>
      <rPr>
        <sz val="7"/>
        <rFont val="Arial"/>
      </rPr>
      <t>I086030</t>
    </r>
  </si>
  <si>
    <r>
      <rPr>
        <sz val="7"/>
        <rFont val="Arial"/>
      </rPr>
      <t>CARREG. DE PNEUS CASE W-20 1,33M3 (1.0) (E016)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</si>
  <si>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</si>
  <si>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</si>
  <si>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</si>
  <si>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</si>
  <si>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</si>
  <si>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</si>
  <si>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</si>
  <si>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</si>
  <si>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</si>
  <si>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</si>
  <si>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</si>
  <si>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</si>
  <si>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</si>
  <si>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</si>
  <si>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</si>
  <si>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</si>
  <si>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</si>
  <si>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</si>
  <si>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</si>
  <si>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</si>
  <si>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</si>
  <si>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</si>
  <si>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</si>
  <si>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</si>
  <si>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</si>
  <si>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</si>
  <si>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</si>
  <si>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</si>
  <si>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</si>
  <si>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</si>
  <si>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00013369 - CHAVE SECCIONADORA-FUSIVEL BLINDADA TRIPOLAR, ABERTURA COM CARGA, PARA FUSIVEL NH00, CORRENTE NOMINAL DE 160 A, TENSAO DE 500 V (UN)</t>
    </r>
  </si>
  <si>
    <r>
      <rPr>
        <b/>
        <sz val="7"/>
        <rFont val="Arial"/>
      </rPr>
      <t>VALOR:</t>
    </r>
  </si>
  <si>
    <r>
      <rPr>
        <b/>
        <sz val="7"/>
        <rFont val="Arial"/>
      </rPr>
      <t>VALOR BDI (23.16%):</t>
    </r>
  </si>
  <si>
    <r>
      <rPr>
        <b/>
        <sz val="7"/>
        <rFont val="Arial"/>
      </rPr>
      <t>VALOR COM BDI:</t>
    </r>
  </si>
  <si>
    <r>
      <rPr>
        <b/>
        <sz val="8"/>
        <rFont val="Arial"/>
      </rPr>
      <t>41346 - Cabo de cobre nú, seção 35 mm2, fornecimento e colocação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</si>
  <si>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</si>
  <si>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</si>
  <si>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</si>
  <si>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</si>
  <si>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</si>
  <si>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20151</t>
    </r>
  </si>
  <si>
    <r>
      <rPr>
        <sz val="7"/>
        <rFont val="Arial"/>
      </rPr>
      <t>Ajudante de eletricista</t>
    </r>
  </si>
  <si>
    <r>
      <rPr>
        <sz val="7"/>
        <rFont val="Arial"/>
      </rPr>
      <t>h</t>
    </r>
  </si>
  <si>
    <r>
      <rPr>
        <sz val="7"/>
        <rFont val="Arial"/>
      </rPr>
      <t>20056</t>
    </r>
  </si>
  <si>
    <r>
      <rPr>
        <sz val="7"/>
        <rFont val="Arial"/>
      </rPr>
      <t>Eletricista</t>
    </r>
  </si>
  <si>
    <r>
      <rPr>
        <sz val="7"/>
        <rFont val="Arial"/>
      </rPr>
      <t>h</t>
    </r>
  </si>
  <si>
    <r>
      <rPr>
        <sz val="7"/>
        <rFont val="Arial"/>
      </rPr>
      <t>20060</t>
    </r>
  </si>
  <si>
    <r>
      <rPr>
        <sz val="7"/>
        <rFont val="Arial"/>
      </rPr>
      <t>Encarregado de O.A.C.</t>
    </r>
  </si>
  <si>
    <r>
      <rPr>
        <sz val="7"/>
        <rFont val="Arial"/>
      </rPr>
      <t>h</t>
    </r>
  </si>
  <si>
    <r>
      <rPr>
        <b/>
        <sz val="6"/>
        <rFont val="Arial"/>
      </rPr>
      <t>TOTAL MÃO DE OBRA:</t>
    </r>
  </si>
  <si>
    <r>
      <rPr>
        <b/>
        <sz val="7"/>
        <rFont val="Arial"/>
      </rPr>
      <t>ITENS DE INCIDÊNCIA</t>
    </r>
  </si>
  <si>
    <r>
      <rPr>
        <b/>
        <sz val="7"/>
        <rFont val="Arial"/>
      </rPr>
      <t>%</t>
    </r>
  </si>
  <si>
    <r>
      <rPr>
        <b/>
        <sz val="7"/>
        <rFont val="Arial"/>
      </rPr>
      <t>EQUIPAMENTO</t>
    </r>
  </si>
  <si>
    <r>
      <rPr>
        <b/>
        <sz val="7"/>
        <rFont val="Arial"/>
      </rPr>
      <t>MÃO DE OBRA</t>
    </r>
  </si>
  <si>
    <r>
      <rPr>
        <b/>
        <sz val="7"/>
        <rFont val="Arial"/>
      </rPr>
      <t>MATERIAL</t>
    </r>
  </si>
  <si>
    <r>
      <rPr>
        <b/>
        <sz val="7"/>
        <rFont val="Arial"/>
      </rPr>
      <t>CUSTO</t>
    </r>
  </si>
  <si>
    <r>
      <rPr>
        <sz val="7"/>
        <rFont val="Arial"/>
      </rPr>
      <t>2000</t>
    </r>
  </si>
  <si>
    <r>
      <rPr>
        <sz val="7"/>
        <rFont val="Arial"/>
      </rPr>
      <t>Ferramentas manuais</t>
    </r>
  </si>
  <si>
    <r>
      <rPr>
        <sz val="10"/>
        <rFont val="Arial"/>
      </rPr>
      <t>X</t>
    </r>
  </si>
  <si>
    <r>
      <rPr>
        <b/>
        <sz val="6"/>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</si>
  <si>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</si>
  <si>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</si>
  <si>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</si>
  <si>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</si>
  <si>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</si>
  <si>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</si>
  <si>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</si>
  <si>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</si>
  <si>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10811</t>
    </r>
  </si>
  <si>
    <r>
      <rPr>
        <sz val="7"/>
        <rFont val="Arial"/>
      </rPr>
      <t>Cabo de cobre nú seção 35mm2</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</si>
  <si>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</si>
  <si>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</si>
  <si>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</si>
  <si>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</si>
  <si>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</si>
  <si>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</si>
  <si>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00004168 - MUFLA TERMINAL PRIMARIA UNIPOLAR USO INTERNO PARA CABO 35/120MM2 ISOLACAO 15/25KV EM EPR - BORRACHA DE SILICONE (UN)</t>
    </r>
  </si>
  <si>
    <r>
      <rPr>
        <b/>
        <sz val="7"/>
        <rFont val="Arial"/>
      </rPr>
      <t>VALOR:</t>
    </r>
  </si>
  <si>
    <r>
      <rPr>
        <b/>
        <sz val="7"/>
        <rFont val="Arial"/>
      </rPr>
      <t>VALOR BDI (23.16%):</t>
    </r>
  </si>
  <si>
    <r>
      <rPr>
        <b/>
        <sz val="7"/>
        <rFont val="Arial"/>
      </rPr>
      <t>VALOR COM BDI:</t>
    </r>
  </si>
  <si>
    <r>
      <rPr>
        <b/>
        <sz val="8"/>
        <rFont val="Arial"/>
      </rPr>
      <t>I049101 - CRUZETA DE MADEIRA P/ POSTE 90 X 135 X 2400MM (UN)</t>
    </r>
  </si>
  <si>
    <r>
      <rPr>
        <b/>
        <sz val="7"/>
        <rFont val="Arial"/>
      </rPr>
      <t>VALOR:</t>
    </r>
  </si>
  <si>
    <r>
      <rPr>
        <b/>
        <sz val="7"/>
        <rFont val="Arial"/>
      </rPr>
      <t>VALOR BDI (23.16%):</t>
    </r>
  </si>
  <si>
    <r>
      <rPr>
        <b/>
        <sz val="7"/>
        <rFont val="Arial"/>
      </rPr>
      <t>VALOR COM BDI:</t>
    </r>
  </si>
  <si>
    <r>
      <rPr>
        <b/>
        <sz val="8"/>
        <rFont val="Arial"/>
      </rPr>
      <t>92984 - CABO DE COBRE FLEXÍVEL ISOLADO, 25 MM², ANTI-CHAMA 0,6/1,0 KV, PARA DISTRIBUIÇÃO - FORNECIMENTO E INSTALAÇÃO. AF_12/2015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</si>
  <si>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</si>
  <si>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</si>
  <si>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</si>
  <si>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</si>
  <si>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</si>
  <si>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</si>
  <si>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00000996</t>
    </r>
  </si>
  <si>
    <r>
      <rPr>
        <sz val="7"/>
        <rFont val="Calibri"/>
      </rPr>
      <t>CABO DE COBRE, FLEXIVEL, CLASSE 4 OU 5, ISOLACAO EM PVC/A, ANTICHAMA BWF-B, COBERTURA PVC-ST1, ANTICHAMA BWF-B, 1 CONDUTOR, 0,6/1 KV, SECAO NOMINAL 25 MM2</t>
    </r>
  </si>
  <si>
    <r>
      <rPr>
        <sz val="7"/>
        <rFont val="Calibri"/>
      </rPr>
      <t>SINAPI</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</si>
  <si>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</si>
  <si>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</si>
  <si>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</si>
  <si>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</si>
  <si>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</si>
  <si>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</si>
  <si>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</si>
  <si>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</si>
  <si>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</si>
  <si>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</si>
  <si>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</si>
  <si>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</si>
  <si>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</si>
  <si>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</si>
  <si>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</si>
  <si>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</si>
  <si>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</si>
  <si>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</si>
  <si>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</si>
  <si>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</si>
  <si>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</si>
  <si>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</si>
  <si>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</si>
  <si>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</si>
  <si>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00043130 - ARAME GALVANIZADO 12 BWG, D = 2,76 MM (0,048 KG/M) OU 14 BWG, D = 2,11 MM (0,026 KG/M) (KG)</t>
    </r>
  </si>
  <si>
    <r>
      <rPr>
        <b/>
        <sz val="7"/>
        <rFont val="Arial"/>
      </rPr>
      <t>VALOR:</t>
    </r>
  </si>
  <si>
    <r>
      <rPr>
        <b/>
        <sz val="7"/>
        <rFont val="Arial"/>
      </rPr>
      <t>VALOR BDI (23.16%):</t>
    </r>
  </si>
  <si>
    <r>
      <rPr>
        <b/>
        <sz val="7"/>
        <rFont val="Arial"/>
      </rPr>
      <t>VALOR COM BDI:</t>
    </r>
  </si>
  <si>
    <r>
      <rPr>
        <b/>
        <sz val="8"/>
        <rFont val="Arial"/>
      </rPr>
      <t>I042047 - ELETRODUTO DE FERRO GALVANIZADO 6" (M)</t>
    </r>
  </si>
  <si>
    <r>
      <rPr>
        <b/>
        <sz val="7"/>
        <rFont val="Arial"/>
      </rPr>
      <t>VALOR:</t>
    </r>
  </si>
  <si>
    <r>
      <rPr>
        <b/>
        <sz val="7"/>
        <rFont val="Arial"/>
      </rPr>
      <t>VALOR BDI (23.16%):</t>
    </r>
  </si>
  <si>
    <r>
      <rPr>
        <b/>
        <sz val="7"/>
        <rFont val="Arial"/>
      </rPr>
      <t>VALOR COM BDI:</t>
    </r>
  </si>
  <si>
    <r>
      <rPr>
        <b/>
        <sz val="8"/>
        <rFont val="Arial"/>
      </rPr>
      <t>00003917 - LUVA DE FERRO GALVANIZADO, COM ROSCA BSP, DE 6" (UN)</t>
    </r>
  </si>
  <si>
    <r>
      <rPr>
        <b/>
        <sz val="7"/>
        <rFont val="Arial"/>
      </rPr>
      <t>VALOR:</t>
    </r>
  </si>
  <si>
    <r>
      <rPr>
        <b/>
        <sz val="7"/>
        <rFont val="Arial"/>
      </rPr>
      <t>VALOR BDI (23.16%):</t>
    </r>
  </si>
  <si>
    <r>
      <rPr>
        <b/>
        <sz val="7"/>
        <rFont val="Arial"/>
      </rPr>
      <t>VALOR COM BDI:</t>
    </r>
  </si>
  <si>
    <r>
      <rPr>
        <b/>
        <sz val="8"/>
        <rFont val="Arial"/>
      </rPr>
      <t>S151506 - Haste de terra tipo COPPERWELD - 5/8" x 2.40m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</si>
  <si>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</si>
  <si>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</si>
  <si>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</si>
  <si>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</si>
  <si>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</si>
  <si>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</si>
  <si>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</si>
  <si>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</si>
  <si>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</si>
  <si>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</si>
  <si>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</si>
  <si>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</si>
  <si>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</si>
  <si>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</si>
  <si>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</si>
  <si>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</si>
  <si>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</si>
  <si>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</si>
  <si>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</si>
  <si>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</si>
  <si>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I048035</t>
    </r>
  </si>
  <si>
    <r>
      <rPr>
        <sz val="7"/>
        <rFont val="Arial"/>
      </rPr>
      <t>HASTE TIPO COPPERWELD - 5/8"X2.4M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</si>
  <si>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</si>
  <si>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</si>
  <si>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</si>
  <si>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</si>
  <si>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</si>
  <si>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</si>
  <si>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I048041 - PARA-RAIOS POLIMERICO 12KV - 10KA COM SUPORTE (UN)</t>
    </r>
  </si>
  <si>
    <r>
      <rPr>
        <b/>
        <sz val="7"/>
        <rFont val="Arial"/>
      </rPr>
      <t>VALOR:</t>
    </r>
  </si>
  <si>
    <r>
      <rPr>
        <b/>
        <sz val="7"/>
        <rFont val="Arial"/>
      </rPr>
      <t>VALOR BDI (23.16%):</t>
    </r>
  </si>
  <si>
    <r>
      <rPr>
        <b/>
        <sz val="7"/>
        <rFont val="Arial"/>
      </rPr>
      <t>VALOR COM BDI:</t>
    </r>
  </si>
  <si>
    <r>
      <rPr>
        <b/>
        <sz val="8"/>
        <rFont val="Arial"/>
      </rPr>
      <t>10378 - Placa em alumínio espessura = 1,5mm (M2)</t>
    </r>
  </si>
  <si>
    <r>
      <rPr>
        <b/>
        <sz val="7"/>
        <rFont val="Arial"/>
      </rPr>
      <t>VALOR:</t>
    </r>
  </si>
  <si>
    <r>
      <rPr>
        <b/>
        <sz val="7"/>
        <rFont val="Arial"/>
      </rPr>
      <t>VALOR BDI (23.16%):</t>
    </r>
  </si>
  <si>
    <r>
      <rPr>
        <b/>
        <sz val="7"/>
        <rFont val="Arial"/>
      </rPr>
      <t>VALOR COM BDI:</t>
    </r>
  </si>
  <si>
    <r>
      <rPr>
        <b/>
        <sz val="8"/>
        <rFont val="Arial"/>
      </rPr>
      <t>I040140 - POSTE CIRCULAR DE CONCRETO 11M/600KG (UN)</t>
    </r>
  </si>
  <si>
    <r>
      <rPr>
        <b/>
        <sz val="7"/>
        <rFont val="Arial"/>
      </rPr>
      <t>VALOR:</t>
    </r>
  </si>
  <si>
    <r>
      <rPr>
        <b/>
        <sz val="7"/>
        <rFont val="Arial"/>
      </rPr>
      <t>VALOR BDI (23.16%):</t>
    </r>
  </si>
  <si>
    <r>
      <rPr>
        <b/>
        <sz val="7"/>
        <rFont val="Arial"/>
      </rPr>
      <t>VALOR COM BDI:</t>
    </r>
  </si>
  <si>
    <r>
      <rPr>
        <b/>
        <sz val="8"/>
        <rFont val="Arial"/>
      </rPr>
      <t>100612 - ASSENTAMENTO DE POSTE DE CONCRETO COM COMPRIMENTO NOMINAL DE 11 M, CARGA NOMINAL DE 600 DAN, ENGASTAMENTO BASE CONCRETADA COM 1 M DE CONCRETO E 0,7 M DE SOLO (NÃO INCLUI FORNECIMENTO). AF_11/2019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</si>
  <si>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</si>
  <si>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</si>
  <si>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</si>
  <si>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</si>
  <si>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</si>
  <si>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</si>
  <si>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00000863</t>
    </r>
  </si>
  <si>
    <r>
      <rPr>
        <sz val="7"/>
        <rFont val="Calibri"/>
      </rPr>
      <t>CABO DE COBRE NU 35 MM2 MEIO-DURO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</si>
  <si>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</si>
  <si>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</si>
  <si>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</si>
  <si>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</si>
  <si>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</si>
  <si>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</si>
  <si>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</si>
  <si>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</si>
  <si>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</si>
  <si>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</si>
  <si>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</si>
  <si>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</si>
  <si>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</si>
  <si>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94962</t>
    </r>
  </si>
  <si>
    <r>
      <rPr>
        <sz val="7"/>
        <rFont val="Calibri"/>
      </rPr>
      <t>CONCRETO MAGRO PARA LASTRO, TRAÇO 1:4,5:4,5 (CIMENTO/ AREIA MÉDIA/ BRITA 1)  - PREPARO MECÂNICO COM BETONEIRA 400 L. AF_07/2016</t>
    </r>
  </si>
  <si>
    <r>
      <rPr>
        <sz val="7"/>
        <rFont val="Calibri"/>
      </rPr>
      <t>SINAPI</t>
    </r>
  </si>
  <si>
    <r>
      <rPr>
        <sz val="7"/>
        <rFont val="Calibri"/>
      </rPr>
      <t>M3</t>
    </r>
  </si>
  <si>
    <r>
      <rPr>
        <sz val="7"/>
        <rFont val="Calibri"/>
      </rPr>
      <t>88264</t>
    </r>
  </si>
  <si>
    <r>
      <rPr>
        <sz val="7"/>
        <rFont val="Calibri"/>
      </rPr>
      <t>ELETRICISTA COM ENCARGOS COMPLEMENTARES</t>
    </r>
  </si>
  <si>
    <r>
      <rPr>
        <sz val="7"/>
        <rFont val="Calibri"/>
      </rPr>
      <t>SINAPI</t>
    </r>
  </si>
  <si>
    <r>
      <rPr>
        <sz val="7"/>
        <rFont val="Calibri"/>
      </rPr>
      <t>H</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</si>
  <si>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</si>
  <si>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</si>
  <si>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</si>
  <si>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</si>
  <si>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</si>
  <si>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</si>
  <si>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(23.16%):</t>
    </r>
  </si>
  <si>
    <r>
      <rPr>
        <b/>
        <sz val="7"/>
        <rFont val="Arial"/>
      </rPr>
      <t>VALOR COM BDI:</t>
    </r>
  </si>
  <si>
    <r>
      <rPr>
        <b/>
        <sz val="8"/>
        <rFont val="Arial"/>
      </rPr>
      <t>00025004 - CABO DE ALUMINIO NU COM ALMA DE ACO, BITOLA 1/0 AWG (KG)</t>
    </r>
  </si>
  <si>
    <r>
      <rPr>
        <b/>
        <sz val="7"/>
        <rFont val="Arial"/>
      </rPr>
      <t>VALOR:</t>
    </r>
  </si>
  <si>
    <r>
      <rPr>
        <b/>
        <sz val="7"/>
        <rFont val="Arial"/>
      </rPr>
      <t>VALOR BDI (23.16%):</t>
    </r>
  </si>
  <si>
    <r>
      <rPr>
        <b/>
        <sz val="7"/>
        <rFont val="Arial"/>
      </rPr>
      <t>VALOR COM BDI:</t>
    </r>
  </si>
  <si>
    <r>
      <rPr>
        <b/>
        <sz val="8"/>
        <rFont val="Arial"/>
      </rPr>
      <t>S160317 - Cabo de cobre nu, bitola 50 mm², tipo cordoalha, 7 fios, Ø 3,00 mm; ref: TEL-5650, Termotécnica ou similar.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</si>
  <si>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</si>
  <si>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</si>
  <si>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</si>
  <si>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</si>
  <si>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</si>
  <si>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</si>
  <si>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</si>
  <si>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</si>
  <si>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</si>
  <si>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</si>
  <si>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</si>
  <si>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</si>
  <si>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</si>
  <si>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</si>
  <si>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</si>
  <si>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</si>
  <si>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</si>
  <si>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</si>
  <si>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</si>
  <si>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</si>
  <si>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I043044</t>
    </r>
  </si>
  <si>
    <r>
      <rPr>
        <sz val="7"/>
        <rFont val="Arial"/>
      </rPr>
      <t>CABO COBRE NU TEMPERA MEIO DURA 50MM2</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</si>
  <si>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</si>
  <si>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</si>
  <si>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</si>
  <si>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</si>
  <si>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</si>
  <si>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</si>
  <si>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S160309 - Terminal aéreo 1 furo 5/16x250mm ref: TEL-044,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</si>
  <si>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</si>
  <si>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</si>
  <si>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</si>
  <si>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</si>
  <si>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</si>
  <si>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</si>
  <si>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</si>
  <si>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</si>
  <si>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</si>
  <si>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</si>
  <si>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</si>
  <si>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</si>
  <si>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</si>
  <si>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</si>
  <si>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</si>
  <si>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</si>
  <si>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</si>
  <si>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</si>
  <si>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</si>
  <si>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</si>
  <si>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I026894</t>
    </r>
  </si>
  <si>
    <r>
      <rPr>
        <sz val="7"/>
        <rFont val="Arial"/>
      </rPr>
      <t>BUCHA DE NYLON N.º6 REF.: TEL-5306</t>
    </r>
  </si>
  <si>
    <r>
      <rPr>
        <sz val="7"/>
        <rFont val="Arial"/>
      </rPr>
      <t>UN</t>
    </r>
  </si>
  <si>
    <r>
      <rPr>
        <sz val="7"/>
        <rFont val="Arial"/>
      </rPr>
      <t>I026877</t>
    </r>
  </si>
  <si>
    <r>
      <rPr>
        <sz val="7"/>
        <rFont val="Arial"/>
      </rPr>
      <t>PARAFUSO AUTOATARRACHANTE DIM 4.2X32MM REF TEL5333</t>
    </r>
  </si>
  <si>
    <r>
      <rPr>
        <sz val="7"/>
        <rFont val="Arial"/>
      </rPr>
      <t>UN</t>
    </r>
  </si>
  <si>
    <r>
      <rPr>
        <sz val="7"/>
        <rFont val="Arial"/>
      </rPr>
      <t>I024184</t>
    </r>
  </si>
  <si>
    <r>
      <rPr>
        <sz val="7"/>
        <rFont val="Arial"/>
      </rPr>
      <t>POLIURETANO FLEXIVEL BISNAGA 360G TEL 5905</t>
    </r>
  </si>
  <si>
    <r>
      <rPr>
        <sz val="7"/>
        <rFont val="Arial"/>
      </rPr>
      <t>UN</t>
    </r>
  </si>
  <si>
    <r>
      <rPr>
        <sz val="7"/>
        <rFont val="Arial"/>
      </rPr>
      <t>I048782</t>
    </r>
  </si>
  <si>
    <r>
      <rPr>
        <sz val="7"/>
        <rFont val="Arial"/>
      </rPr>
      <t>TERMINAL AEREO H=25CM, DIM 5/16" - REF. TEL 024</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</si>
  <si>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</si>
  <si>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</si>
  <si>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</si>
  <si>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</si>
  <si>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</si>
  <si>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</si>
  <si>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CP-7142-S160330 - Conector em bronze reforçado para 2 cabos de cobre de 16-70mm² na haste de aterramento, com grampo U, porcas e arrue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</si>
  <si>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</si>
  <si>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</si>
  <si>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</si>
  <si>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</si>
  <si>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</si>
  <si>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</si>
  <si>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</si>
  <si>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</si>
  <si>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</si>
  <si>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</si>
  <si>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</si>
  <si>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</si>
  <si>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</si>
  <si>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</si>
  <si>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</si>
  <si>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</si>
  <si>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</si>
  <si>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</si>
  <si>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</si>
  <si>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</si>
  <si>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</si>
  <si>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COMP-109746</t>
    </r>
  </si>
  <si>
    <r>
      <rPr>
        <sz val="7"/>
        <rFont val="Arial"/>
      </rPr>
      <t>Conector 2 cabos TEL-580 na haste de aterramento</t>
    </r>
  </si>
  <si>
    <r>
      <rPr>
        <sz val="7"/>
        <rFont val="Arial"/>
      </rPr>
      <t>UN</t>
    </r>
  </si>
  <si>
    <r>
      <rPr>
        <b/>
        <sz val="6"/>
        <rFont val="Arial"/>
      </rPr>
      <t>TOTAL SERVIÇOS: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</si>
  <si>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</si>
  <si>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</si>
  <si>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</si>
  <si>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</si>
  <si>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96989 - CAPTOR TIPO FRANKLIN PARA SPDA - FORNECIMENTO E INSTALAÇÃO. AF_12/2017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</si>
  <si>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</si>
  <si>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</si>
  <si>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</si>
  <si>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</si>
  <si>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</si>
  <si>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</si>
  <si>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00004274</t>
    </r>
  </si>
  <si>
    <r>
      <rPr>
        <sz val="7"/>
        <rFont val="Calibri"/>
      </rPr>
      <t>PARA-RAIOS TIPO FRANKLIN 350 MM, EM LATAO CROMADO, DUAS DESCIDAS, PARA PROTECAO DE EDIFICACOES CONTRA DESCARGAS ATMOSFERICAS</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</si>
  <si>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</si>
  <si>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</si>
  <si>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</si>
  <si>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</si>
  <si>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</si>
  <si>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</si>
  <si>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</si>
  <si>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</si>
  <si>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</si>
  <si>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</si>
  <si>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</si>
  <si>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</si>
  <si>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</si>
  <si>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</si>
  <si>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</si>
  <si>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</si>
  <si>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</si>
  <si>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</si>
  <si>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</si>
  <si>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</si>
  <si>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</si>
  <si>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S160313 - Fixador universal latão estanhado p/ cabos 16 a 70 mm2 ref. 5024, incl. parafuso sextavado M6x45mm, arruela lisa 1/4", bucha nº8, vedação dos furos c/ poliuretano ref. 5905, marca de ref.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</si>
  <si>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</si>
  <si>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</si>
  <si>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</si>
  <si>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</si>
  <si>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</si>
  <si>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</si>
  <si>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</si>
  <si>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</si>
  <si>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</si>
  <si>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</si>
  <si>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</si>
  <si>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</si>
  <si>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</si>
  <si>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</si>
  <si>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</si>
  <si>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</si>
  <si>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</si>
  <si>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</si>
  <si>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</si>
  <si>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</si>
  <si>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I029094</t>
    </r>
  </si>
  <si>
    <r>
      <rPr>
        <sz val="7"/>
        <rFont val="Arial"/>
      </rPr>
      <t>FIXADOR UNIV SPDA ESTANH TEL-5024 P/CABO 16 A 70MM</t>
    </r>
  </si>
  <si>
    <r>
      <rPr>
        <sz val="7"/>
        <rFont val="Arial"/>
      </rPr>
      <t>UN</t>
    </r>
  </si>
  <si>
    <r>
      <rPr>
        <sz val="7"/>
        <rFont val="Arial"/>
      </rPr>
      <t>I029093</t>
    </r>
  </si>
  <si>
    <r>
      <rPr>
        <sz val="7"/>
        <rFont val="Arial"/>
      </rPr>
      <t>PARAF. INOX SEXT. M6X45MM, BUCHA N.8, ARRUELA 1/4"</t>
    </r>
  </si>
  <si>
    <r>
      <rPr>
        <sz val="7"/>
        <rFont val="Arial"/>
      </rPr>
      <t>UN</t>
    </r>
  </si>
  <si>
    <r>
      <rPr>
        <sz val="7"/>
        <rFont val="Arial"/>
      </rPr>
      <t>I024184</t>
    </r>
  </si>
  <si>
    <r>
      <rPr>
        <sz val="7"/>
        <rFont val="Arial"/>
      </rPr>
      <t>POLIURETANO FLEXIVEL BISNAGA 360G TEL 5905</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</si>
  <si>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</si>
  <si>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</si>
  <si>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</si>
  <si>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</si>
  <si>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</si>
  <si>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</si>
  <si>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CP-2493-CP-7142-S160330 - Conector para gradis aramados, ref: TEL-736,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</si>
  <si>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</si>
  <si>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</si>
  <si>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</si>
  <si>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</si>
  <si>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</si>
  <si>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</si>
  <si>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</si>
  <si>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</si>
  <si>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</si>
  <si>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</si>
  <si>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</si>
  <si>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</si>
  <si>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</si>
  <si>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</si>
  <si>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</si>
  <si>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</si>
  <si>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</si>
  <si>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</si>
  <si>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</si>
  <si>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</si>
  <si>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</si>
  <si>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COMP-628297</t>
    </r>
  </si>
  <si>
    <r>
      <rPr>
        <sz val="7"/>
        <rFont val="Arial"/>
      </rPr>
      <t>Conector TEL-736 com saida para aterramento</t>
    </r>
  </si>
  <si>
    <r>
      <rPr>
        <sz val="7"/>
        <rFont val="Arial"/>
      </rPr>
      <t>UN</t>
    </r>
  </si>
  <si>
    <r>
      <rPr>
        <b/>
        <sz val="6"/>
        <rFont val="Arial"/>
      </rPr>
      <t>TOTAL SERVIÇOS: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</si>
  <si>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</si>
  <si>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</si>
  <si>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</si>
  <si>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</si>
  <si>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CP-1385 - Conector Tipo X Fundido em Bronze com acessórios em Aço GFPara cabos 16 – 50 mm² – Acab. Estanhado para Aterramento de Telas – com parafuso, porca e arruela em Aço GF ref: TEL-6945,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</si>
  <si>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</si>
  <si>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</si>
  <si>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</si>
  <si>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</si>
  <si>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</si>
  <si>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</si>
  <si>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</si>
  <si>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</si>
  <si>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</si>
  <si>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</si>
  <si>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</si>
  <si>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</si>
  <si>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</si>
  <si>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</si>
  <si>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</si>
  <si>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</si>
  <si>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</si>
  <si>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</si>
  <si>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</si>
  <si>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</si>
  <si>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</si>
  <si>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COMP-283510</t>
    </r>
  </si>
  <si>
    <r>
      <rPr>
        <sz val="7"/>
        <rFont val="Arial"/>
      </rPr>
      <t>Conector x TEL-6945</t>
    </r>
  </si>
  <si>
    <r>
      <rPr>
        <sz val="7"/>
        <rFont val="Arial"/>
      </rPr>
      <t>un</t>
    </r>
  </si>
  <si>
    <r>
      <rPr>
        <b/>
        <sz val="6"/>
        <rFont val="Arial"/>
      </rPr>
      <t>TOTAL SERVIÇOS: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</si>
  <si>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</si>
  <si>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</si>
  <si>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</si>
  <si>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</si>
  <si>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S160325 - Caixa de equalização de potenciais para uso interno e externo com nove (9) terminais para aterramento (BEP), em aço, com flange inferior e vedação na porta, ref. TEL-903, marca de referência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</si>
  <si>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</si>
  <si>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</si>
  <si>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</si>
  <si>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</si>
  <si>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</si>
  <si>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</si>
  <si>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</si>
  <si>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</si>
  <si>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</si>
  <si>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</si>
  <si>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</si>
  <si>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</si>
  <si>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</si>
  <si>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</si>
  <si>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</si>
  <si>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</si>
  <si>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</si>
  <si>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</si>
  <si>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</si>
  <si>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</si>
  <si>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I048790</t>
    </r>
  </si>
  <si>
    <r>
      <rPr>
        <sz val="7"/>
        <rFont val="Arial"/>
      </rPr>
      <t>CAIXA ACO EQUIP POT 380X320X175MM - TEL-903</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</si>
  <si>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</si>
  <si>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</si>
  <si>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</si>
  <si>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</si>
  <si>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</si>
  <si>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</si>
  <si>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CP-9152-ED-48372 - Patch cord F/UTP CAT.6 - Cabo flexível Blindado Cat.6 montado com conectores RJ45 nas duas extremidades. ref: Furukawa ou similar  (pc)</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</si>
  <si>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</si>
  <si>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</si>
  <si>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</si>
  <si>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</si>
  <si>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</si>
  <si>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</si>
  <si>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</si>
  <si>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</si>
  <si>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</si>
  <si>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</si>
  <si>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</si>
  <si>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</si>
  <si>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</si>
  <si>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</si>
  <si>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</si>
  <si>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</si>
  <si>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</si>
  <si>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</si>
  <si>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</si>
  <si>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</si>
  <si>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</si>
  <si>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INS-415278</t>
    </r>
  </si>
  <si>
    <r>
      <rPr>
        <sz val="7"/>
        <rFont val="Calibri"/>
      </rPr>
      <t xml:space="preserve">Patch cord F/UTP CAT.6 - Cabo flexível Blindado Cat.6 montado com conectores RJ45 nas duas extremidades comp. 1,5 metros. ref: Furukawa ou similar 
</t>
    </r>
  </si>
  <si>
    <r>
      <rPr>
        <sz val="7"/>
        <rFont val="Calibri"/>
      </rPr>
      <t>PRÓPRIA</t>
    </r>
  </si>
  <si>
    <r>
      <rPr>
        <sz val="7"/>
        <rFont val="Calibri"/>
      </rPr>
      <t>pc</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</si>
  <si>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</si>
  <si>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</si>
  <si>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</si>
  <si>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</si>
  <si>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CP-2718-C3751 - CABO DE FIBRA ÓPTICA, 02 PARES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</si>
  <si>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</si>
  <si>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</si>
  <si>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</si>
  <si>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</si>
  <si>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</si>
  <si>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</si>
  <si>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</si>
  <si>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</si>
  <si>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</si>
  <si>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</si>
  <si>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</si>
  <si>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</si>
  <si>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</si>
  <si>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</si>
  <si>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</si>
  <si>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</si>
  <si>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</si>
  <si>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</si>
  <si>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</si>
  <si>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</si>
  <si>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</si>
  <si>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INS-948393</t>
    </r>
  </si>
  <si>
    <r>
      <rPr>
        <sz val="7"/>
        <rFont val="Calibri"/>
      </rPr>
      <t>CABO DE FIBRA ÓTICA, 02 PARES</t>
    </r>
  </si>
  <si>
    <r>
      <rPr>
        <sz val="7"/>
        <rFont val="Calibri"/>
      </rPr>
      <t>PRÓPRIA</t>
    </r>
  </si>
  <si>
    <r>
      <rPr>
        <sz val="7"/>
        <rFont val="Calibri"/>
      </rPr>
      <t>m</t>
    </r>
  </si>
  <si>
    <r>
      <rPr>
        <b/>
        <sz val="6"/>
        <rFont val="Calibri"/>
      </rPr>
      <t>TOTAL MATERIAL:</t>
    </r>
  </si>
  <si>
    <r>
      <rPr>
        <b/>
        <sz val="7"/>
        <rFont val="Arial"/>
      </rPr>
      <t>VALOR:</t>
    </r>
  </si>
  <si>
    <r>
      <rPr>
        <b/>
        <sz val="7"/>
        <rFont val="Arial"/>
      </rPr>
      <t>VALOR BDI (23.16%):</t>
    </r>
  </si>
  <si>
    <r>
      <rPr>
        <b/>
        <sz val="7"/>
        <rFont val="Arial"/>
      </rPr>
      <t>VALOR COM BDI:</t>
    </r>
  </si>
  <si>
    <r>
      <rPr>
        <b/>
        <sz val="8"/>
        <rFont val="Arial"/>
      </rPr>
      <t>95781 - Condulete de alumínio 4X2”, furos 1”, múltiplo, com espelho para 2 RJ45 conectores fêmea blindado CAT.6 - Conector fêmea do tipo keystone Jack. Ref: Furukawa ou similar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</si>
  <si>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</si>
  <si>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</si>
  <si>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</si>
  <si>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</si>
  <si>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</si>
  <si>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</si>
  <si>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00011950</t>
    </r>
  </si>
  <si>
    <r>
      <rPr>
        <sz val="7"/>
        <rFont val="Calibri"/>
      </rPr>
      <t>BUCHA DE NYLON SEM ABA S6, COM PARAFUSO DE 4,20 X 40 MM EM ACO ZINCADO COM ROSCA SOBERBA, CABECA CHATA E FENDA PHILLIPS</t>
    </r>
  </si>
  <si>
    <r>
      <rPr>
        <sz val="7"/>
        <rFont val="Calibri"/>
      </rPr>
      <t>SINAPI</t>
    </r>
  </si>
  <si>
    <r>
      <rPr>
        <sz val="7"/>
        <rFont val="Calibri"/>
      </rPr>
      <t>UN</t>
    </r>
  </si>
  <si>
    <r>
      <rPr>
        <sz val="7"/>
        <rFont val="Calibri"/>
      </rPr>
      <t>00002560</t>
    </r>
  </si>
  <si>
    <r>
      <rPr>
        <sz val="7"/>
        <rFont val="Calibri"/>
      </rPr>
      <t>CONDULETE DE ALUMINIO TIPO C, PARA ELETRODUTO ROSCAVEL DE 1", COM TAMPA CEGA</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</si>
  <si>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</si>
  <si>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</si>
  <si>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</si>
  <si>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</si>
  <si>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</si>
  <si>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</si>
  <si>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</si>
  <si>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</si>
  <si>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</si>
  <si>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</si>
  <si>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</si>
  <si>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</si>
  <si>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</si>
  <si>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</si>
  <si>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</si>
  <si>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</si>
  <si>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</si>
  <si>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</si>
  <si>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</si>
  <si>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</si>
  <si>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</si>
  <si>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95780 - Condulete de alumínio 4X2”, furos 1”, múltiplo com espelho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</si>
  <si>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</si>
  <si>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</si>
  <si>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</si>
  <si>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</si>
  <si>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</si>
  <si>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</si>
  <si>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00011950</t>
    </r>
  </si>
  <si>
    <r>
      <rPr>
        <sz val="7"/>
        <rFont val="Calibri"/>
      </rPr>
      <t>BUCHA DE NYLON SEM ABA S6, COM PARAFUSO DE 4,20 X 40 MM EM ACO ZINCADO COM ROSCA SOBERBA, CABECA CHATA E FENDA PHILLIPS</t>
    </r>
  </si>
  <si>
    <r>
      <rPr>
        <sz val="7"/>
        <rFont val="Calibri"/>
      </rPr>
      <t>SINAPI</t>
    </r>
  </si>
  <si>
    <r>
      <rPr>
        <sz val="7"/>
        <rFont val="Calibri"/>
      </rPr>
      <t>UN</t>
    </r>
  </si>
  <si>
    <r>
      <rPr>
        <sz val="7"/>
        <rFont val="Calibri"/>
      </rPr>
      <t>00014054</t>
    </r>
  </si>
  <si>
    <r>
      <rPr>
        <sz val="7"/>
        <rFont val="Calibri"/>
      </rPr>
      <t>CONDULETE DE ALUMINIO TIPO B, PARA ELETRODUTO ROSCAVEL DE 1", COM TAMPA CEGA</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</si>
  <si>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</si>
  <si>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</si>
  <si>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</si>
  <si>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</si>
  <si>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</si>
  <si>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</si>
  <si>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</si>
  <si>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</si>
  <si>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</si>
  <si>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</si>
  <si>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</si>
  <si>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</si>
  <si>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</si>
  <si>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</si>
  <si>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</si>
  <si>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</si>
  <si>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</si>
  <si>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</si>
  <si>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</si>
  <si>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</si>
  <si>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</si>
  <si>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S160108 - Caixa de passagem de embutir no piso, padrão Telebrás, R1, com tampa em ferro fundido.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</si>
  <si>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</si>
  <si>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</si>
  <si>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</si>
  <si>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</si>
  <si>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</si>
  <si>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</si>
  <si>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</si>
  <si>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</si>
  <si>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</si>
  <si>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</si>
  <si>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</si>
  <si>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</si>
  <si>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</si>
  <si>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</si>
  <si>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</si>
  <si>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</si>
  <si>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</si>
  <si>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</si>
  <si>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</si>
  <si>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</si>
  <si>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I045035</t>
    </r>
  </si>
  <si>
    <r>
      <rPr>
        <sz val="7"/>
        <rFont val="Arial"/>
      </rPr>
      <t>CAIXA C/TAMPA DO TIPO CIE-2 20X20X12 CM (TELEFONE) (DE EMBUTIR)</t>
    </r>
  </si>
  <si>
    <r>
      <rPr>
        <sz val="7"/>
        <rFont val="Arial"/>
      </rPr>
      <t>UN</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</si>
  <si>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</si>
  <si>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</si>
  <si>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</si>
  <si>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</si>
  <si>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</si>
  <si>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CP-8296-ED-49321 - ELETRODUTO DE AÇO GALVANIZADO MÉDIO, INCLUSIVE CONEXÕES, SUPORTES E FIXAÇÃO DN 50 (2")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</si>
  <si>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</si>
  <si>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</si>
  <si>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</si>
  <si>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</si>
  <si>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</si>
  <si>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</si>
  <si>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</si>
  <si>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</si>
  <si>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</si>
  <si>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</si>
  <si>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</si>
  <si>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</si>
  <si>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</si>
  <si>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</si>
  <si>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</si>
  <si>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</si>
  <si>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</si>
  <si>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</si>
  <si>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</si>
  <si>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</si>
  <si>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</si>
  <si>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INS-449213</t>
    </r>
  </si>
  <si>
    <r>
      <rPr>
        <sz val="7"/>
        <rFont val="Calibri"/>
      </rPr>
      <t>ELETRODUTO DE AÇO GALVANIZADO (TIPO: LEVE/ DIÂMETRO: 2")</t>
    </r>
  </si>
  <si>
    <r>
      <rPr>
        <sz val="7"/>
        <rFont val="Calibri"/>
      </rPr>
      <t>PRÓPRIA</t>
    </r>
  </si>
  <si>
    <r>
      <rPr>
        <sz val="7"/>
        <rFont val="Calibri"/>
      </rPr>
      <t>m</t>
    </r>
  </si>
  <si>
    <r>
      <rPr>
        <b/>
        <sz val="6"/>
        <rFont val="Calibri"/>
      </rPr>
      <t>TOTAL MATERIAL:</t>
    </r>
  </si>
  <si>
    <r>
      <rPr>
        <b/>
        <sz val="7"/>
        <rFont val="Arial"/>
      </rPr>
      <t>VALOR:</t>
    </r>
  </si>
  <si>
    <r>
      <rPr>
        <b/>
        <sz val="7"/>
        <rFont val="Arial"/>
      </rPr>
      <t>VALOR BDI (23.16%):</t>
    </r>
  </si>
  <si>
    <r>
      <rPr>
        <b/>
        <sz val="7"/>
        <rFont val="Arial"/>
      </rPr>
      <t>VALOR COM BDI:</t>
    </r>
  </si>
  <si>
    <r>
      <rPr>
        <b/>
        <sz val="8"/>
        <rFont val="Arial"/>
      </rPr>
      <t>97453 - CURVA 90 GRAUS, EM AÇO, CONEXÃO SOLDADA, DN 50 (2"), INSTALADO EM PRUMADAS - FORNECIMENTO E INSTALAÇÃO. AF_12/2015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</si>
  <si>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</si>
  <si>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</si>
  <si>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</si>
  <si>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</si>
  <si>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</si>
  <si>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</si>
  <si>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00040387</t>
    </r>
  </si>
  <si>
    <r>
      <rPr>
        <sz val="7"/>
        <rFont val="Calibri"/>
      </rPr>
      <t>CURVA 90 GRAUS EM ACO CARBONO, RAIO CURTO, SOLDAVEL, PRESSAO 3.000 LBS, DN 2"</t>
    </r>
  </si>
  <si>
    <r>
      <rPr>
        <sz val="7"/>
        <rFont val="Calibri"/>
      </rPr>
      <t>SINAPI</t>
    </r>
  </si>
  <si>
    <r>
      <rPr>
        <sz val="7"/>
        <rFont val="Calibri"/>
      </rPr>
      <t>UN</t>
    </r>
  </si>
  <si>
    <r>
      <rPr>
        <sz val="7"/>
        <rFont val="Calibri"/>
      </rPr>
      <t>00011002</t>
    </r>
  </si>
  <si>
    <r>
      <rPr>
        <sz val="7"/>
        <rFont val="Calibri"/>
      </rPr>
      <t>ELETRODO REVESTIDO AWS - E6013, DIAMETRO IGUAL A 2,50 MM</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</si>
  <si>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</si>
  <si>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</si>
  <si>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</si>
  <si>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</si>
  <si>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</si>
  <si>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</si>
  <si>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</si>
  <si>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</si>
  <si>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</si>
  <si>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88248</t>
    </r>
  </si>
  <si>
    <r>
      <rPr>
        <sz val="7"/>
        <rFont val="Calibri"/>
      </rPr>
      <t>AUXILIAR DE ENCANADOR OU BOMBEIRO HIDRÁULICO COM ENCARGOS COMPLEMENTARES</t>
    </r>
  </si>
  <si>
    <r>
      <rPr>
        <sz val="7"/>
        <rFont val="Calibri"/>
      </rPr>
      <t>SINAPI</t>
    </r>
  </si>
  <si>
    <r>
      <rPr>
        <sz val="7"/>
        <rFont val="Calibri"/>
      </rPr>
      <t>H</t>
    </r>
  </si>
  <si>
    <r>
      <rPr>
        <sz val="7"/>
        <rFont val="Calibri"/>
      </rPr>
      <t>88267</t>
    </r>
  </si>
  <si>
    <r>
      <rPr>
        <sz val="7"/>
        <rFont val="Calibri"/>
      </rPr>
      <t>ENCANADOR OU BOMBEIRO HIDRÁULICO COM ENCARGOS COMPLEMENTARES</t>
    </r>
  </si>
  <si>
    <r>
      <rPr>
        <sz val="7"/>
        <rFont val="Calibri"/>
      </rPr>
      <t>SINAPI</t>
    </r>
  </si>
  <si>
    <r>
      <rPr>
        <sz val="7"/>
        <rFont val="Calibri"/>
      </rPr>
      <t>H</t>
    </r>
  </si>
  <si>
    <r>
      <rPr>
        <sz val="7"/>
        <rFont val="Calibri"/>
      </rPr>
      <t>88317</t>
    </r>
  </si>
  <si>
    <r>
      <rPr>
        <sz val="7"/>
        <rFont val="Calibri"/>
      </rPr>
      <t>SOLDADOR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</si>
  <si>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</si>
  <si>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</si>
  <si>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</si>
  <si>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</si>
  <si>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</si>
  <si>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</si>
  <si>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97668 - Duto em polietileno de alta densidade (PEAD) ∅2” ref: Kanalex ou similar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</si>
  <si>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</si>
  <si>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</si>
  <si>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</si>
  <si>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</si>
  <si>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</si>
  <si>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</si>
  <si>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00002446</t>
    </r>
  </si>
  <si>
    <r>
      <rPr>
        <sz val="7"/>
        <rFont val="Calibri"/>
      </rPr>
      <t>ELETRODUTO/DUTO PEAD FLEXIVEL PAREDE SIMPLES, CORRUGACAO HELICOIDAL, COR PRETA, SEM ROSCA, DE 2",  PARA CABEAMENTO SUBTERRANEO (NBR 15715)</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</si>
  <si>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</si>
  <si>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</si>
  <si>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</si>
  <si>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</si>
  <si>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</si>
  <si>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</si>
  <si>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</si>
  <si>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</si>
  <si>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</si>
  <si>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</si>
  <si>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</si>
  <si>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</si>
  <si>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</si>
  <si>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</si>
  <si>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</si>
  <si>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</si>
  <si>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</si>
  <si>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</si>
  <si>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</si>
  <si>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</si>
  <si>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</si>
  <si>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CP-4996-C3764 - Rack de parede 19" fechado com chave, 16Us, 470x570mm, com portas laterais e frontal, com venezianas, cooler de ventilação na parte superior.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</si>
  <si>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</si>
  <si>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</si>
  <si>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</si>
  <si>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</si>
  <si>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</si>
  <si>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</si>
  <si>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</si>
  <si>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</si>
  <si>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</si>
  <si>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</si>
  <si>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</si>
  <si>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</si>
  <si>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</si>
  <si>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</si>
  <si>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</si>
  <si>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</si>
  <si>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</si>
  <si>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</si>
  <si>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</si>
  <si>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</si>
  <si>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</si>
  <si>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</si>
  <si>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</si>
  <si>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</si>
  <si>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</si>
  <si>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INS-420685</t>
    </r>
  </si>
  <si>
    <r>
      <rPr>
        <sz val="7"/>
        <rFont val="Calibri"/>
      </rPr>
      <t>Rack de parede 19" fechado com chave, 16Us, 470x570mm, com portas laterais e frontal, com venezianas, cooler de ventilação na parte superior.</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</si>
  <si>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</si>
  <si>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</si>
  <si>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</si>
  <si>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</si>
  <si>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</si>
  <si>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</si>
  <si>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CP-6629-C4175 - Switch de 24 portas, com taxa de transmissão de 10/100/1000 Mbps portas RJ-45 10/100/1000 PoE+ com detecção automática, camada 3, 4 portas Gigabit Ethernet SFP fixas, instalação em rack de 19". ref: 2930F 24G PoE+ 4SFP – Aruba ou similar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</si>
  <si>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</si>
  <si>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</si>
  <si>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</si>
  <si>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</si>
  <si>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</si>
  <si>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</si>
  <si>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</si>
  <si>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</si>
  <si>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</si>
  <si>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</si>
  <si>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</si>
  <si>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</si>
  <si>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</si>
  <si>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</si>
  <si>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</si>
  <si>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</si>
  <si>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</si>
  <si>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</si>
  <si>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</si>
  <si>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</si>
  <si>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</si>
  <si>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INS-121901</t>
    </r>
  </si>
  <si>
    <r>
      <rPr>
        <sz val="7"/>
        <rFont val="Calibri"/>
      </rPr>
      <t xml:space="preserve">Switch de 24 portas, com taxa de transmissão de 10/100/1000 Mbps portas RJ-45 10/100/1000 PoE+ com detecção automática, camada 3, 4 portas Gigabit Ethernet SFP fixas, instalação em rack de 19". ref: 2930F 24G PoE+ 4SFP – Aruba ou similar
</t>
    </r>
  </si>
  <si>
    <r>
      <rPr>
        <sz val="7"/>
        <rFont val="Calibri"/>
      </rPr>
      <t>Seinfra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</si>
  <si>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</si>
  <si>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</si>
  <si>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</si>
  <si>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</si>
  <si>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</si>
  <si>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98302 - PATCH PANEL 24 PORTAS, CATEGORIA 6 - FORNECIMENTO E INSTALAÇÃO. AF_11/2019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</si>
  <si>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</si>
  <si>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</si>
  <si>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</si>
  <si>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</si>
  <si>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</si>
  <si>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</si>
  <si>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00039596</t>
    </r>
  </si>
  <si>
    <r>
      <rPr>
        <sz val="7"/>
        <rFont val="Calibri"/>
      </rPr>
      <t>PATCH PANEL, 24 PORTAS, CATEGORIA 6, COM RACKS DE 19" E 1 U DE ALTURA</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</si>
  <si>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</si>
  <si>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</si>
  <si>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</si>
  <si>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</si>
  <si>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</si>
  <si>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</si>
  <si>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</si>
  <si>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</si>
  <si>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</si>
  <si>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</si>
  <si>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</si>
  <si>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</si>
  <si>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</si>
  <si>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</si>
  <si>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</si>
  <si>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</si>
  <si>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</si>
  <si>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</si>
  <si>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</si>
  <si>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</si>
  <si>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</si>
  <si>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CP-8348-C4569 - Calha de tomadas com filtro para instalação, em rack, com 06 tomadas 2P+T, REF: PIAL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</si>
  <si>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</si>
  <si>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</si>
  <si>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</si>
  <si>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</si>
  <si>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</si>
  <si>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</si>
  <si>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</si>
  <si>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</si>
  <si>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</si>
  <si>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</si>
  <si>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</si>
  <si>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</si>
  <si>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</si>
  <si>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</si>
  <si>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</si>
  <si>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</si>
  <si>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</si>
  <si>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</si>
  <si>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</si>
  <si>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</si>
  <si>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</si>
  <si>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INS-972055</t>
    </r>
  </si>
  <si>
    <r>
      <rPr>
        <sz val="7"/>
        <rFont val="Calibri"/>
      </rPr>
      <t>Calha de tomadas com filtro para instalação, em rack, com 06 tomadas 2P+T, REF: PIAL</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</si>
  <si>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</si>
  <si>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</si>
  <si>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</si>
  <si>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</si>
  <si>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</si>
  <si>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</si>
  <si>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CP-0098-ED-48376 - Bandeja fixa frontal para Racks padrão 19" polegadas, 2Us, 290 mm de profundidade, fixação interna construída em aço, com estampas de ventilação para circulação de AR interno do Rack, 2 pontos fixação nos planos frontais do rack por meio de parafusos.  (cj)</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</si>
  <si>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</si>
  <si>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</si>
  <si>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</si>
  <si>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</si>
  <si>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</si>
  <si>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</si>
  <si>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</si>
  <si>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</si>
  <si>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</si>
  <si>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</si>
  <si>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</si>
  <si>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</si>
  <si>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</si>
  <si>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</si>
  <si>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</si>
  <si>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</si>
  <si>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</si>
  <si>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</si>
  <si>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</si>
  <si>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</si>
  <si>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</si>
  <si>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INS-580724</t>
    </r>
  </si>
  <si>
    <r>
      <rPr>
        <sz val="7"/>
        <rFont val="Calibri"/>
      </rPr>
      <t xml:space="preserve">Bandeja fixa frontal para Racks padrão 19" polegadas, 2Us, 290 mm de profundidade, fixação interna construída em aço, com estampas de ventilação para circulação de AR interno do Rack, 2 pontos fixação nos planos frontais do rack por meio de parafusos.
</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</si>
  <si>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</si>
  <si>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</si>
  <si>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</si>
  <si>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</si>
  <si>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</si>
  <si>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</si>
  <si>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CP-2641-C4568 - ORGANIZADOR DE CABOS HORIZONTAL, ABERTO, PADRÃO RACK 19"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</si>
  <si>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</si>
  <si>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</si>
  <si>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</si>
  <si>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</si>
  <si>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</si>
  <si>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</si>
  <si>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</si>
  <si>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</si>
  <si>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</si>
  <si>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</si>
  <si>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</si>
  <si>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</si>
  <si>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</si>
  <si>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</si>
  <si>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</si>
  <si>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</si>
  <si>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</si>
  <si>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INS-272304</t>
    </r>
  </si>
  <si>
    <r>
      <rPr>
        <sz val="7"/>
        <rFont val="Calibri"/>
      </rPr>
      <t>Guia de cabos horizontal 1u para rack de 19".</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</si>
  <si>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</si>
  <si>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</si>
  <si>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</si>
  <si>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</si>
  <si>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</si>
  <si>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</si>
  <si>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CP-2292-ED-48378 - TAMPA CEGA DE 1U PARA RACK 19" (cj)</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</si>
  <si>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</si>
  <si>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</si>
  <si>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</si>
  <si>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</si>
  <si>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</si>
  <si>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</si>
  <si>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</si>
  <si>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</si>
  <si>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</si>
  <si>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</si>
  <si>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</si>
  <si>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</si>
  <si>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</si>
  <si>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</si>
  <si>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</si>
  <si>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</si>
  <si>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</si>
  <si>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</si>
  <si>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</si>
  <si>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</si>
  <si>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</si>
  <si>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INS-321672</t>
    </r>
  </si>
  <si>
    <r>
      <rPr>
        <sz val="7"/>
        <rFont val="Calibri"/>
      </rPr>
      <t>TAMPA CEGA DE 1U PARA RACK 19"</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</si>
  <si>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</si>
  <si>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</si>
  <si>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</si>
  <si>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</si>
  <si>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</si>
  <si>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</si>
  <si>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CP-6491-C3765 - DIO 24FO Distribuidor interno óptico SC MM 62.5/125 gaveta 19'' 1U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</si>
  <si>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</si>
  <si>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</si>
  <si>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</si>
  <si>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</si>
  <si>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</si>
  <si>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</si>
  <si>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</si>
  <si>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</si>
  <si>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</si>
  <si>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</si>
  <si>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</si>
  <si>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</si>
  <si>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</si>
  <si>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</si>
  <si>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</si>
  <si>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</si>
  <si>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</si>
  <si>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</si>
  <si>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</si>
  <si>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</si>
  <si>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</si>
  <si>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INS-364504</t>
    </r>
  </si>
  <si>
    <r>
      <rPr>
        <sz val="7"/>
        <rFont val="Calibri"/>
      </rPr>
      <t xml:space="preserve">DIO 24FO Distribuidor interno óptico SC MM 62.5/125 gaveta 19'' 1U
</t>
    </r>
  </si>
  <si>
    <r>
      <rPr>
        <sz val="7"/>
        <rFont val="Calibri"/>
      </rPr>
      <t>PRÓPRIA</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</si>
  <si>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</si>
  <si>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</si>
  <si>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</si>
  <si>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</si>
  <si>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</si>
  <si>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CP-2132-S160106 - Aterramento com haste de terra 5/8"x2.40m, cabo de cobre nú 25mm2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</si>
  <si>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</si>
  <si>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</si>
  <si>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</si>
  <si>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</si>
  <si>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</si>
  <si>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</si>
  <si>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</si>
  <si>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</si>
  <si>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</si>
  <si>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</si>
  <si>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</si>
  <si>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</si>
  <si>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</si>
  <si>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</si>
  <si>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</si>
  <si>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</si>
  <si>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</si>
  <si>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</si>
  <si>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</si>
  <si>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</si>
  <si>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</si>
  <si>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</si>
  <si>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</si>
  <si>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</si>
  <si>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</si>
  <si>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</si>
  <si>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</si>
  <si>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</si>
  <si>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</si>
  <si>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</si>
  <si>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</si>
  <si>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</si>
  <si>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</si>
  <si>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</si>
  <si>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</si>
  <si>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</si>
  <si>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</si>
  <si>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</si>
  <si>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</si>
  <si>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</si>
  <si>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</si>
  <si>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</si>
  <si>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</si>
  <si>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</si>
  <si>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</si>
  <si>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</si>
  <si>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</si>
  <si>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</si>
  <si>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</si>
  <si>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</si>
  <si>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</si>
  <si>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</si>
  <si>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</si>
  <si>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</si>
  <si>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</si>
  <si>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</si>
  <si>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</si>
  <si>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</si>
  <si>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</si>
  <si>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</si>
  <si>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00000868</t>
    </r>
  </si>
  <si>
    <r>
      <rPr>
        <sz val="7"/>
        <rFont val="Arial"/>
      </rPr>
      <t>CABO DE COBRE NU 25 MM2 MEIO-DURO</t>
    </r>
  </si>
  <si>
    <r>
      <rPr>
        <sz val="7"/>
        <rFont val="Arial"/>
      </rPr>
      <t>M</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</si>
  <si>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</si>
  <si>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</si>
  <si>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</si>
  <si>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</si>
  <si>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</si>
  <si>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</si>
  <si>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I048035</t>
    </r>
  </si>
  <si>
    <r>
      <rPr>
        <sz val="7"/>
        <rFont val="Arial"/>
      </rPr>
      <t>HASTE TIPO COPPERWELD - 5/8"X2.4M</t>
    </r>
  </si>
  <si>
    <r>
      <rPr>
        <sz val="7"/>
        <rFont val="Arial"/>
      </rPr>
      <t>UN</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</si>
  <si>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</si>
  <si>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</si>
  <si>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</si>
  <si>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</si>
  <si>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</si>
  <si>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</si>
  <si>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I020987</t>
    </r>
  </si>
  <si>
    <r>
      <rPr>
        <sz val="7"/>
        <rFont val="Arial"/>
      </rPr>
      <t>TABUA DE MADEIRA PINUS 30 X 2.5 CM (TAIPA DE 1ª)</t>
    </r>
  </si>
  <si>
    <r>
      <rPr>
        <sz val="7"/>
        <rFont val="Arial"/>
      </rPr>
      <t>M2</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</si>
  <si>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</si>
  <si>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</si>
  <si>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</si>
  <si>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</si>
  <si>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</si>
  <si>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92988 - CABO DE COBRE FLEXÍVEL ISOLADO, 50 MM², ANTI-CHAMA 0,6/1,0 KV, PARA DISTRIBUIÇÃO - FORNECIMENTO E INSTALAÇÃO. AF_12/2015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</si>
  <si>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</si>
  <si>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</si>
  <si>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</si>
  <si>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</si>
  <si>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</si>
  <si>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</si>
  <si>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00001018</t>
    </r>
  </si>
  <si>
    <r>
      <rPr>
        <sz val="7"/>
        <rFont val="Calibri"/>
      </rPr>
      <t>CABO DE COBRE, FLEXIVEL, CLASSE 4 OU 5, ISOLACAO EM PVC/A, ANTICHAMA BWF-B, COBERTURA PVC-ST1, ANTICHAMA BWF-B, 1 CONDUTOR, 0,6/1 KV, SECAO NOMINAL 50 MM2</t>
    </r>
  </si>
  <si>
    <r>
      <rPr>
        <sz val="7"/>
        <rFont val="Calibri"/>
      </rPr>
      <t>SINAPI</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</si>
  <si>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</si>
  <si>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</si>
  <si>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</si>
  <si>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</si>
  <si>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</si>
  <si>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</si>
  <si>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</si>
  <si>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</si>
  <si>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</si>
  <si>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</si>
  <si>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</si>
  <si>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</si>
  <si>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</si>
  <si>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</si>
  <si>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</si>
  <si>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</si>
  <si>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</si>
  <si>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</si>
  <si>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</si>
  <si>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</si>
  <si>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</si>
  <si>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</si>
  <si>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</si>
  <si>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</si>
  <si>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COMP-458410 - Câmera IP Speed Dome 2MP com 37x de zoom, Resolução Full HD, com Análise inteligente de vídeo, Mapa de calor e detecção de face, alimentação: 24 Vac / 3 A, PoE+ (IEEE 802.3at), IP67 e IK10, ref: VIP 7237 SD INTELBRAS ou similar com suporte conforme projeto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</si>
  <si>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</si>
  <si>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</si>
  <si>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</si>
  <si>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</si>
  <si>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</si>
  <si>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</si>
  <si>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</si>
  <si>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</si>
  <si>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</si>
  <si>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</si>
  <si>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</si>
  <si>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</si>
  <si>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</si>
  <si>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</si>
  <si>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</si>
  <si>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</si>
  <si>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</si>
  <si>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INS-086221</t>
    </r>
  </si>
  <si>
    <r>
      <rPr>
        <sz val="7"/>
        <rFont val="Calibri"/>
      </rPr>
      <t>Camera speed dome vhd 5230 sd intelbras starlight 1080p full hd</t>
    </r>
  </si>
  <si>
    <r>
      <rPr>
        <sz val="7"/>
        <rFont val="Calibri"/>
      </rPr>
      <t>PRÓPRIA</t>
    </r>
  </si>
  <si>
    <r>
      <rPr>
        <sz val="7"/>
        <rFont val="Calibri"/>
      </rPr>
      <t>unid</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</si>
  <si>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</si>
  <si>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</si>
  <si>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</si>
  <si>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</si>
  <si>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</si>
  <si>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</si>
  <si>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</si>
  <si>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100307</t>
    </r>
  </si>
  <si>
    <r>
      <rPr>
        <sz val="7"/>
        <rFont val="Calibri"/>
      </rPr>
      <t>MONTADOR DE ELETROELETRÔNICOS COM ENCARGOS COMPLEMENTARES</t>
    </r>
  </si>
  <si>
    <r>
      <rPr>
        <sz val="7"/>
        <rFont val="Calibri"/>
      </rPr>
      <t>SINAPI</t>
    </r>
  </si>
  <si>
    <r>
      <rPr>
        <sz val="7"/>
        <rFont val="Calibri"/>
      </rPr>
      <t>H</t>
    </r>
  </si>
  <si>
    <r>
      <rPr>
        <sz val="7"/>
        <rFont val="Calibri"/>
      </rPr>
      <t>91949</t>
    </r>
  </si>
  <si>
    <r>
      <rPr>
        <sz val="7"/>
        <rFont val="Calibri"/>
      </rPr>
      <t>SUPORTE PARAFUSADO COM PLACA DE ENCAIXE 4" X 4" ALTO (2,00 M DO PISO) PARA PONTO ELÉTRICO - FORNECIMENTO E INSTALAÇÃO. AF_12/2015</t>
    </r>
  </si>
  <si>
    <r>
      <rPr>
        <sz val="7"/>
        <rFont val="Calibri"/>
      </rPr>
      <t>SINAPI</t>
    </r>
  </si>
  <si>
    <r>
      <rPr>
        <sz val="7"/>
        <rFont val="Calibri"/>
      </rPr>
      <t>UN</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</si>
  <si>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</si>
  <si>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</si>
  <si>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</si>
  <si>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</si>
  <si>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COMP-313404 - Câmera IP Dome, Resolução de 1 MP, Lente fixa de 2,8 mm, IR inteligente com alcance de 20 metros, Instalação interna ou externa, alimentação: 12 Vdc/PoE (802.3af), Ref: VIP S4020 G2 INTELBRAS com suporte conforme projeto (un)</t>
    </r>
  </si>
  <si>
    <r>
      <rPr>
        <b/>
        <sz val="6"/>
        <rFont val="Calibri"/>
      </rPr>
      <t>GERAL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</si>
  <si>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</si>
  <si>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</si>
  <si>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</si>
  <si>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</si>
  <si>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</si>
  <si>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INS-083583</t>
    </r>
  </si>
  <si>
    <r>
      <rPr>
        <sz val="7"/>
        <rFont val="Calibri"/>
      </rPr>
      <t>Camera IP VIP S4020 IK ou similar</t>
    </r>
  </si>
  <si>
    <r>
      <rPr>
        <sz val="7"/>
        <rFont val="Calibri"/>
      </rPr>
      <t>PRÓPRIA</t>
    </r>
  </si>
  <si>
    <r>
      <rPr>
        <sz val="7"/>
        <rFont val="Calibri"/>
      </rPr>
      <t>unid</t>
    </r>
  </si>
  <si>
    <r>
      <rPr>
        <b/>
        <sz val="6"/>
        <rFont val="Calibri"/>
      </rPr>
      <t>TOTAL GERAL:</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</si>
  <si>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</si>
  <si>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</si>
  <si>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</si>
  <si>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</si>
  <si>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</si>
  <si>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</si>
  <si>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</si>
  <si>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</si>
  <si>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</si>
  <si>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</si>
  <si>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</si>
  <si>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</si>
  <si>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</si>
  <si>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</si>
  <si>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</si>
  <si>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</si>
  <si>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</si>
  <si>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100307</t>
    </r>
  </si>
  <si>
    <r>
      <rPr>
        <sz val="7"/>
        <rFont val="Calibri"/>
      </rPr>
      <t>MONTADOR DE ELETROELETRÔNICOS COM ENCARGOS COMPLEMENTARES</t>
    </r>
  </si>
  <si>
    <r>
      <rPr>
        <sz val="7"/>
        <rFont val="Calibri"/>
      </rPr>
      <t>SINAPI</t>
    </r>
  </si>
  <si>
    <r>
      <rPr>
        <sz val="7"/>
        <rFont val="Calibri"/>
      </rPr>
      <t>H</t>
    </r>
  </si>
  <si>
    <r>
      <rPr>
        <sz val="7"/>
        <rFont val="Calibri"/>
      </rPr>
      <t>91949</t>
    </r>
  </si>
  <si>
    <r>
      <rPr>
        <sz val="7"/>
        <rFont val="Calibri"/>
      </rPr>
      <t>SUPORTE PARAFUSADO COM PLACA DE ENCAIXE 4" X 4" ALTO (2,00 M DO PISO) PARA PONTO ELÉTRICO - FORNECIMENTO E INSTALAÇÃO. AF_12/2015</t>
    </r>
  </si>
  <si>
    <r>
      <rPr>
        <sz val="7"/>
        <rFont val="Calibri"/>
      </rPr>
      <t>SINAPI</t>
    </r>
  </si>
  <si>
    <r>
      <rPr>
        <sz val="7"/>
        <rFont val="Calibri"/>
      </rPr>
      <t>UN</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</si>
  <si>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</si>
  <si>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</si>
  <si>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</si>
  <si>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</si>
  <si>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COMP-931947 - Câmera IP Bullet 12MP, Zoom Motorizado, Inteligências de vídeo, Entrada e Saída de Alarme, Alimentação: 12 Vdc ou, PoE+ (IEEE 802.3at), IP67 e IK10, ref: VIP 71250 Z INTELBRAS ou similar com suporte conforme projeto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</si>
  <si>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</si>
  <si>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</si>
  <si>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</si>
  <si>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</si>
  <si>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</si>
  <si>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</si>
  <si>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</si>
  <si>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</si>
  <si>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</si>
  <si>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</si>
  <si>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</si>
  <si>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</si>
  <si>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</si>
  <si>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</si>
  <si>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</si>
  <si>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</si>
  <si>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</si>
  <si>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INS-831076</t>
    </r>
  </si>
  <si>
    <r>
      <rPr>
        <sz val="7"/>
        <rFont val="Calibri"/>
      </rPr>
      <t>camera ip bullet vip 5450z intelbras</t>
    </r>
  </si>
  <si>
    <r>
      <rPr>
        <sz val="7"/>
        <rFont val="Calibri"/>
      </rPr>
      <t>PRÓPRIA</t>
    </r>
  </si>
  <si>
    <r>
      <rPr>
        <sz val="7"/>
        <rFont val="Calibri"/>
      </rPr>
      <t>unid</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</si>
  <si>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</si>
  <si>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</si>
  <si>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</si>
  <si>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</si>
  <si>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</si>
  <si>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</si>
  <si>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</si>
  <si>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100307</t>
    </r>
  </si>
  <si>
    <r>
      <rPr>
        <sz val="7"/>
        <rFont val="Calibri"/>
      </rPr>
      <t>MONTADOR DE ELETROELETRÔNICOS COM ENCARGOS COMPLEMENTARES</t>
    </r>
  </si>
  <si>
    <r>
      <rPr>
        <sz val="7"/>
        <rFont val="Calibri"/>
      </rPr>
      <t>SINAPI</t>
    </r>
  </si>
  <si>
    <r>
      <rPr>
        <sz val="7"/>
        <rFont val="Calibri"/>
      </rPr>
      <t>H</t>
    </r>
  </si>
  <si>
    <r>
      <rPr>
        <sz val="7"/>
        <rFont val="Calibri"/>
      </rPr>
      <t>91949</t>
    </r>
  </si>
  <si>
    <r>
      <rPr>
        <sz val="7"/>
        <rFont val="Calibri"/>
      </rPr>
      <t>SUPORTE PARAFUSADO COM PLACA DE ENCAIXE 4" X 4" ALTO (2,00 M DO PISO) PARA PONTO ELÉTRICO - FORNECIMENTO E INSTALAÇÃO. AF_12/2015</t>
    </r>
  </si>
  <si>
    <r>
      <rPr>
        <sz val="7"/>
        <rFont val="Calibri"/>
      </rPr>
      <t>SINAPI</t>
    </r>
  </si>
  <si>
    <r>
      <rPr>
        <sz val="7"/>
        <rFont val="Calibri"/>
      </rPr>
      <t>UN</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</si>
  <si>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</si>
  <si>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</si>
  <si>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</si>
  <si>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</si>
  <si>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COMP-033007 - "Gravador digital de vídeo em rede para até 32 câmeras IP em Full HD a 30 FPS 2 interfaces de rede Gigabit Ethernet, 16 entradas de alarme, Reconhecimento automático das câmeras Ips, Fonte interna, 100-240 Vac. 50/60 Hz, ref: NVD 7132 INTELBRAS ou similar" (un)</t>
    </r>
  </si>
  <si>
    <r>
      <rPr>
        <b/>
        <sz val="6"/>
        <rFont val="Calibri"/>
      </rPr>
      <t>EQUIPAMENTO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</si>
  <si>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</si>
  <si>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</si>
  <si>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</si>
  <si>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</si>
  <si>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</si>
  <si>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INS-560340</t>
    </r>
  </si>
  <si>
    <r>
      <rPr>
        <sz val="7"/>
        <rFont val="Calibri"/>
      </rPr>
      <t>nvd 7132 intelbras</t>
    </r>
  </si>
  <si>
    <r>
      <rPr>
        <sz val="7"/>
        <rFont val="Calibri"/>
      </rPr>
      <t>PRÓPRIA</t>
    </r>
  </si>
  <si>
    <r>
      <rPr>
        <sz val="7"/>
        <rFont val="Calibri"/>
      </rPr>
      <t>unid</t>
    </r>
  </si>
  <si>
    <r>
      <rPr>
        <b/>
        <sz val="6"/>
        <rFont val="Calibri"/>
      </rPr>
      <t>TOTAL EQUIPAMENTO:</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</si>
  <si>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</si>
  <si>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</si>
  <si>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</si>
  <si>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</si>
  <si>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</si>
  <si>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</si>
  <si>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</si>
  <si>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</si>
  <si>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</si>
  <si>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</si>
  <si>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sz val="7"/>
        <rFont val="Calibri"/>
      </rPr>
      <t>00034761</t>
    </r>
  </si>
  <si>
    <r>
      <rPr>
        <sz val="7"/>
        <rFont val="Calibri"/>
      </rPr>
      <t>MONTADOR DE ELETROELETRONICOS</t>
    </r>
  </si>
  <si>
    <r>
      <rPr>
        <sz val="7"/>
        <rFont val="Calibri"/>
      </rPr>
      <t>SINAPI</t>
    </r>
  </si>
  <si>
    <r>
      <rPr>
        <sz val="7"/>
        <rFont val="Calibri"/>
      </rPr>
      <t>H</t>
    </r>
  </si>
  <si>
    <r>
      <rPr>
        <b/>
        <sz val="6"/>
        <rFont val="Calibri"/>
      </rPr>
      <t>TOTAL MAO DE OBRA:</t>
    </r>
  </si>
  <si>
    <r>
      <rPr>
        <b/>
        <sz val="7"/>
        <rFont val="Arial"/>
      </rPr>
      <t>VALOR:</t>
    </r>
  </si>
  <si>
    <r>
      <rPr>
        <b/>
        <sz val="7"/>
        <rFont val="Arial"/>
      </rPr>
      <t>VALOR BDI (23.16%):</t>
    </r>
  </si>
  <si>
    <r>
      <rPr>
        <b/>
        <sz val="7"/>
        <rFont val="Arial"/>
      </rPr>
      <t>VALOR COM BDI:</t>
    </r>
  </si>
  <si>
    <r>
      <rPr>
        <b/>
        <sz val="8"/>
        <rFont val="Arial"/>
      </rPr>
      <t>S151133 - Eletroduto flexível corrugado 1", marca de referência TIGRE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</si>
  <si>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</si>
  <si>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</si>
  <si>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</si>
  <si>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</si>
  <si>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</si>
  <si>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</si>
  <si>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</si>
  <si>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</si>
  <si>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</si>
  <si>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</si>
  <si>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</si>
  <si>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</si>
  <si>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</si>
  <si>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</si>
  <si>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</si>
  <si>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</si>
  <si>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</si>
  <si>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</si>
  <si>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</si>
  <si>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</si>
  <si>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I042588</t>
    </r>
  </si>
  <si>
    <r>
      <rPr>
        <sz val="7"/>
        <rFont val="Arial"/>
      </rPr>
      <t>ELETRODUTO FLEXIVEL CORRUGADO 1" PVC TIGREFLEX</t>
    </r>
  </si>
  <si>
    <r>
      <rPr>
        <sz val="7"/>
        <rFont val="Arial"/>
      </rPr>
      <t>M</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</si>
  <si>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</si>
  <si>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</si>
  <si>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</si>
  <si>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</si>
  <si>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</si>
  <si>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CP-1413-INS-551494 - Válvula de retenção portinhola simples,  tipo wafer,  PN 10, DN 1000
 (unid)</t>
    </r>
  </si>
  <si>
    <r>
      <rPr>
        <b/>
        <sz val="7"/>
        <rFont val="Arial"/>
      </rPr>
      <t>VALOR:</t>
    </r>
  </si>
  <si>
    <r>
      <rPr>
        <b/>
        <sz val="7"/>
        <rFont val="Arial"/>
      </rPr>
      <t>VALOR BDI (14.02%):</t>
    </r>
  </si>
  <si>
    <r>
      <rPr>
        <b/>
        <sz val="7"/>
        <rFont val="Arial"/>
      </rPr>
      <t>VALOR COM BDI:</t>
    </r>
  </si>
  <si>
    <r>
      <rPr>
        <b/>
        <sz val="8"/>
        <rFont val="Arial"/>
      </rPr>
      <t>COMP-796019 - Válvula flap – PN 10, flange na classe K7, PN 10, NBR 7675 , DN 1000 (un)</t>
    </r>
  </si>
  <si>
    <r>
      <rPr>
        <b/>
        <sz val="7"/>
        <rFont val="Arial"/>
      </rPr>
      <t>VALOR:</t>
    </r>
  </si>
  <si>
    <r>
      <rPr>
        <b/>
        <sz val="7"/>
        <rFont val="Arial"/>
      </rPr>
      <t>VALOR BDI (14.02%):</t>
    </r>
  </si>
  <si>
    <r>
      <rPr>
        <b/>
        <sz val="7"/>
        <rFont val="Arial"/>
      </rPr>
      <t>VALOR COM BDI:</t>
    </r>
  </si>
  <si>
    <r>
      <rPr>
        <b/>
        <sz val="8"/>
        <rFont val="Arial"/>
      </rPr>
      <t>INS-169629 - Comporta do poço de bomba com abertura livre de 2,10m x 1,7m, fixação químico, com atuador elétrico e manual.  (unid)</t>
    </r>
  </si>
  <si>
    <r>
      <rPr>
        <b/>
        <sz val="7"/>
        <rFont val="Arial"/>
      </rPr>
      <t>VALOR:</t>
    </r>
  </si>
  <si>
    <r>
      <rPr>
        <b/>
        <sz val="7"/>
        <rFont val="Arial"/>
      </rPr>
      <t>VALOR BDI (14.02%):</t>
    </r>
  </si>
  <si>
    <r>
      <rPr>
        <b/>
        <sz val="7"/>
        <rFont val="Arial"/>
      </rPr>
      <t>VALOR COM BDI:</t>
    </r>
  </si>
  <si>
    <r>
      <rPr>
        <b/>
        <sz val="8"/>
        <rFont val="Arial"/>
      </rPr>
      <t>INS-940514 - Grade mecanizada e automatizada, retenção sólido grosseiro igual ou maior que 50 mm, 2,0 m largura e 3,5 m altura, inclinação 75° (unid)</t>
    </r>
  </si>
  <si>
    <r>
      <rPr>
        <b/>
        <sz val="7"/>
        <rFont val="Arial"/>
      </rPr>
      <t>VALOR:</t>
    </r>
  </si>
  <si>
    <r>
      <rPr>
        <b/>
        <sz val="7"/>
        <rFont val="Arial"/>
      </rPr>
      <t>VALOR BDI (14.02%):</t>
    </r>
  </si>
  <si>
    <r>
      <rPr>
        <b/>
        <sz val="7"/>
        <rFont val="Arial"/>
      </rPr>
      <t>VALOR COM BDI:</t>
    </r>
  </si>
  <si>
    <r>
      <rPr>
        <b/>
        <sz val="8"/>
        <rFont val="Arial"/>
      </rPr>
      <t>CP-9055-INS-330573 - Equipamento de içamento: Monovia em perfil metálico com talha elétrica com trole elétrico, carga = 5.000 kg PONTAL (BDI DIFERENCIADO 14,02%) (unid)</t>
    </r>
  </si>
  <si>
    <r>
      <rPr>
        <b/>
        <sz val="7"/>
        <rFont val="Arial"/>
      </rPr>
      <t>VALOR:</t>
    </r>
  </si>
  <si>
    <r>
      <rPr>
        <b/>
        <sz val="7"/>
        <rFont val="Arial"/>
      </rPr>
      <t>VALOR BDI (14.02%):</t>
    </r>
  </si>
  <si>
    <r>
      <rPr>
        <b/>
        <sz val="7"/>
        <rFont val="Arial"/>
      </rPr>
      <t>VALOR COM BDI:</t>
    </r>
  </si>
  <si>
    <r>
      <rPr>
        <b/>
        <sz val="8"/>
        <rFont val="Arial"/>
      </rPr>
      <t>CP-9759-INS-333485-JUN20 - Bomba submersível, Q=2,0m³/s, com descarga entre flanges, coluna de descarga vertical com DN 1200mm e flange de saída para Linha de recalque na classe K7, PN 10, NBR 7675 (FRETE INCLUSO) (unid)</t>
    </r>
  </si>
  <si>
    <r>
      <rPr>
        <b/>
        <sz val="7"/>
        <rFont val="Arial"/>
      </rPr>
      <t>VALOR:</t>
    </r>
  </si>
  <si>
    <r>
      <rPr>
        <b/>
        <sz val="7"/>
        <rFont val="Arial"/>
      </rPr>
      <t>VALOR BDI (14.02%):</t>
    </r>
  </si>
  <si>
    <r>
      <rPr>
        <b/>
        <sz val="7"/>
        <rFont val="Arial"/>
      </rPr>
      <t>VALOR COM BDI:</t>
    </r>
  </si>
  <si>
    <r>
      <rPr>
        <b/>
        <sz val="8"/>
        <rFont val="Arial"/>
      </rPr>
      <t>COMP-137756 - Transporte e instalação de Válvula de retenção portinhola simples, tipo wafer, PN 10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</si>
  <si>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</si>
  <si>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</si>
  <si>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</si>
  <si>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</si>
  <si>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</si>
  <si>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</si>
  <si>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00000246</t>
    </r>
  </si>
  <si>
    <r>
      <rPr>
        <sz val="7"/>
        <rFont val="Calibri"/>
      </rPr>
      <t>AUXILIAR DE ENCANADOR OU BOMBEIRO HIDRAULICO</t>
    </r>
  </si>
  <si>
    <r>
      <rPr>
        <sz val="7"/>
        <rFont val="Calibri"/>
      </rPr>
      <t>SINAPI</t>
    </r>
  </si>
  <si>
    <r>
      <rPr>
        <sz val="7"/>
        <rFont val="Calibri"/>
      </rPr>
      <t>H</t>
    </r>
  </si>
  <si>
    <r>
      <rPr>
        <sz val="7"/>
        <rFont val="Calibri"/>
      </rPr>
      <t>00002696</t>
    </r>
  </si>
  <si>
    <r>
      <rPr>
        <sz val="7"/>
        <rFont val="Calibri"/>
      </rPr>
      <t>ENCANADOR OU BOMBEIRO HIDRAULICO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</si>
  <si>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</si>
  <si>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</si>
  <si>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</si>
  <si>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</si>
  <si>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</si>
  <si>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</si>
  <si>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</si>
  <si>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</si>
  <si>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</si>
  <si>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</si>
  <si>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</si>
  <si>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</si>
  <si>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</si>
  <si>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</si>
  <si>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</si>
  <si>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</si>
  <si>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</si>
  <si>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</si>
  <si>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</si>
  <si>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</si>
  <si>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</si>
  <si>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</si>
  <si>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</si>
  <si>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</si>
  <si>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</si>
  <si>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</si>
  <si>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(23.16%):</t>
    </r>
  </si>
  <si>
    <r>
      <rPr>
        <b/>
        <sz val="7"/>
        <rFont val="Arial"/>
      </rPr>
      <t>VALOR COM BDI:</t>
    </r>
  </si>
  <si>
    <r>
      <rPr>
        <b/>
        <sz val="8"/>
        <rFont val="Arial"/>
      </rPr>
      <t>COMP-037602 - Transporte e instalação de Válvula flap – PN 10, flange na classe K7, PN 10, NBR 7675.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</si>
  <si>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</si>
  <si>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</si>
  <si>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</si>
  <si>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</si>
  <si>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</si>
  <si>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</si>
  <si>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00000246</t>
    </r>
  </si>
  <si>
    <r>
      <rPr>
        <sz val="7"/>
        <rFont val="Calibri"/>
      </rPr>
      <t>AUXILIAR DE ENCANADOR OU BOMBEIRO HIDRAULICO</t>
    </r>
  </si>
  <si>
    <r>
      <rPr>
        <sz val="7"/>
        <rFont val="Calibri"/>
      </rPr>
      <t>SINAPI</t>
    </r>
  </si>
  <si>
    <r>
      <rPr>
        <sz val="7"/>
        <rFont val="Calibri"/>
      </rPr>
      <t>H</t>
    </r>
  </si>
  <si>
    <r>
      <rPr>
        <sz val="7"/>
        <rFont val="Calibri"/>
      </rPr>
      <t>00002696</t>
    </r>
  </si>
  <si>
    <r>
      <rPr>
        <sz val="7"/>
        <rFont val="Calibri"/>
      </rPr>
      <t>ENCANADOR OU BOMBEIRO HIDRAULICO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</si>
  <si>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</si>
  <si>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</si>
  <si>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</si>
  <si>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</si>
  <si>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</si>
  <si>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</si>
  <si>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</si>
  <si>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</si>
  <si>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</si>
  <si>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</si>
  <si>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</si>
  <si>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</si>
  <si>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</si>
  <si>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</si>
  <si>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</si>
  <si>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</si>
  <si>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</si>
  <si>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</si>
  <si>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</si>
  <si>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</si>
  <si>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</si>
  <si>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</si>
  <si>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</si>
  <si>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</si>
  <si>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</si>
  <si>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</si>
  <si>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(23.16%):</t>
    </r>
  </si>
  <si>
    <r>
      <rPr>
        <b/>
        <sz val="7"/>
        <rFont val="Arial"/>
      </rPr>
      <t>VALOR COM BDI:</t>
    </r>
  </si>
  <si>
    <r>
      <rPr>
        <b/>
        <sz val="8"/>
        <rFont val="Arial"/>
      </rPr>
      <t>COMP-622488 - Instalação de Bomba submersível, com descarga entre flanges, coluna de descarga vertical com DN 1200mm e flange de saída para Linha de recalque na classe K7, PN 10, NBR 7675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</si>
  <si>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</si>
  <si>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</si>
  <si>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</si>
  <si>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</si>
  <si>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</si>
  <si>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</si>
  <si>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00000242</t>
    </r>
  </si>
  <si>
    <r>
      <rPr>
        <sz val="7"/>
        <rFont val="Calibri"/>
      </rPr>
      <t>AJUDANTE ESPECIALIZADO</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</si>
  <si>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</si>
  <si>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</si>
  <si>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</si>
  <si>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</si>
  <si>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</si>
  <si>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</si>
  <si>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sz val="7"/>
        <rFont val="Calibri"/>
      </rPr>
      <t>00002696</t>
    </r>
  </si>
  <si>
    <r>
      <rPr>
        <sz val="7"/>
        <rFont val="Calibri"/>
      </rPr>
      <t>ENCANADOR OU BOMBEIRO HIDRAULICO</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</si>
  <si>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</si>
  <si>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</si>
  <si>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</si>
  <si>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</si>
  <si>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</si>
  <si>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</si>
  <si>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sz val="7"/>
        <rFont val="Calibri"/>
      </rPr>
      <t>P9825</t>
    </r>
  </si>
  <si>
    <r>
      <rPr>
        <sz val="7"/>
        <rFont val="Calibri"/>
      </rPr>
      <t>Soldador</t>
    </r>
  </si>
  <si>
    <r>
      <rPr>
        <sz val="7"/>
        <rFont val="Calibri"/>
      </rPr>
      <t>SICRO NOVO</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</si>
  <si>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</si>
  <si>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</si>
  <si>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</si>
  <si>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</si>
  <si>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</si>
  <si>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</si>
  <si>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</si>
  <si>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</si>
  <si>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</si>
  <si>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</si>
  <si>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</si>
  <si>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</si>
  <si>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sz val="7"/>
        <rFont val="Calibri"/>
      </rPr>
      <t>98765</t>
    </r>
  </si>
  <si>
    <r>
      <rPr>
        <sz val="7"/>
        <rFont val="Calibri"/>
      </rPr>
      <t>INVERSOR DE SOLDA MONOFÁSICO DE 160 A, POTÊNCIA DE 5400 W, TENSÃO DE 220 V, PARA SOLDA COM ELETRODOS DE 2,0 A 4,0 MM E PROCESSO TIG - CHI DIURNO. AF_06/2018</t>
    </r>
  </si>
  <si>
    <r>
      <rPr>
        <sz val="7"/>
        <rFont val="Calibri"/>
      </rPr>
      <t>SINAPI</t>
    </r>
  </si>
  <si>
    <r>
      <rPr>
        <sz val="7"/>
        <rFont val="Calibri"/>
      </rPr>
      <t>CHI</t>
    </r>
  </si>
  <si>
    <r>
      <rPr>
        <sz val="7"/>
        <rFont val="Calibri"/>
      </rPr>
      <t>98764</t>
    </r>
  </si>
  <si>
    <r>
      <rPr>
        <sz val="7"/>
        <rFont val="Calibri"/>
      </rPr>
      <t>INVERSOR DE SOLDA MONOFÁSICO DE 160 A, POTÊNCIA DE 5400 W, TENSÃO DE 220 V, PARA SOLDA COM ELETRODOS DE 2,0 A 4,0 MM E PROCESSO TIG - CHP DIURNO. AF_06/2018</t>
    </r>
  </si>
  <si>
    <r>
      <rPr>
        <sz val="7"/>
        <rFont val="Calibri"/>
      </rPr>
      <t>SINAPI</t>
    </r>
  </si>
  <si>
    <r>
      <rPr>
        <sz val="7"/>
        <rFont val="Calibri"/>
      </rPr>
      <t>CHP</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</si>
  <si>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</si>
  <si>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</si>
  <si>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</si>
  <si>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</si>
  <si>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COMP-975652 - Transporte e montagem de Comportas tipo deslizante com acionamento elétrico.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</si>
  <si>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</si>
  <si>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</si>
  <si>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</si>
  <si>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</si>
  <si>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</si>
  <si>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</si>
  <si>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00000242</t>
    </r>
  </si>
  <si>
    <r>
      <rPr>
        <sz val="7"/>
        <rFont val="Calibri"/>
      </rPr>
      <t>AJUDANTE ESPECIALIZADO</t>
    </r>
  </si>
  <si>
    <r>
      <rPr>
        <sz val="7"/>
        <rFont val="Calibri"/>
      </rPr>
      <t>SINAPI</t>
    </r>
  </si>
  <si>
    <r>
      <rPr>
        <sz val="7"/>
        <rFont val="Calibri"/>
      </rPr>
      <t>H</t>
    </r>
  </si>
  <si>
    <r>
      <rPr>
        <sz val="7"/>
        <rFont val="Calibri"/>
      </rPr>
      <t>00006127</t>
    </r>
  </si>
  <si>
    <r>
      <rPr>
        <sz val="7"/>
        <rFont val="Calibri"/>
      </rPr>
      <t>AUXILIAR DE PEDREIRO</t>
    </r>
  </si>
  <si>
    <r>
      <rPr>
        <sz val="7"/>
        <rFont val="Calibri"/>
      </rPr>
      <t>SINAPI</t>
    </r>
  </si>
  <si>
    <r>
      <rPr>
        <sz val="7"/>
        <rFont val="Calibri"/>
      </rPr>
      <t>H</t>
    </r>
  </si>
  <si>
    <r>
      <rPr>
        <sz val="7"/>
        <rFont val="Calibri"/>
      </rPr>
      <t>00002439</t>
    </r>
  </si>
  <si>
    <r>
      <rPr>
        <sz val="7"/>
        <rFont val="Calibri"/>
      </rPr>
      <t>ELETRICISTA DE MANUTENCAO INDUSTRIAL</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</si>
  <si>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</si>
  <si>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</si>
  <si>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</si>
  <si>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</si>
  <si>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</si>
  <si>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</si>
  <si>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sz val="7"/>
        <rFont val="Calibri"/>
      </rPr>
      <t>00004750</t>
    </r>
  </si>
  <si>
    <r>
      <rPr>
        <sz val="7"/>
        <rFont val="Calibri"/>
      </rPr>
      <t>PEDREIRO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</si>
  <si>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</si>
  <si>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</si>
  <si>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</si>
  <si>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</si>
  <si>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</si>
  <si>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</si>
  <si>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</si>
  <si>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</si>
  <si>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</si>
  <si>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</si>
  <si>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</si>
  <si>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</si>
  <si>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</si>
  <si>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</si>
  <si>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</si>
  <si>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</si>
  <si>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</si>
  <si>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</si>
  <si>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</si>
  <si>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</si>
  <si>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</si>
  <si>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</si>
  <si>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</si>
  <si>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</si>
  <si>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</si>
  <si>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</si>
  <si>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(23.16%):</t>
    </r>
  </si>
  <si>
    <r>
      <rPr>
        <b/>
        <sz val="7"/>
        <rFont val="Arial"/>
      </rPr>
      <t>VALOR COM BDI:</t>
    </r>
  </si>
  <si>
    <r>
      <rPr>
        <b/>
        <sz val="8"/>
        <rFont val="Arial"/>
      </rPr>
      <t>COMP-355707 - Transporte e instalação de Grade mecanizada e automatizada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</si>
  <si>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</si>
  <si>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</si>
  <si>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</si>
  <si>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</si>
  <si>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</si>
  <si>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</si>
  <si>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00000242</t>
    </r>
  </si>
  <si>
    <r>
      <rPr>
        <sz val="7"/>
        <rFont val="Calibri"/>
      </rPr>
      <t>AJUDANTE ESPECIALIZADO</t>
    </r>
  </si>
  <si>
    <r>
      <rPr>
        <sz val="7"/>
        <rFont val="Calibri"/>
      </rPr>
      <t>SINAPI</t>
    </r>
  </si>
  <si>
    <r>
      <rPr>
        <sz val="7"/>
        <rFont val="Calibri"/>
      </rPr>
      <t>H</t>
    </r>
  </si>
  <si>
    <r>
      <rPr>
        <sz val="7"/>
        <rFont val="Calibri"/>
      </rPr>
      <t>00002439</t>
    </r>
  </si>
  <si>
    <r>
      <rPr>
        <sz val="7"/>
        <rFont val="Calibri"/>
      </rPr>
      <t>ELETRICISTA DE MANUTENCAO INDUSTRIAL</t>
    </r>
  </si>
  <si>
    <r>
      <rPr>
        <sz val="7"/>
        <rFont val="Calibri"/>
      </rPr>
      <t>SINAPI</t>
    </r>
  </si>
  <si>
    <r>
      <rPr>
        <sz val="7"/>
        <rFont val="Calibri"/>
      </rPr>
      <t>H</t>
    </r>
  </si>
  <si>
    <r>
      <rPr>
        <sz val="7"/>
        <rFont val="Calibri"/>
      </rPr>
      <t>00034783</t>
    </r>
  </si>
  <si>
    <r>
      <rPr>
        <sz val="7"/>
        <rFont val="Calibri"/>
      </rPr>
      <t>ENGENHEIRO ELETRICISTA</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</si>
  <si>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</si>
  <si>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</si>
  <si>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</si>
  <si>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</si>
  <si>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</si>
  <si>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</si>
  <si>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sz val="7"/>
        <rFont val="Calibri"/>
      </rPr>
      <t>00004750</t>
    </r>
  </si>
  <si>
    <r>
      <rPr>
        <sz val="7"/>
        <rFont val="Calibri"/>
      </rPr>
      <t>PEDREIRO</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</si>
  <si>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</si>
  <si>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</si>
  <si>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</si>
  <si>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</si>
  <si>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</si>
  <si>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</si>
  <si>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</si>
  <si>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</si>
  <si>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</si>
  <si>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</si>
  <si>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</si>
  <si>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</si>
  <si>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</si>
  <si>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</si>
  <si>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</si>
  <si>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</si>
  <si>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</si>
  <si>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</si>
  <si>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</si>
  <si>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</si>
  <si>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</si>
  <si>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</si>
  <si>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</si>
  <si>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</si>
  <si>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</si>
  <si>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</si>
  <si>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</si>
  <si>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</si>
  <si>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</si>
  <si>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</si>
  <si>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(23.16%):</t>
    </r>
  </si>
  <si>
    <r>
      <rPr>
        <b/>
        <sz val="7"/>
        <rFont val="Arial"/>
      </rPr>
      <t>VALOR COM BDI:</t>
    </r>
  </si>
  <si>
    <r>
      <rPr>
        <b/>
        <sz val="8"/>
        <rFont val="Arial"/>
      </rPr>
      <t>CP-2082-06.001.0318-0 - FORNECIMENTO E MONTAGEM DE Haste de prolongamento com extremidades rosqueadas, diâmetro 1.1/6”, L=6000mm EM PEDESTAIS DE COMANDO OU MANOBRA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</si>
  <si>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</si>
  <si>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</si>
  <si>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</si>
  <si>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</si>
  <si>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</si>
  <si>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</si>
  <si>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00025957</t>
    </r>
  </si>
  <si>
    <r>
      <rPr>
        <sz val="7"/>
        <rFont val="Calibri"/>
      </rPr>
      <t>MONTADOR DE ESTRUTURAS METALICAS</t>
    </r>
  </si>
  <si>
    <r>
      <rPr>
        <sz val="7"/>
        <rFont val="Calibri"/>
      </rPr>
      <t>SINAPI</t>
    </r>
  </si>
  <si>
    <r>
      <rPr>
        <sz val="7"/>
        <rFont val="Calibri"/>
      </rPr>
      <t>H</t>
    </r>
  </si>
  <si>
    <r>
      <rPr>
        <sz val="7"/>
        <rFont val="Calibri"/>
      </rPr>
      <t>00004750</t>
    </r>
  </si>
  <si>
    <r>
      <rPr>
        <sz val="7"/>
        <rFont val="Calibri"/>
      </rPr>
      <t>PEDREIRO</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</si>
  <si>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</si>
  <si>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</si>
  <si>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</si>
  <si>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</si>
  <si>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</si>
  <si>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</si>
  <si>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</si>
  <si>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</si>
  <si>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</si>
  <si>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</si>
  <si>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</si>
  <si>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</si>
  <si>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</si>
  <si>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CP-1593-I06474</t>
    </r>
  </si>
  <si>
    <r>
      <rPr>
        <sz val="7"/>
        <rFont val="Calibri"/>
      </rPr>
      <t>Haste de prolongamento com extremidades rosqueadas, diâmetro 1.1/6”, L=6000mm</t>
    </r>
  </si>
  <si>
    <r>
      <rPr>
        <sz val="7"/>
        <rFont val="Calibri"/>
      </rPr>
      <t>ORSE</t>
    </r>
  </si>
  <si>
    <r>
      <rPr>
        <sz val="7"/>
        <rFont val="Calibri"/>
      </rPr>
      <t>un</t>
    </r>
  </si>
  <si>
    <r>
      <rPr>
        <sz val="7"/>
        <rFont val="Calibri"/>
      </rPr>
      <t>00040703</t>
    </r>
  </si>
  <si>
    <r>
      <rPr>
        <sz val="7"/>
        <rFont val="Calibri"/>
      </rPr>
      <t>MARTELO DEMOLIDOR ELETRICO, COM POTENCIA DE 2.000 W, FREQUENCIA DE 1.000 IMPACTOS POR MINUTO, FORÇA DE IMPACTO ENTRE 60 E 65 J, PESO DE 30 KG</t>
    </r>
  </si>
  <si>
    <r>
      <rPr>
        <sz val="7"/>
        <rFont val="Calibri"/>
      </rPr>
      <t>SINAPI</t>
    </r>
  </si>
  <si>
    <r>
      <rPr>
        <sz val="7"/>
        <rFont val="Calibri"/>
      </rPr>
      <t>UN</t>
    </r>
  </si>
  <si>
    <r>
      <rPr>
        <b/>
        <sz val="6"/>
        <rFont val="Calibri"/>
      </rPr>
      <t>TOTAL MATERIAL:</t>
    </r>
  </si>
  <si>
    <r>
      <rPr>
        <b/>
        <sz val="7"/>
        <rFont val="Arial"/>
      </rPr>
      <t>VALOR:</t>
    </r>
  </si>
  <si>
    <r>
      <rPr>
        <b/>
        <sz val="7"/>
        <rFont val="Arial"/>
      </rPr>
      <t>VALOR BDI (23.16%):</t>
    </r>
  </si>
  <si>
    <r>
      <rPr>
        <b/>
        <sz val="7"/>
        <rFont val="Arial"/>
      </rPr>
      <t>VALOR COM BDI:</t>
    </r>
  </si>
  <si>
    <r>
      <rPr>
        <b/>
        <sz val="8"/>
        <rFont val="Arial"/>
      </rPr>
      <t>COMP-293431 - Transporte e montagem de Equipamento de içamento: Monovia em perfil metálico com talha elétrica com trole elétrico, carga = 5.000 kg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</si>
  <si>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</si>
  <si>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</si>
  <si>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</si>
  <si>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</si>
  <si>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</si>
  <si>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</si>
  <si>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00025958</t>
    </r>
  </si>
  <si>
    <r>
      <rPr>
        <sz val="7"/>
        <rFont val="Calibri"/>
      </rPr>
      <t>AJUDANTE DE ESTRUTURAS METALICAS</t>
    </r>
  </si>
  <si>
    <r>
      <rPr>
        <sz val="7"/>
        <rFont val="Calibri"/>
      </rPr>
      <t>SINAPI</t>
    </r>
  </si>
  <si>
    <r>
      <rPr>
        <sz val="7"/>
        <rFont val="Calibri"/>
      </rPr>
      <t>H</t>
    </r>
  </si>
  <si>
    <r>
      <rPr>
        <sz val="7"/>
        <rFont val="Calibri"/>
      </rPr>
      <t>00025957</t>
    </r>
  </si>
  <si>
    <r>
      <rPr>
        <sz val="7"/>
        <rFont val="Calibri"/>
      </rPr>
      <t>MONTADOR DE ESTRUTURAS METALICAS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</si>
  <si>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</si>
  <si>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</si>
  <si>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</si>
  <si>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</si>
  <si>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</si>
  <si>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</si>
  <si>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</si>
  <si>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</si>
  <si>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</si>
  <si>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</si>
  <si>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</si>
  <si>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</si>
  <si>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</si>
  <si>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</si>
  <si>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</si>
  <si>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</si>
  <si>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</si>
  <si>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</si>
  <si>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</si>
  <si>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</si>
  <si>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</si>
  <si>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</si>
  <si>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</si>
  <si>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</si>
  <si>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</si>
  <si>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</si>
  <si>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(23.16%):</t>
    </r>
  </si>
  <si>
    <r>
      <rPr>
        <b/>
        <sz val="7"/>
        <rFont val="Arial"/>
      </rPr>
      <t>VALOR COM BDI:</t>
    </r>
  </si>
  <si>
    <r>
      <rPr>
        <b/>
        <sz val="8"/>
        <rFont val="Arial"/>
      </rPr>
      <t xml:space="preserve"> CP-1538-83726 - ASSENTAMENTO DE PECAS, CONEXOES, APARELHOS E ACESSORIOS DE FERRO FUNDIDO DUCTIL, JUNTA ELASTICA, MECANICA OU FLANGEADA, COM DIAMETROS DE 1200 MM.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</si>
  <si>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</si>
  <si>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</si>
  <si>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</si>
  <si>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</si>
  <si>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</si>
  <si>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</si>
  <si>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5930</t>
    </r>
  </si>
  <si>
    <r>
      <rPr>
        <sz val="7"/>
        <rFont val="Calibri"/>
      </rPr>
      <t>GUINDAUTO HIDRÁULICO, CAPACIDADE MÁXIMA DE CARGA 6200 KG, MOMENTO MÁXIMO DE CARGA 11,7 TM, ALCANCE MÁXIMO HORIZONTAL 9,70 M, INCLUSIVE CAMINHÃO TOCO PBT 16.000 KG, POTÊNCIA DE 189 CV - CHI DIURNO. AF_06/2014</t>
    </r>
  </si>
  <si>
    <r>
      <rPr>
        <sz val="7"/>
        <rFont val="Calibri"/>
      </rPr>
      <t>SINAPI</t>
    </r>
  </si>
  <si>
    <r>
      <rPr>
        <sz val="7"/>
        <rFont val="Calibri"/>
      </rPr>
      <t>CHI</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</si>
  <si>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</si>
  <si>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</si>
  <si>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</si>
  <si>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</si>
  <si>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sz val="7"/>
        <rFont val="Calibri"/>
      </rPr>
      <t>88277</t>
    </r>
  </si>
  <si>
    <r>
      <rPr>
        <sz val="7"/>
        <rFont val="Calibri"/>
      </rPr>
      <t>MONTADOR (TUBO AÇO/EQUIPAMENTOS)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</si>
  <si>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</si>
  <si>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</si>
  <si>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</si>
  <si>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</si>
  <si>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</si>
  <si>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</si>
  <si>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</si>
  <si>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</si>
  <si>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</si>
  <si>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</si>
  <si>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COMP-319912 - TUBO COM FLANGES, L=700mm - K7 DN 1000 (un)</t>
    </r>
  </si>
  <si>
    <r>
      <rPr>
        <b/>
        <sz val="7"/>
        <rFont val="Arial"/>
      </rPr>
      <t>VALOR:</t>
    </r>
  </si>
  <si>
    <r>
      <rPr>
        <b/>
        <sz val="7"/>
        <rFont val="Arial"/>
      </rPr>
      <t>VALOR BDI (14.02%):</t>
    </r>
  </si>
  <si>
    <r>
      <rPr>
        <b/>
        <sz val="7"/>
        <rFont val="Arial"/>
      </rPr>
      <t>VALOR COM BDI:</t>
    </r>
  </si>
  <si>
    <r>
      <rPr>
        <b/>
        <sz val="8"/>
        <rFont val="Arial"/>
      </rPr>
      <t>COMP-883798 - TUBO COM FLANGES, L=800mm - K7 DN 1000  (un)</t>
    </r>
  </si>
  <si>
    <r>
      <rPr>
        <b/>
        <sz val="7"/>
        <rFont val="Arial"/>
      </rPr>
      <t>VALOR:</t>
    </r>
  </si>
  <si>
    <r>
      <rPr>
        <b/>
        <sz val="7"/>
        <rFont val="Arial"/>
      </rPr>
      <t>VALOR BDI (14.02%):</t>
    </r>
  </si>
  <si>
    <r>
      <rPr>
        <b/>
        <sz val="7"/>
        <rFont val="Arial"/>
      </rPr>
      <t>VALOR COM BDI:</t>
    </r>
  </si>
  <si>
    <r>
      <rPr>
        <b/>
        <sz val="8"/>
        <rFont val="Arial"/>
      </rPr>
      <t>COMP-199405 - TUBO COM FLANGES, L=1850mm - K7 DN 800
 (un)</t>
    </r>
  </si>
  <si>
    <r>
      <rPr>
        <b/>
        <sz val="7"/>
        <rFont val="Arial"/>
      </rPr>
      <t>VALOR:</t>
    </r>
  </si>
  <si>
    <r>
      <rPr>
        <b/>
        <sz val="7"/>
        <rFont val="Arial"/>
      </rPr>
      <t>VALOR BDI (14.02%):</t>
    </r>
  </si>
  <si>
    <r>
      <rPr>
        <b/>
        <sz val="7"/>
        <rFont val="Arial"/>
      </rPr>
      <t>VALOR COM BDI:</t>
    </r>
  </si>
  <si>
    <r>
      <rPr>
        <b/>
        <sz val="8"/>
        <rFont val="Arial"/>
      </rPr>
      <t>COMP-835020 - TUBO COM FLANGE E PONTA PARA JTE L=700mm DN 1000  (un)</t>
    </r>
  </si>
  <si>
    <r>
      <rPr>
        <b/>
        <sz val="7"/>
        <rFont val="Arial"/>
      </rPr>
      <t>VALOR:</t>
    </r>
  </si>
  <si>
    <r>
      <rPr>
        <b/>
        <sz val="7"/>
        <rFont val="Arial"/>
      </rPr>
      <t>VALOR BDI (14.02%):</t>
    </r>
  </si>
  <si>
    <r>
      <rPr>
        <b/>
        <sz val="7"/>
        <rFont val="Arial"/>
      </rPr>
      <t>VALOR COM BDI:</t>
    </r>
  </si>
  <si>
    <r>
      <rPr>
        <b/>
        <sz val="8"/>
        <rFont val="Arial"/>
      </rPr>
      <t>COMP-247596 - TUBO COM FLANGE E PONTA PARA JTE L=800mm DN 1000 (un)</t>
    </r>
  </si>
  <si>
    <r>
      <rPr>
        <b/>
        <sz val="7"/>
        <rFont val="Arial"/>
      </rPr>
      <t>VALOR:</t>
    </r>
  </si>
  <si>
    <r>
      <rPr>
        <b/>
        <sz val="7"/>
        <rFont val="Arial"/>
      </rPr>
      <t>VALOR BDI (14.02%):</t>
    </r>
  </si>
  <si>
    <r>
      <rPr>
        <b/>
        <sz val="7"/>
        <rFont val="Arial"/>
      </rPr>
      <t>VALOR COM BDI:</t>
    </r>
  </si>
  <si>
    <r>
      <rPr>
        <b/>
        <sz val="8"/>
        <rFont val="Arial"/>
      </rPr>
      <t>COMP-815188 - TUBO COM FLANGE E PONTA PARA JTE L=2400mm DN 1000  (un)</t>
    </r>
  </si>
  <si>
    <r>
      <rPr>
        <b/>
        <sz val="7"/>
        <rFont val="Arial"/>
      </rPr>
      <t>VALOR:</t>
    </r>
  </si>
  <si>
    <r>
      <rPr>
        <b/>
        <sz val="7"/>
        <rFont val="Arial"/>
      </rPr>
      <t>VALOR BDI (14.02%):</t>
    </r>
  </si>
  <si>
    <r>
      <rPr>
        <b/>
        <sz val="7"/>
        <rFont val="Arial"/>
      </rPr>
      <t>VALOR COM BDI:</t>
    </r>
  </si>
  <si>
    <r>
      <rPr>
        <b/>
        <sz val="8"/>
        <rFont val="Arial"/>
      </rPr>
      <t>COMP-739058 - TUBO COM FLANGE E PONTA PARA JTE L=2600mm DN 1000  (un)</t>
    </r>
  </si>
  <si>
    <r>
      <rPr>
        <b/>
        <sz val="7"/>
        <rFont val="Arial"/>
      </rPr>
      <t>VALOR:</t>
    </r>
  </si>
  <si>
    <r>
      <rPr>
        <b/>
        <sz val="7"/>
        <rFont val="Arial"/>
      </rPr>
      <t>VALOR BDI (14.02%):</t>
    </r>
  </si>
  <si>
    <r>
      <rPr>
        <b/>
        <sz val="7"/>
        <rFont val="Arial"/>
      </rPr>
      <t>VALOR COM BDI:</t>
    </r>
  </si>
  <si>
    <r>
      <rPr>
        <b/>
        <sz val="8"/>
        <rFont val="Arial"/>
      </rPr>
      <t>COMP-127848 - TUBO PONTA E BOLSA - JTE, K9. L=2300mm DN 1000  (un)</t>
    </r>
  </si>
  <si>
    <r>
      <rPr>
        <b/>
        <sz val="7"/>
        <rFont val="Arial"/>
      </rPr>
      <t>VALOR:</t>
    </r>
  </si>
  <si>
    <r>
      <rPr>
        <b/>
        <sz val="7"/>
        <rFont val="Arial"/>
      </rPr>
      <t>VALOR BDI (14.02%):</t>
    </r>
  </si>
  <si>
    <r>
      <rPr>
        <b/>
        <sz val="7"/>
        <rFont val="Arial"/>
      </rPr>
      <t>VALOR COM BDI:</t>
    </r>
  </si>
  <si>
    <r>
      <rPr>
        <b/>
        <sz val="8"/>
        <rFont val="Arial"/>
      </rPr>
      <t>COMP-185446 - TUBO PONTA E BOLSA - JTE, K9. L=3500mm DN 1000  (un)</t>
    </r>
  </si>
  <si>
    <r>
      <rPr>
        <b/>
        <sz val="7"/>
        <rFont val="Arial"/>
      </rPr>
      <t>VALOR:</t>
    </r>
  </si>
  <si>
    <r>
      <rPr>
        <b/>
        <sz val="7"/>
        <rFont val="Arial"/>
      </rPr>
      <t>VALOR BDI (14.02%):</t>
    </r>
  </si>
  <si>
    <r>
      <rPr>
        <b/>
        <sz val="7"/>
        <rFont val="Arial"/>
      </rPr>
      <t>VALOR COM BDI:</t>
    </r>
  </si>
  <si>
    <r>
      <rPr>
        <b/>
        <sz val="8"/>
        <rFont val="Arial"/>
      </rPr>
      <t>COMP-557102 - TUBO PONTA E BOLSA - JTE, K9. L=4300mm DN 1000 (un)</t>
    </r>
  </si>
  <si>
    <r>
      <rPr>
        <b/>
        <sz val="7"/>
        <rFont val="Arial"/>
      </rPr>
      <t>VALOR:</t>
    </r>
  </si>
  <si>
    <r>
      <rPr>
        <b/>
        <sz val="7"/>
        <rFont val="Arial"/>
      </rPr>
      <t>VALOR BDI (14.02%):</t>
    </r>
  </si>
  <si>
    <r>
      <rPr>
        <b/>
        <sz val="7"/>
        <rFont val="Arial"/>
      </rPr>
      <t>VALOR COM BDI:</t>
    </r>
  </si>
  <si>
    <r>
      <rPr>
        <b/>
        <sz val="8"/>
        <rFont val="Arial"/>
      </rPr>
      <t>COMP-453682 - TUBO PONTA E BOLSA - JTE, K9. L=5000mm DN 1000  (un)</t>
    </r>
  </si>
  <si>
    <r>
      <rPr>
        <b/>
        <sz val="7"/>
        <rFont val="Arial"/>
      </rPr>
      <t>VALOR:</t>
    </r>
  </si>
  <si>
    <r>
      <rPr>
        <b/>
        <sz val="7"/>
        <rFont val="Arial"/>
      </rPr>
      <t>VALOR BDI (14.02%):</t>
    </r>
  </si>
  <si>
    <r>
      <rPr>
        <b/>
        <sz val="7"/>
        <rFont val="Arial"/>
      </rPr>
      <t>VALOR COM BDI:</t>
    </r>
  </si>
  <si>
    <r>
      <rPr>
        <b/>
        <sz val="8"/>
        <rFont val="Arial"/>
      </rPr>
      <t>COMP-268896 - TUBO PONTA E BOLSA - JTE, K9. L=5400mm DN 1000  (un)</t>
    </r>
  </si>
  <si>
    <r>
      <rPr>
        <b/>
        <sz val="7"/>
        <rFont val="Arial"/>
      </rPr>
      <t>VALOR:</t>
    </r>
  </si>
  <si>
    <r>
      <rPr>
        <b/>
        <sz val="7"/>
        <rFont val="Arial"/>
      </rPr>
      <t>VALOR BDI (14.02%):</t>
    </r>
  </si>
  <si>
    <r>
      <rPr>
        <b/>
        <sz val="7"/>
        <rFont val="Arial"/>
      </rPr>
      <t>VALOR COM BDI:</t>
    </r>
  </si>
  <si>
    <r>
      <rPr>
        <b/>
        <sz val="8"/>
        <rFont val="Arial"/>
      </rPr>
      <t>COMP-031536 - TUBO PONTA E BOLSA - JTE, K9. L=6300mm DN 1000  (un)</t>
    </r>
  </si>
  <si>
    <r>
      <rPr>
        <b/>
        <sz val="7"/>
        <rFont val="Arial"/>
      </rPr>
      <t>VALOR:</t>
    </r>
  </si>
  <si>
    <r>
      <rPr>
        <b/>
        <sz val="7"/>
        <rFont val="Arial"/>
      </rPr>
      <t>VALOR BDI (14.02%):</t>
    </r>
  </si>
  <si>
    <r>
      <rPr>
        <b/>
        <sz val="7"/>
        <rFont val="Arial"/>
      </rPr>
      <t>VALOR COM BDI:</t>
    </r>
  </si>
  <si>
    <r>
      <rPr>
        <b/>
        <sz val="8"/>
        <rFont val="Arial"/>
      </rPr>
      <t>COMP-830682 - TUBO PONTA E BOLSA - K9. L=7000mm DN 1000  (M)</t>
    </r>
  </si>
  <si>
    <r>
      <rPr>
        <b/>
        <sz val="7"/>
        <rFont val="Arial"/>
      </rPr>
      <t>VALOR:</t>
    </r>
  </si>
  <si>
    <r>
      <rPr>
        <b/>
        <sz val="7"/>
        <rFont val="Arial"/>
      </rPr>
      <t>VALOR BDI (14.02%):</t>
    </r>
  </si>
  <si>
    <r>
      <rPr>
        <b/>
        <sz val="7"/>
        <rFont val="Arial"/>
      </rPr>
      <t>VALOR COM BDI:</t>
    </r>
  </si>
  <si>
    <r>
      <rPr>
        <b/>
        <sz val="8"/>
        <rFont val="Arial"/>
      </rPr>
      <t>COMP-640755 - TUBO CILÍNDRICO, K7, JTE – L=1000mm DN 1000  (un)</t>
    </r>
  </si>
  <si>
    <r>
      <rPr>
        <b/>
        <sz val="7"/>
        <rFont val="Arial"/>
      </rPr>
      <t>VALOR:</t>
    </r>
  </si>
  <si>
    <r>
      <rPr>
        <b/>
        <sz val="7"/>
        <rFont val="Arial"/>
      </rPr>
      <t>VALOR BDI (14.02%):</t>
    </r>
  </si>
  <si>
    <r>
      <rPr>
        <b/>
        <sz val="7"/>
        <rFont val="Arial"/>
      </rPr>
      <t>VALOR COM BDI:</t>
    </r>
  </si>
  <si>
    <r>
      <rPr>
        <b/>
        <sz val="8"/>
        <rFont val="Arial"/>
      </rPr>
      <t>COMP-826675 - TUBO CILÍNDRICO PARA JUNTA TRAVADA EXTERNA-JTE. L = 3700mm DN 1000  (un)</t>
    </r>
  </si>
  <si>
    <r>
      <rPr>
        <b/>
        <sz val="7"/>
        <rFont val="Arial"/>
      </rPr>
      <t>VALOR:</t>
    </r>
  </si>
  <si>
    <r>
      <rPr>
        <b/>
        <sz val="7"/>
        <rFont val="Arial"/>
      </rPr>
      <t>VALOR BDI (14.02%):</t>
    </r>
  </si>
  <si>
    <r>
      <rPr>
        <b/>
        <sz val="7"/>
        <rFont val="Arial"/>
      </rPr>
      <t>VALOR COM BDI:</t>
    </r>
  </si>
  <si>
    <r>
      <rPr>
        <b/>
        <sz val="8"/>
        <rFont val="Arial"/>
      </rPr>
      <t>COMP-481054 - TUBO CILÍNDRICO PARA JUNTA TRAVADA EXTERNA-JTE. L = 4200mm DN 1000  (un)</t>
    </r>
  </si>
  <si>
    <r>
      <rPr>
        <b/>
        <sz val="7"/>
        <rFont val="Arial"/>
      </rPr>
      <t>VALOR:</t>
    </r>
  </si>
  <si>
    <r>
      <rPr>
        <b/>
        <sz val="7"/>
        <rFont val="Arial"/>
      </rPr>
      <t>VALOR BDI (14.02%):</t>
    </r>
  </si>
  <si>
    <r>
      <rPr>
        <b/>
        <sz val="7"/>
        <rFont val="Arial"/>
      </rPr>
      <t>VALOR COM BDI:</t>
    </r>
  </si>
  <si>
    <r>
      <rPr>
        <b/>
        <sz val="8"/>
        <rFont val="Arial"/>
      </rPr>
      <t>COMP-768997 - TUBO CILÍNDRICO PARA JUNTA TRAVADA EXTERNA-JTE. L = 6800mm DN 1000 (un)</t>
    </r>
  </si>
  <si>
    <r>
      <rPr>
        <b/>
        <sz val="7"/>
        <rFont val="Arial"/>
      </rPr>
      <t>VALOR:</t>
    </r>
  </si>
  <si>
    <r>
      <rPr>
        <b/>
        <sz val="7"/>
        <rFont val="Arial"/>
      </rPr>
      <t>VALOR BDI (14.02%):</t>
    </r>
  </si>
  <si>
    <r>
      <rPr>
        <b/>
        <sz val="7"/>
        <rFont val="Arial"/>
      </rPr>
      <t>VALOR COM BDI:</t>
    </r>
  </si>
  <si>
    <r>
      <rPr>
        <b/>
        <sz val="8"/>
        <rFont val="Arial"/>
      </rPr>
      <t>COMP-985561 - Curva 22°30’ com bolsas na classe K7, JTE, PN 10, NBR 7675 DN 1000 (un)</t>
    </r>
  </si>
  <si>
    <r>
      <rPr>
        <b/>
        <sz val="7"/>
        <rFont val="Arial"/>
      </rPr>
      <t>VALOR:</t>
    </r>
  </si>
  <si>
    <r>
      <rPr>
        <b/>
        <sz val="7"/>
        <rFont val="Arial"/>
      </rPr>
      <t>VALOR BDI (14.02%):</t>
    </r>
  </si>
  <si>
    <r>
      <rPr>
        <b/>
        <sz val="7"/>
        <rFont val="Arial"/>
      </rPr>
      <t>VALOR COM BDI:</t>
    </r>
  </si>
  <si>
    <r>
      <rPr>
        <b/>
        <sz val="8"/>
        <rFont val="Arial"/>
      </rPr>
      <t>COMP-989668 - Curva 45° com bolsas na classe K7, JTE, PN 10, NBR 7675 DN 1000 (un)</t>
    </r>
  </si>
  <si>
    <r>
      <rPr>
        <b/>
        <sz val="7"/>
        <rFont val="Arial"/>
      </rPr>
      <t>VALOR:</t>
    </r>
  </si>
  <si>
    <r>
      <rPr>
        <b/>
        <sz val="7"/>
        <rFont val="Arial"/>
      </rPr>
      <t>VALOR BDI (14.02%):</t>
    </r>
  </si>
  <si>
    <r>
      <rPr>
        <b/>
        <sz val="7"/>
        <rFont val="Arial"/>
      </rPr>
      <t>VALOR COM BDI:</t>
    </r>
  </si>
  <si>
    <r>
      <rPr>
        <b/>
        <sz val="8"/>
        <rFont val="Arial"/>
      </rPr>
      <t>COMP-646917 - CURVA 45° COM FLANGES - DN 800 (un)</t>
    </r>
  </si>
  <si>
    <r>
      <rPr>
        <b/>
        <sz val="7"/>
        <rFont val="Arial"/>
      </rPr>
      <t>VALOR:</t>
    </r>
  </si>
  <si>
    <r>
      <rPr>
        <b/>
        <sz val="7"/>
        <rFont val="Arial"/>
      </rPr>
      <t>VALOR BDI (14.02%):</t>
    </r>
  </si>
  <si>
    <r>
      <rPr>
        <b/>
        <sz val="7"/>
        <rFont val="Arial"/>
      </rPr>
      <t>VALOR COM BDI:</t>
    </r>
  </si>
  <si>
    <r>
      <rPr>
        <b/>
        <sz val="8"/>
        <rFont val="Arial"/>
      </rPr>
      <t>COMP-661642 - PLACA DE REDUÇÃO DN 1000 X DN 800 (un)</t>
    </r>
  </si>
  <si>
    <r>
      <rPr>
        <b/>
        <sz val="7"/>
        <rFont val="Arial"/>
      </rPr>
      <t>VALOR:</t>
    </r>
  </si>
  <si>
    <r>
      <rPr>
        <b/>
        <sz val="7"/>
        <rFont val="Arial"/>
      </rPr>
      <t>VALOR BDI (14.02%):</t>
    </r>
  </si>
  <si>
    <r>
      <rPr>
        <b/>
        <sz val="7"/>
        <rFont val="Arial"/>
      </rPr>
      <t>VALOR COM BDI:</t>
    </r>
  </si>
  <si>
    <r>
      <rPr>
        <b/>
        <sz val="8"/>
        <rFont val="Arial"/>
      </rPr>
      <t>COMP-127942 - Junta de desmontagem travada axialmente, PN 10, classe de flange K7, conforme norma NBR 7675 DN 1000 (un)</t>
    </r>
  </si>
  <si>
    <r>
      <rPr>
        <b/>
        <sz val="7"/>
        <rFont val="Arial"/>
      </rPr>
      <t>VALOR:</t>
    </r>
  </si>
  <si>
    <r>
      <rPr>
        <b/>
        <sz val="7"/>
        <rFont val="Arial"/>
      </rPr>
      <t>VALOR BDI (14.02%):</t>
    </r>
  </si>
  <si>
    <r>
      <rPr>
        <b/>
        <sz val="7"/>
        <rFont val="Arial"/>
      </rPr>
      <t>VALOR COM BDI:</t>
    </r>
  </si>
  <si>
    <r>
      <rPr>
        <b/>
        <sz val="8"/>
        <rFont val="Arial"/>
      </rPr>
      <t>COMP-416430 - Junta para flange na classe K7, PN 10, NBR 7675 DN 1000 (un)</t>
    </r>
  </si>
  <si>
    <r>
      <rPr>
        <b/>
        <sz val="7"/>
        <rFont val="Arial"/>
      </rPr>
      <t>VALOR:</t>
    </r>
  </si>
  <si>
    <r>
      <rPr>
        <b/>
        <sz val="7"/>
        <rFont val="Arial"/>
      </rPr>
      <t>VALOR BDI (14.02%):</t>
    </r>
  </si>
  <si>
    <r>
      <rPr>
        <b/>
        <sz val="7"/>
        <rFont val="Arial"/>
      </rPr>
      <t>VALOR COM BDI:</t>
    </r>
  </si>
  <si>
    <r>
      <rPr>
        <b/>
        <sz val="8"/>
        <rFont val="Arial"/>
      </rPr>
      <t>CP-7939-I4250 - PARAFUSO C/ PORCAS PARA FLANGES  (UN)</t>
    </r>
  </si>
  <si>
    <r>
      <rPr>
        <b/>
        <sz val="7"/>
        <rFont val="Arial"/>
      </rPr>
      <t>VALOR:</t>
    </r>
  </si>
  <si>
    <r>
      <rPr>
        <b/>
        <sz val="7"/>
        <rFont val="Arial"/>
      </rPr>
      <t>VALOR BDI (14.02%):</t>
    </r>
  </si>
  <si>
    <r>
      <rPr>
        <b/>
        <sz val="7"/>
        <rFont val="Arial"/>
      </rPr>
      <t>VALOR COM BDI:</t>
    </r>
  </si>
  <si>
    <r>
      <rPr>
        <b/>
        <sz val="8"/>
        <rFont val="Arial"/>
      </rPr>
      <t>COMP-304153 - TÊ COM BOLSAS E FLANGE, TJGSF DN 1000 x 200  (un)</t>
    </r>
  </si>
  <si>
    <r>
      <rPr>
        <b/>
        <sz val="7"/>
        <rFont val="Arial"/>
      </rPr>
      <t>VALOR:</t>
    </r>
  </si>
  <si>
    <r>
      <rPr>
        <b/>
        <sz val="7"/>
        <rFont val="Arial"/>
      </rPr>
      <t>VALOR BDI (14.02%):</t>
    </r>
  </si>
  <si>
    <r>
      <rPr>
        <b/>
        <sz val="7"/>
        <rFont val="Arial"/>
      </rPr>
      <t>VALOR COM BDI:</t>
    </r>
  </si>
  <si>
    <r>
      <rPr>
        <b/>
        <sz val="8"/>
        <rFont val="Arial"/>
      </rPr>
      <t>COMP-211414 - REGISTRO COM FLANGES COM CUNHA DE BORRACHA, CORPO CURTO TIPO EURO 23 DN 200 (un)</t>
    </r>
  </si>
  <si>
    <r>
      <rPr>
        <b/>
        <sz val="7"/>
        <rFont val="Arial"/>
      </rPr>
      <t>VALOR:</t>
    </r>
  </si>
  <si>
    <r>
      <rPr>
        <b/>
        <sz val="7"/>
        <rFont val="Arial"/>
      </rPr>
      <t>VALOR BDI (14.02%):</t>
    </r>
  </si>
  <si>
    <r>
      <rPr>
        <b/>
        <sz val="7"/>
        <rFont val="Arial"/>
      </rPr>
      <t>VALOR COM BDI:</t>
    </r>
  </si>
  <si>
    <r>
      <rPr>
        <b/>
        <sz val="8"/>
        <rFont val="Arial"/>
      </rPr>
      <t xml:space="preserve"> COMP-776834 - VENTOSA TRÍPLICE FUNÇÃO DN 200 (un)</t>
    </r>
  </si>
  <si>
    <r>
      <rPr>
        <b/>
        <sz val="7"/>
        <rFont val="Arial"/>
      </rPr>
      <t>VALOR:</t>
    </r>
  </si>
  <si>
    <r>
      <rPr>
        <b/>
        <sz val="7"/>
        <rFont val="Arial"/>
      </rPr>
      <t>VALOR BDI (14.02%):</t>
    </r>
  </si>
  <si>
    <r>
      <rPr>
        <b/>
        <sz val="7"/>
        <rFont val="Arial"/>
      </rPr>
      <t>VALOR COM BDI:</t>
    </r>
  </si>
  <si>
    <r>
      <rPr>
        <b/>
        <sz val="8"/>
        <rFont val="Arial"/>
      </rPr>
      <t>COMP-795022 - LUVA DN 1000 COM BOLSA JUNTA MECÂNICA (un)</t>
    </r>
  </si>
  <si>
    <r>
      <rPr>
        <b/>
        <sz val="7"/>
        <rFont val="Arial"/>
      </rPr>
      <t>VALOR:</t>
    </r>
  </si>
  <si>
    <r>
      <rPr>
        <b/>
        <sz val="7"/>
        <rFont val="Arial"/>
      </rPr>
      <t>VALOR BDI (14.02%):</t>
    </r>
  </si>
  <si>
    <r>
      <rPr>
        <b/>
        <sz val="7"/>
        <rFont val="Arial"/>
      </rPr>
      <t>VALOR COM BDI:</t>
    </r>
  </si>
  <si>
    <r>
      <rPr>
        <b/>
        <sz val="8"/>
        <rFont val="Arial"/>
      </rPr>
      <t>COMP-730083 - PARAFUSO PARA JUNTA DE FLANGES, PPF 24 x 100 (un)</t>
    </r>
  </si>
  <si>
    <r>
      <rPr>
        <b/>
        <sz val="7"/>
        <rFont val="Arial"/>
      </rPr>
      <t>VALOR:</t>
    </r>
  </si>
  <si>
    <r>
      <rPr>
        <b/>
        <sz val="7"/>
        <rFont val="Arial"/>
      </rPr>
      <t>VALOR BDI (14.02%):</t>
    </r>
  </si>
  <si>
    <r>
      <rPr>
        <b/>
        <sz val="7"/>
        <rFont val="Arial"/>
      </rPr>
      <t>VALOR COM BDI:</t>
    </r>
  </si>
  <si>
    <r>
      <rPr>
        <b/>
        <sz val="8"/>
        <rFont val="Arial"/>
      </rPr>
      <t>COMP-078259 - ARRUELA PARA JUNTA DE FLANGES, ABF 200 (un)</t>
    </r>
  </si>
  <si>
    <r>
      <rPr>
        <b/>
        <sz val="7"/>
        <rFont val="Arial"/>
      </rPr>
      <t>VALOR:</t>
    </r>
  </si>
  <si>
    <r>
      <rPr>
        <b/>
        <sz val="7"/>
        <rFont val="Arial"/>
      </rPr>
      <t>VALOR BDI (14.02%):</t>
    </r>
  </si>
  <si>
    <r>
      <rPr>
        <b/>
        <sz val="7"/>
        <rFont val="Arial"/>
      </rPr>
      <t>VALOR COM BDI:</t>
    </r>
  </si>
  <si>
    <r>
      <rPr>
        <b/>
        <sz val="8"/>
        <rFont val="Arial"/>
      </rPr>
      <t>4805757 - Escavação mecânica de vala em material de 1ª categoria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</si>
  <si>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</si>
  <si>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</si>
  <si>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</si>
  <si>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</si>
  <si>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</si>
  <si>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</si>
  <si>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</si>
  <si>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</si>
  <si>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</si>
  <si>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E9526</t>
    </r>
  </si>
  <si>
    <r>
      <rPr>
        <sz val="7"/>
        <rFont val="Arial"/>
      </rPr>
      <t>Retroescavadeira de pneus - 58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</si>
  <si>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</si>
  <si>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</si>
  <si>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</si>
  <si>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</si>
  <si>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</si>
  <si>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</si>
  <si>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</si>
  <si>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</si>
  <si>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</si>
  <si>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</si>
  <si>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</si>
  <si>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</si>
  <si>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</si>
  <si>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</si>
  <si>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</si>
  <si>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</si>
  <si>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</si>
  <si>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</si>
  <si>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4805749 - Escavação manual de vala em material de 1ª categoria (m³)</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</si>
  <si>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</si>
  <si>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</si>
  <si>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</si>
  <si>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</si>
  <si>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</si>
  <si>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</si>
  <si>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</si>
  <si>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</si>
  <si>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</si>
  <si>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</si>
  <si>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</si>
  <si>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</si>
  <si>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</si>
  <si>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</si>
  <si>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</si>
  <si>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</si>
  <si>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</si>
  <si>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S030206 - Regularização do terreno em areia, inclusive adensamento hidráulico e fornecimento do material  (m3)</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</si>
  <si>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</si>
  <si>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</si>
  <si>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</si>
  <si>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</si>
  <si>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</si>
  <si>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</si>
  <si>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</si>
  <si>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</si>
  <si>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</si>
  <si>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</si>
  <si>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</si>
  <si>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</si>
  <si>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</si>
  <si>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</si>
  <si>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</si>
  <si>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</si>
  <si>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</si>
  <si>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I020580</t>
    </r>
  </si>
  <si>
    <r>
      <rPr>
        <sz val="7"/>
        <rFont val="Arial"/>
      </rPr>
      <t>AREIA PARA ATERRO</t>
    </r>
  </si>
  <si>
    <r>
      <rPr>
        <sz val="7"/>
        <rFont val="Arial"/>
      </rPr>
      <t>M3</t>
    </r>
  </si>
  <si>
    <r>
      <rPr>
        <b/>
        <sz val="6"/>
        <rFont val="Arial"/>
      </rPr>
      <t>TOTAL MATERIAIS:</t>
    </r>
  </si>
  <si>
    <r>
      <rPr>
        <b/>
        <sz val="7"/>
        <rFont val="Arial"/>
      </rPr>
      <t>Custo Direto Total:</t>
    </r>
  </si>
  <si>
    <r>
      <rPr>
        <b/>
        <sz val="7"/>
        <rFont val="Arial"/>
      </rPr>
      <t>VALOR:</t>
    </r>
  </si>
  <si>
    <r>
      <rPr>
        <b/>
        <sz val="7"/>
        <rFont val="Arial"/>
      </rPr>
      <t>VALOR BDI (23.16%):</t>
    </r>
  </si>
  <si>
    <r>
      <rPr>
        <b/>
        <sz val="7"/>
        <rFont val="Arial"/>
      </rPr>
      <t>VALOR COM BDI:</t>
    </r>
  </si>
  <si>
    <r>
      <rPr>
        <b/>
        <sz val="8"/>
        <rFont val="Arial"/>
      </rPr>
      <t>96995 - REATERRO MANUAL APILOADO COM SOQUETE. AF_10/2017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</si>
  <si>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</si>
  <si>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</si>
  <si>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</si>
  <si>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</si>
  <si>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</si>
  <si>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</si>
  <si>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</si>
  <si>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</si>
  <si>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</si>
  <si>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</si>
  <si>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</si>
  <si>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</si>
  <si>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(23.16%):</t>
    </r>
  </si>
  <si>
    <r>
      <rPr>
        <b/>
        <sz val="7"/>
        <rFont val="Arial"/>
      </rPr>
      <t>VALOR COM BDI:</t>
    </r>
  </si>
  <si>
    <r>
      <rPr>
        <b/>
        <sz val="8"/>
        <rFont val="Arial"/>
      </rPr>
      <t>93382 - REATERRO MANUAL DE VALAS COM COMPACTAÇÃO MECANIZADA. AF_04/2016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</si>
  <si>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</si>
  <si>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</si>
  <si>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</si>
  <si>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</si>
  <si>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</si>
  <si>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</si>
  <si>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91534</t>
    </r>
  </si>
  <si>
    <r>
      <rPr>
        <sz val="7"/>
        <rFont val="Calibri"/>
      </rPr>
      <t>COMPACTADOR DE SOLOS DE PERCUSSÃO (SOQUETE) COM MOTOR A GASOLINA 4 TEMPOS, POTÊNCIA 4 CV - CHI DIURNO. AF_08/2015</t>
    </r>
  </si>
  <si>
    <r>
      <rPr>
        <sz val="7"/>
        <rFont val="Calibri"/>
      </rPr>
      <t>SINAPI</t>
    </r>
  </si>
  <si>
    <r>
      <rPr>
        <sz val="7"/>
        <rFont val="Calibri"/>
      </rPr>
      <t>CHI</t>
    </r>
  </si>
  <si>
    <r>
      <rPr>
        <sz val="7"/>
        <rFont val="Calibri"/>
      </rPr>
      <t>91533</t>
    </r>
  </si>
  <si>
    <r>
      <rPr>
        <sz val="7"/>
        <rFont val="Calibri"/>
      </rPr>
      <t>COMPACTADOR DE SOLOS DE PERCUSSÃO (SOQUETE) COM MOTOR A GASOLINA 4 TEMPOS, POTÊNCIA 4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</si>
  <si>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</si>
  <si>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</si>
  <si>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</si>
  <si>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</si>
  <si>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</si>
  <si>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</si>
  <si>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sz val="7"/>
        <rFont val="Calibri"/>
      </rPr>
      <t>95606</t>
    </r>
  </si>
  <si>
    <r>
      <rPr>
        <sz val="7"/>
        <rFont val="Calibri"/>
      </rPr>
      <t>UMIDIFICAÇÃO DE MATERIAL PARA VALAS COM CAMINHÃO PIPA 10000L. AF_11/2016</t>
    </r>
  </si>
  <si>
    <r>
      <rPr>
        <sz val="7"/>
        <rFont val="Calibri"/>
      </rPr>
      <t>SINAPI</t>
    </r>
  </si>
  <si>
    <r>
      <rPr>
        <sz val="7"/>
        <rFont val="Calibri"/>
      </rPr>
      <t>M3</t>
    </r>
  </si>
  <si>
    <r>
      <rPr>
        <b/>
        <sz val="6"/>
        <rFont val="Calibri"/>
      </rPr>
      <t>TOTAL SERVICO:</t>
    </r>
  </si>
  <si>
    <r>
      <rPr>
        <b/>
        <sz val="7"/>
        <rFont val="Arial"/>
      </rPr>
      <t>VALOR:</t>
    </r>
  </si>
  <si>
    <r>
      <rPr>
        <b/>
        <sz val="7"/>
        <rFont val="Arial"/>
      </rPr>
      <t>VALOR BDI (23.16%):</t>
    </r>
  </si>
  <si>
    <r>
      <rPr>
        <b/>
        <sz val="7"/>
        <rFont val="Arial"/>
      </rPr>
      <t>VALOR COM BDI:</t>
    </r>
  </si>
  <si>
    <r>
      <rPr>
        <b/>
        <sz val="8"/>
        <rFont val="Arial"/>
      </rPr>
      <t>COMP-651284 - Serviços de operação assistida, incluíndo comissionamento e testes de equipamentos, simulação de operações, treinamentos e todas as atividades necessárias para garantir a funcionalidade esperada da estação de bombeamento. (MÊS)</t>
    </r>
  </si>
  <si>
    <r>
      <rPr>
        <b/>
        <sz val="7"/>
        <rFont val="Arial"/>
      </rPr>
      <t>VALOR:</t>
    </r>
  </si>
  <si>
    <r>
      <rPr>
        <b/>
        <sz val="7"/>
        <rFont val="Arial"/>
      </rPr>
      <t>VALOR BDI (23.16%):</t>
    </r>
  </si>
  <si>
    <r>
      <rPr>
        <b/>
        <sz val="7"/>
        <rFont val="Arial"/>
      </rPr>
      <t>VALOR COM BDI:</t>
    </r>
  </si>
  <si>
    <r>
      <rPr>
        <b/>
        <sz val="10"/>
        <color theme="1"/>
        <rFont val="Calibri"/>
      </rPr>
      <t>Cliente:</t>
    </r>
    <r>
      <rPr>
        <sz val="10"/>
        <color theme="1"/>
        <rFont val="Calibri"/>
      </rPr>
      <t xml:space="preserve"> Secretaria de Estado de Saneamento, Habitação e Desenvolvimento Urbano – SEDURB</t>
    </r>
  </si>
  <si>
    <r>
      <t xml:space="preserve">BDI sobre o </t>
    </r>
    <r>
      <rPr>
        <b/>
        <u/>
        <sz val="10"/>
        <rFont val="Times New Roman"/>
      </rPr>
      <t>Custo Total Direto da Obra</t>
    </r>
    <r>
      <rPr>
        <b/>
        <sz val="10"/>
        <rFont val="Times New Roman"/>
      </rPr>
      <t xml:space="preserve"> ............................................................................................</t>
    </r>
  </si>
  <si>
    <r>
      <t xml:space="preserve">BDI sobre o </t>
    </r>
    <r>
      <rPr>
        <b/>
        <u/>
        <sz val="10"/>
        <rFont val="Times New Roman"/>
      </rPr>
      <t>Custo Total Direto da Obra</t>
    </r>
    <r>
      <rPr>
        <b/>
        <sz val="10"/>
        <rFont val="Times New Roman"/>
      </rPr>
      <t xml:space="preserve"> ............................................................................................</t>
    </r>
  </si>
  <si>
    <r>
      <rPr>
        <b/>
        <sz val="7"/>
        <rFont val="Arial"/>
      </rPr>
      <t>ITEM</t>
    </r>
  </si>
  <si>
    <r>
      <rPr>
        <b/>
        <sz val="7"/>
        <rFont val="Arial"/>
      </rPr>
      <t>CÓDIGO</t>
    </r>
  </si>
  <si>
    <r>
      <rPr>
        <b/>
        <sz val="7"/>
        <rFont val="Arial"/>
      </rPr>
      <t>REF.</t>
    </r>
  </si>
  <si>
    <r>
      <rPr>
        <b/>
        <sz val="7"/>
        <rFont val="Arial"/>
      </rPr>
      <t>DESCRIÇÃO</t>
    </r>
  </si>
  <si>
    <r>
      <rPr>
        <b/>
        <sz val="7"/>
        <rFont val="Arial"/>
      </rPr>
      <t>UNID.</t>
    </r>
  </si>
  <si>
    <r>
      <rPr>
        <b/>
        <sz val="7"/>
        <rFont val="Arial"/>
      </rPr>
      <t>QUANT.</t>
    </r>
  </si>
  <si>
    <r>
      <rPr>
        <b/>
        <sz val="7"/>
        <rFont val="Arial"/>
      </rPr>
      <t>CUSTO UNITÁRIO</t>
    </r>
  </si>
  <si>
    <r>
      <rPr>
        <b/>
        <sz val="7"/>
        <rFont val="Arial"/>
      </rPr>
      <t>BDI (%)</t>
    </r>
  </si>
  <si>
    <r>
      <rPr>
        <b/>
        <sz val="7"/>
        <rFont val="Arial"/>
      </rPr>
      <t>PREÇO UNITÁRIO</t>
    </r>
  </si>
  <si>
    <r>
      <rPr>
        <b/>
        <sz val="7"/>
        <rFont val="Arial"/>
      </rPr>
      <t>PREÇO DO SERVIÇO</t>
    </r>
  </si>
  <si>
    <r>
      <rPr>
        <b/>
        <sz val="7"/>
        <rFont val="Arial"/>
      </rPr>
      <t>1</t>
    </r>
  </si>
  <si>
    <r>
      <rPr>
        <b/>
        <sz val="7"/>
        <rFont val="Arial"/>
      </rPr>
      <t>OBRA</t>
    </r>
  </si>
  <si>
    <r>
      <rPr>
        <b/>
        <sz val="7"/>
        <rFont val="Arial"/>
      </rPr>
      <t>1.1</t>
    </r>
  </si>
  <si>
    <r>
      <rPr>
        <b/>
        <sz val="7"/>
        <rFont val="Arial"/>
      </rPr>
      <t>Administração e canteiro</t>
    </r>
  </si>
  <si>
    <r>
      <rPr>
        <b/>
        <sz val="7"/>
        <rFont val="Arial"/>
      </rPr>
      <t>1.1.1</t>
    </r>
  </si>
  <si>
    <r>
      <rPr>
        <b/>
        <sz val="7"/>
        <rFont val="Arial"/>
      </rPr>
      <t>Implantação do Canteiro de Obras</t>
    </r>
  </si>
  <si>
    <r>
      <rPr>
        <sz val="7"/>
        <rFont val="Arial"/>
      </rPr>
      <t>1.1.1.1</t>
    </r>
  </si>
  <si>
    <r>
      <rPr>
        <sz val="7"/>
        <rFont val="Arial"/>
      </rPr>
      <t>S020712</t>
    </r>
  </si>
  <si>
    <r>
      <rPr>
        <sz val="7"/>
        <rFont val="Arial"/>
      </rPr>
      <t>IOPES</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</si>
  <si>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</si>
  <si>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m</t>
    </r>
  </si>
  <si>
    <r>
      <rPr>
        <sz val="7"/>
        <rFont val="Arial"/>
      </rPr>
      <t>1.1.1.2</t>
    </r>
  </si>
  <si>
    <r>
      <rPr>
        <sz val="7"/>
        <rFont val="Arial"/>
      </rPr>
      <t>S020714</t>
    </r>
  </si>
  <si>
    <r>
      <rPr>
        <sz val="7"/>
        <rFont val="Arial"/>
      </rPr>
      <t>IOPES</t>
    </r>
  </si>
  <si>
    <r>
      <rPr>
        <sz val="7"/>
        <rFont val="Arial"/>
      </rPr>
      <t>Rede de esgoto, contendo fossa e filtro, inclusive tubos e conexões de ligação entre caixas, considerando distância de 25m, conforme projeto (1 utilização)</t>
    </r>
  </si>
  <si>
    <r>
      <rPr>
        <sz val="7"/>
        <rFont val="Arial"/>
      </rPr>
      <t>m</t>
    </r>
  </si>
  <si>
    <r>
      <rPr>
        <sz val="7"/>
        <rFont val="Arial"/>
      </rPr>
      <t>1.1.1.3</t>
    </r>
  </si>
  <si>
    <r>
      <rPr>
        <sz val="7"/>
        <rFont val="Arial"/>
      </rPr>
      <t>S020713</t>
    </r>
  </si>
  <si>
    <r>
      <rPr>
        <sz val="7"/>
        <rFont val="Arial"/>
      </rPr>
      <t>IOPES</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</si>
  <si>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</si>
  <si>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m</t>
    </r>
  </si>
  <si>
    <r>
      <rPr>
        <sz val="7"/>
        <rFont val="Arial"/>
      </rPr>
      <t>1.1.1.4</t>
    </r>
  </si>
  <si>
    <r>
      <rPr>
        <sz val="7"/>
        <rFont val="Arial"/>
      </rPr>
      <t>S020711</t>
    </r>
  </si>
  <si>
    <r>
      <rPr>
        <sz val="7"/>
        <rFont val="Arial"/>
      </rPr>
      <t>IOPES</t>
    </r>
  </si>
  <si>
    <r>
      <rPr>
        <sz val="7"/>
        <rFont val="Arial"/>
      </rPr>
      <t>Reservatório de poliestileno de 1000 L, incl. suporte em madeira de 7x12cm e 8x7cm, elevado de 4m, conf. projeto (1 utilização)</t>
    </r>
  </si>
  <si>
    <r>
      <rPr>
        <sz val="7"/>
        <rFont val="Arial"/>
      </rPr>
      <t>und</t>
    </r>
  </si>
  <si>
    <r>
      <rPr>
        <sz val="7"/>
        <rFont val="Arial"/>
      </rPr>
      <t>1.1.1.5</t>
    </r>
  </si>
  <si>
    <r>
      <rPr>
        <sz val="7"/>
        <rFont val="Arial"/>
      </rPr>
      <t>S020350</t>
    </r>
  </si>
  <si>
    <r>
      <rPr>
        <sz val="7"/>
        <rFont val="Arial"/>
      </rPr>
      <t>IOPES</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</si>
  <si>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</si>
  <si>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m</t>
    </r>
  </si>
  <si>
    <r>
      <rPr>
        <sz val="7"/>
        <rFont val="Arial"/>
      </rPr>
      <t>1.1.1.6</t>
    </r>
  </si>
  <si>
    <r>
      <rPr>
        <sz val="7"/>
        <rFont val="Arial"/>
      </rPr>
      <t>S020305</t>
    </r>
  </si>
  <si>
    <r>
      <rPr>
        <sz val="7"/>
        <rFont val="Arial"/>
      </rPr>
      <t>IOPES</t>
    </r>
  </si>
  <si>
    <r>
      <rPr>
        <sz val="7"/>
        <rFont val="Arial"/>
      </rPr>
      <t>Placa de obra nas dimensões de 2.0 x 4.0 m, padrão IOPES</t>
    </r>
  </si>
  <si>
    <r>
      <rPr>
        <sz val="7"/>
        <rFont val="Arial"/>
      </rPr>
      <t>m2</t>
    </r>
  </si>
  <si>
    <r>
      <rPr>
        <sz val="7"/>
        <rFont val="Arial"/>
      </rPr>
      <t>1.1.1.7</t>
    </r>
  </si>
  <si>
    <r>
      <rPr>
        <sz val="7"/>
        <rFont val="Arial"/>
      </rPr>
      <t>S200576</t>
    </r>
  </si>
  <si>
    <r>
      <rPr>
        <sz val="7"/>
        <rFont val="Arial"/>
      </rPr>
      <t>IOPES</t>
    </r>
  </si>
  <si>
    <r>
      <rPr>
        <sz val="7"/>
        <rFont val="Arial"/>
      </rPr>
      <t>Placa para inauguração de obra em alumínio polido e=4mm, dimensões 40 x 50 cm, gravação em baixo relevo, inclusive pintura e fixação</t>
    </r>
  </si>
  <si>
    <r>
      <rPr>
        <sz val="7"/>
        <rFont val="Arial"/>
      </rPr>
      <t>und</t>
    </r>
  </si>
  <si>
    <r>
      <rPr>
        <b/>
        <sz val="7"/>
        <rFont val="Arial"/>
      </rPr>
      <t>1.1.2</t>
    </r>
  </si>
  <si>
    <r>
      <rPr>
        <b/>
        <sz val="7"/>
        <rFont val="Arial"/>
      </rPr>
      <t>Canteiro de Obras</t>
    </r>
  </si>
  <si>
    <r>
      <rPr>
        <sz val="7"/>
        <rFont val="Arial"/>
      </rPr>
      <t>1.1.2.1</t>
    </r>
  </si>
  <si>
    <r>
      <rPr>
        <sz val="7"/>
        <rFont val="Arial"/>
      </rPr>
      <t>S020344</t>
    </r>
  </si>
  <si>
    <r>
      <rPr>
        <sz val="7"/>
        <rFont val="Arial"/>
      </rPr>
      <t>IOPES</t>
    </r>
  </si>
  <si>
    <r>
      <rPr>
        <sz val="7"/>
        <rFont val="Arial"/>
      </rPr>
      <t>Mobilização e desmobilização de conteiner locado para barracão de obra</t>
    </r>
  </si>
  <si>
    <r>
      <rPr>
        <sz val="7"/>
        <rFont val="Arial"/>
      </rPr>
      <t>und</t>
    </r>
  </si>
  <si>
    <r>
      <rPr>
        <sz val="7"/>
        <rFont val="Arial"/>
      </rPr>
      <t>1.1.2.2</t>
    </r>
  </si>
  <si>
    <r>
      <rPr>
        <sz val="7"/>
        <rFont val="Arial"/>
      </rPr>
      <t>S020353</t>
    </r>
  </si>
  <si>
    <r>
      <rPr>
        <sz val="7"/>
        <rFont val="Arial"/>
      </rPr>
      <t>IOPES</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</si>
  <si>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</si>
  <si>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ms</t>
    </r>
  </si>
  <si>
    <r>
      <rPr>
        <sz val="7"/>
        <rFont val="Arial"/>
      </rPr>
      <t>1.1.2.3</t>
    </r>
  </si>
  <si>
    <r>
      <rPr>
        <sz val="7"/>
        <rFont val="Arial"/>
      </rPr>
      <t>S020355</t>
    </r>
  </si>
  <si>
    <r>
      <rPr>
        <sz val="7"/>
        <rFont val="Arial"/>
      </rPr>
      <t>IOPES</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</si>
  <si>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</si>
  <si>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ms</t>
    </r>
  </si>
  <si>
    <r>
      <rPr>
        <sz val="7"/>
        <rFont val="Arial"/>
      </rPr>
      <t>1.1.2.4</t>
    </r>
  </si>
  <si>
    <r>
      <rPr>
        <sz val="7"/>
        <rFont val="Arial"/>
      </rPr>
      <t>S020352</t>
    </r>
  </si>
  <si>
    <r>
      <rPr>
        <sz val="7"/>
        <rFont val="Arial"/>
      </rPr>
      <t>IOPES</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</si>
  <si>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</si>
  <si>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ms</t>
    </r>
  </si>
  <si>
    <r>
      <rPr>
        <sz val="7"/>
        <rFont val="Arial"/>
      </rPr>
      <t>1.1.2.5</t>
    </r>
  </si>
  <si>
    <r>
      <rPr>
        <sz val="7"/>
        <rFont val="Arial"/>
      </rPr>
      <t>S020356</t>
    </r>
  </si>
  <si>
    <r>
      <rPr>
        <sz val="7"/>
        <rFont val="Arial"/>
      </rPr>
      <t>IOPES</t>
    </r>
  </si>
  <si>
    <r>
      <rPr>
        <sz val="7"/>
        <rFont val="Arial"/>
      </rPr>
      <t>Aluguel mensal container para almoxarifado, incl. porta, 2 janelas, 1 pt iluminação, Isolamento térmico (teto), piso em comp. Naval pintado, cert. NR18, incl. laudo descontaminação.</t>
    </r>
  </si>
  <si>
    <r>
      <rPr>
        <sz val="7"/>
        <rFont val="Arial"/>
      </rPr>
      <t>ms</t>
    </r>
  </si>
  <si>
    <r>
      <rPr>
        <sz val="7"/>
        <rFont val="Arial"/>
      </rPr>
      <t>1.1.2.6</t>
    </r>
  </si>
  <si>
    <r>
      <rPr>
        <sz val="7"/>
        <rFont val="Arial"/>
      </rPr>
      <t>S020354</t>
    </r>
  </si>
  <si>
    <r>
      <rPr>
        <sz val="7"/>
        <rFont val="Arial"/>
      </rPr>
      <t>IOPES</t>
    </r>
  </si>
  <si>
    <r>
      <rPr>
        <sz val="7"/>
        <rFont val="Arial"/>
      </rPr>
      <t>Aluguel mensal container para vestiário, incl. porta, venezianas de circulação, 1 pt iluminação, Isolamento térmico (teto), piso em comp. Naval pintado, cert. NR18, incl. laudo descontaminação.</t>
    </r>
  </si>
  <si>
    <r>
      <rPr>
        <sz val="7"/>
        <rFont val="Arial"/>
      </rPr>
      <t>ms</t>
    </r>
  </si>
  <si>
    <r>
      <rPr>
        <sz val="7"/>
        <rFont val="Arial"/>
      </rPr>
      <t>1.1.2.7</t>
    </r>
  </si>
  <si>
    <r>
      <rPr>
        <sz val="7"/>
        <rFont val="Arial"/>
      </rPr>
      <t>S030304</t>
    </r>
  </si>
  <si>
    <r>
      <rPr>
        <sz val="7"/>
        <rFont val="Arial"/>
      </rPr>
      <t>IOPES</t>
    </r>
  </si>
  <si>
    <r>
      <rPr>
        <sz val="7"/>
        <rFont val="Arial"/>
      </rPr>
      <t>Índice de preço para remoção de entulho decorrente da execução de obras - BDI = 14,02</t>
    </r>
  </si>
  <si>
    <r>
      <rPr>
        <sz val="7"/>
        <rFont val="Arial"/>
      </rPr>
      <t>m3</t>
    </r>
  </si>
  <si>
    <r>
      <rPr>
        <b/>
        <sz val="7"/>
        <rFont val="Arial"/>
      </rPr>
      <t>1.2</t>
    </r>
  </si>
  <si>
    <r>
      <rPr>
        <b/>
        <sz val="7"/>
        <rFont val="Arial"/>
      </rPr>
      <t>SERVIÇOS DIVERSOS</t>
    </r>
  </si>
  <si>
    <r>
      <rPr>
        <b/>
        <sz val="7"/>
        <rFont val="Arial"/>
      </rPr>
      <t>1.2.1</t>
    </r>
  </si>
  <si>
    <r>
      <rPr>
        <b/>
        <sz val="7"/>
        <rFont val="Arial"/>
      </rPr>
      <t xml:space="preserve">ELEVATÓRIA DE EMERGÊNCIA </t>
    </r>
  </si>
  <si>
    <r>
      <rPr>
        <sz val="7"/>
        <rFont val="Arial"/>
      </rPr>
      <t>1.2.1.1</t>
    </r>
  </si>
  <si>
    <r>
      <rPr>
        <sz val="7"/>
        <rFont val="Arial"/>
      </rPr>
      <t>7042</t>
    </r>
  </si>
  <si>
    <r>
      <rPr>
        <sz val="7"/>
        <rFont val="Arial"/>
      </rPr>
      <t>SINAPI</t>
    </r>
  </si>
  <si>
    <r>
      <rPr>
        <sz val="7"/>
        <rFont val="Arial"/>
      </rPr>
      <t>MOTOBOMBA TRASH (PARA ÁGUA SUJA) AUTO ESCORVANTE, MOTOR GASOLINA DE 6,41 HP, DIÂMETROS DE SUCÇÃO X RECALQUE: 3" X 3", HM/Q = 10 MCA / 60 M3/H A 23 MCA / 0 M3/H - CHP DIURNO. AF_10/2014 (CONSIDERADO 4 BOMBAS TRABALHANDO ATÉ 7 DIAS NO PERÍODO DA OBRA)</t>
    </r>
  </si>
  <si>
    <r>
      <rPr>
        <sz val="7"/>
        <rFont val="Arial"/>
      </rPr>
      <t>CHP</t>
    </r>
  </si>
  <si>
    <r>
      <rPr>
        <sz val="7"/>
        <rFont val="Arial"/>
      </rPr>
      <t>1.2.1.2</t>
    </r>
  </si>
  <si>
    <r>
      <rPr>
        <sz val="7"/>
        <rFont val="Arial"/>
      </rPr>
      <t>7043</t>
    </r>
  </si>
  <si>
    <r>
      <rPr>
        <sz val="7"/>
        <rFont val="Arial"/>
      </rPr>
      <t>SINAPI</t>
    </r>
  </si>
  <si>
    <r>
      <rPr>
        <sz val="7"/>
        <rFont val="Arial"/>
      </rPr>
      <t>MOTOBOMBA TRASH (PARA ÁGUA SUJA) AUTO ESCORVANTE, MOTOR GASOLINA DE 6,41 HP, DIÂMETROS DE SUCÇÃO X RECALQUE: 3" X 3", HM/Q = 10 MCA / 60 M3/H A 23 MCA / 0 M3/H - CHI DIURNO. AF_10/2014 (CONSIDERANDO 4 BOMBAS A DISPOSIÇÃO DURANTE 9 MESES)</t>
    </r>
  </si>
  <si>
    <r>
      <rPr>
        <sz val="7"/>
        <rFont val="Arial"/>
      </rPr>
      <t>CHI</t>
    </r>
  </si>
  <si>
    <r>
      <rPr>
        <b/>
        <sz val="7"/>
        <rFont val="Arial"/>
      </rPr>
      <t>1.2.2</t>
    </r>
  </si>
  <si>
    <r>
      <rPr>
        <b/>
        <sz val="7"/>
        <rFont val="Arial"/>
      </rPr>
      <t>RETIRADA DE INTERFERÊNCIAS</t>
    </r>
  </si>
  <si>
    <r>
      <rPr>
        <sz val="7"/>
        <rFont val="Arial"/>
      </rPr>
      <t>1.2.2.1</t>
    </r>
  </si>
  <si>
    <r>
      <rPr>
        <sz val="7"/>
        <rFont val="Arial"/>
      </rPr>
      <t>CP-1100-022028</t>
    </r>
  </si>
  <si>
    <r>
      <rPr>
        <sz val="7"/>
        <rFont val="Arial"/>
      </rPr>
      <t>PRÓPRIA</t>
    </r>
  </si>
  <si>
    <r>
      <rPr>
        <sz val="7"/>
        <rFont val="Arial"/>
      </rPr>
      <t>REMOÇÃO DE POSTE</t>
    </r>
  </si>
  <si>
    <r>
      <rPr>
        <sz val="7"/>
        <rFont val="Arial"/>
      </rPr>
      <t>UN</t>
    </r>
  </si>
  <si>
    <r>
      <rPr>
        <sz val="7"/>
        <rFont val="Arial"/>
      </rPr>
      <t>1.2.2.2</t>
    </r>
  </si>
  <si>
    <r>
      <rPr>
        <sz val="7"/>
        <rFont val="Arial"/>
      </rPr>
      <t>100606</t>
    </r>
  </si>
  <si>
    <r>
      <rPr>
        <sz val="7"/>
        <rFont val="Arial"/>
      </rPr>
      <t>SINAPI</t>
    </r>
  </si>
  <si>
    <r>
      <rPr>
        <sz val="7"/>
        <rFont val="Arial"/>
      </rPr>
      <t xml:space="preserve">ASSENTAMENTO DE POSTE DE CONCRETO </t>
    </r>
  </si>
  <si>
    <r>
      <rPr>
        <sz val="7"/>
        <rFont val="Arial"/>
      </rPr>
      <t>UN</t>
    </r>
  </si>
  <si>
    <r>
      <rPr>
        <sz val="7"/>
        <rFont val="Arial"/>
      </rPr>
      <t>1.2.2.3</t>
    </r>
  </si>
  <si>
    <r>
      <rPr>
        <sz val="7"/>
        <rFont val="Arial"/>
      </rPr>
      <t>97145</t>
    </r>
  </si>
  <si>
    <r>
      <rPr>
        <sz val="7"/>
        <rFont val="Arial"/>
      </rPr>
      <t>SINAPI</t>
    </r>
  </si>
  <si>
    <r>
      <rPr>
        <sz val="7"/>
        <rFont val="Arial"/>
      </rPr>
      <t xml:space="preserve">RETIRADA E ASSENTAMENTO DE TUBO DE FERRO FUNDIDO PARA REDE DE ÁGUA, DN 250 MM, JUNTA ELÁSTICA, </t>
    </r>
  </si>
  <si>
    <r>
      <rPr>
        <sz val="7"/>
        <rFont val="Arial"/>
      </rPr>
      <t>M</t>
    </r>
  </si>
  <si>
    <r>
      <rPr>
        <sz val="7"/>
        <rFont val="Arial"/>
      </rPr>
      <t>1.2.2.4</t>
    </r>
  </si>
  <si>
    <r>
      <rPr>
        <sz val="7"/>
        <rFont val="Arial"/>
      </rPr>
      <t>CP-3951-S05421</t>
    </r>
  </si>
  <si>
    <r>
      <rPr>
        <sz val="7"/>
        <rFont val="Arial"/>
      </rPr>
      <t>PRÓPRIA</t>
    </r>
  </si>
  <si>
    <r>
      <rPr>
        <sz val="7"/>
        <rFont val="Arial"/>
      </rPr>
      <t>Fornecimento de tubo de ferro fundido, junta elástica, ponta / bolsa, classe k 7, diam. = 250mm, inclusive conexões</t>
    </r>
  </si>
  <si>
    <r>
      <rPr>
        <sz val="7"/>
        <rFont val="Arial"/>
      </rPr>
      <t>m</t>
    </r>
  </si>
  <si>
    <r>
      <rPr>
        <sz val="7"/>
        <rFont val="Arial"/>
      </rPr>
      <t>1.2.2.5</t>
    </r>
  </si>
  <si>
    <r>
      <rPr>
        <sz val="7"/>
        <rFont val="Arial"/>
      </rPr>
      <t>97129</t>
    </r>
  </si>
  <si>
    <r>
      <rPr>
        <sz val="7"/>
        <rFont val="Arial"/>
      </rPr>
      <t>SINAPI</t>
    </r>
  </si>
  <si>
    <r>
      <rPr>
        <sz val="7"/>
        <rFont val="Arial"/>
      </rPr>
      <t>RETIRADA E ASSENTAMENTO DE TUBO DE PVC PARA REDE DE ÁGUA, DN 250 MM</t>
    </r>
  </si>
  <si>
    <r>
      <rPr>
        <sz val="7"/>
        <rFont val="Arial"/>
      </rPr>
      <t>M</t>
    </r>
  </si>
  <si>
    <r>
      <rPr>
        <sz val="7"/>
        <rFont val="Arial"/>
      </rPr>
      <t>1.2.2.6</t>
    </r>
  </si>
  <si>
    <r>
      <rPr>
        <sz val="7"/>
        <rFont val="Arial"/>
      </rPr>
      <t>00041931</t>
    </r>
  </si>
  <si>
    <r>
      <rPr>
        <sz val="7"/>
        <rFont val="Arial"/>
      </rPr>
      <t>SINAPI</t>
    </r>
  </si>
  <si>
    <r>
      <rPr>
        <sz val="7"/>
        <rFont val="Arial"/>
      </rPr>
      <t>FORNECIMENTO E INTERLIGACAO DE TUBO PVC DN 250 MM</t>
    </r>
  </si>
  <si>
    <r>
      <rPr>
        <sz val="7"/>
        <rFont val="Arial"/>
      </rPr>
      <t>M</t>
    </r>
  </si>
  <si>
    <r>
      <rPr>
        <b/>
        <sz val="7"/>
        <rFont val="Arial"/>
      </rPr>
      <t>1.3</t>
    </r>
  </si>
  <si>
    <r>
      <rPr>
        <b/>
        <sz val="7"/>
        <rFont val="Arial"/>
      </rPr>
      <t>ESTRUTURA</t>
    </r>
  </si>
  <si>
    <r>
      <rPr>
        <sz val="7"/>
        <rFont val="Arial"/>
      </rPr>
      <t>1.3.1</t>
    </r>
  </si>
  <si>
    <r>
      <rPr>
        <sz val="7"/>
        <rFont val="Arial"/>
      </rPr>
      <t>1106282</t>
    </r>
  </si>
  <si>
    <r>
      <rPr>
        <sz val="7"/>
        <rFont val="Arial"/>
      </rPr>
      <t>SICRO NOVO</t>
    </r>
  </si>
  <si>
    <r>
      <rPr>
        <sz val="7"/>
        <rFont val="Arial"/>
      </rPr>
      <t xml:space="preserve">Concreto para bombeamento fck = 40 MPa </t>
    </r>
  </si>
  <si>
    <r>
      <rPr>
        <sz val="7"/>
        <rFont val="Arial"/>
      </rPr>
      <t>m³</t>
    </r>
  </si>
  <si>
    <r>
      <rPr>
        <sz val="7"/>
        <rFont val="Arial"/>
      </rPr>
      <t>1.3.2</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</si>
  <si>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</si>
  <si>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</si>
  <si>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</si>
  <si>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</si>
  <si>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1.3.3</t>
    </r>
  </si>
  <si>
    <r>
      <rPr>
        <sz val="7"/>
        <rFont val="Arial"/>
      </rPr>
      <t>92452</t>
    </r>
  </si>
  <si>
    <r>
      <rPr>
        <sz val="7"/>
        <rFont val="Arial"/>
      </rPr>
      <t>SINAPI</t>
    </r>
  </si>
  <si>
    <r>
      <rPr>
        <sz val="7"/>
        <rFont val="Arial"/>
      </rPr>
      <t>MONTAGEM E DESMONTAGEM DE FÔRMA, ESCORAMENTO METÁLICO, PÉ-DIREITO SIMPLES, EM CHAPA DE MADEIRA RESINADA, 2 UTILIZAÇÕES. AF_12/2015</t>
    </r>
  </si>
  <si>
    <r>
      <rPr>
        <sz val="7"/>
        <rFont val="Arial"/>
      </rPr>
      <t>M2</t>
    </r>
  </si>
  <si>
    <r>
      <rPr>
        <sz val="7"/>
        <rFont val="Arial"/>
      </rPr>
      <t>1.3.4</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</si>
  <si>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</si>
  <si>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</si>
  <si>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</si>
  <si>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</si>
  <si>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1.3.5</t>
    </r>
  </si>
  <si>
    <r>
      <rPr>
        <sz val="7"/>
        <rFont val="Arial"/>
      </rPr>
      <t>100322</t>
    </r>
  </si>
  <si>
    <r>
      <rPr>
        <sz val="7"/>
        <rFont val="Arial"/>
      </rPr>
      <t>SINAPI</t>
    </r>
  </si>
  <si>
    <r>
      <rPr>
        <sz val="7"/>
        <rFont val="Arial"/>
      </rPr>
      <t>LASTRO COM MATERIAL GRANULAR (PEDRA BRITADA N.3), APLICADO EM PISOS OU RADIERS, ESPESSURA DE *50 CM*</t>
    </r>
  </si>
  <si>
    <r>
      <rPr>
        <sz val="7"/>
        <rFont val="Arial"/>
      </rPr>
      <t>M3</t>
    </r>
  </si>
  <si>
    <r>
      <rPr>
        <sz val="7"/>
        <rFont val="Arial"/>
      </rPr>
      <t>1.3.6</t>
    </r>
  </si>
  <si>
    <r>
      <rPr>
        <sz val="7"/>
        <rFont val="Arial"/>
      </rPr>
      <t>96620</t>
    </r>
  </si>
  <si>
    <r>
      <rPr>
        <sz val="7"/>
        <rFont val="Arial"/>
      </rPr>
      <t>SINAPI</t>
    </r>
  </si>
  <si>
    <r>
      <rPr>
        <sz val="7"/>
        <rFont val="Arial"/>
      </rPr>
      <t>LASTRO DE CONCRETO MAGRO, APLICADO EM PISOS OU RADIERS. AF_08/2017</t>
    </r>
  </si>
  <si>
    <r>
      <rPr>
        <sz val="7"/>
        <rFont val="Arial"/>
      </rPr>
      <t>M3</t>
    </r>
  </si>
  <si>
    <r>
      <rPr>
        <sz val="7"/>
        <rFont val="Arial"/>
      </rPr>
      <t>1.3.7</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</si>
  <si>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</si>
  <si>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</si>
  <si>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</si>
  <si>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</si>
  <si>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1.3.8</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</si>
  <si>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</si>
  <si>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</si>
  <si>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</si>
  <si>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</si>
  <si>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1.3.9</t>
    </r>
  </si>
  <si>
    <r>
      <rPr>
        <sz val="7"/>
        <rFont val="Arial"/>
      </rPr>
      <t>90087</t>
    </r>
  </si>
  <si>
    <r>
      <rPr>
        <sz val="7"/>
        <rFont val="Arial"/>
      </rPr>
      <t>SINAPI</t>
    </r>
  </si>
  <si>
    <r>
      <rPr>
        <sz val="7"/>
        <rFont val="Arial"/>
      </rPr>
      <t>ESCAVAÇÃO MECANIZADA DE VALA, COM ESCAVADEIRA HIDRÁULICA (1,2 M3/155 HP), EM SOLO DE 1A CATEGORIA</t>
    </r>
  </si>
  <si>
    <r>
      <rPr>
        <sz val="7"/>
        <rFont val="Arial"/>
      </rPr>
      <t>M3</t>
    </r>
  </si>
  <si>
    <r>
      <rPr>
        <sz val="7"/>
        <rFont val="Arial"/>
      </rPr>
      <t>1.3.10</t>
    </r>
  </si>
  <si>
    <r>
      <rPr>
        <sz val="7"/>
        <rFont val="Arial"/>
      </rPr>
      <t>40303</t>
    </r>
  </si>
  <si>
    <r>
      <rPr>
        <sz val="7"/>
        <rFont val="Arial"/>
      </rPr>
      <t>DER-ES</t>
    </r>
  </si>
  <si>
    <r>
      <rPr>
        <sz val="7"/>
        <rFont val="Arial"/>
      </rPr>
      <t>Reaterro de cavas c/ compactação mecânica (compactador manual)</t>
    </r>
  </si>
  <si>
    <r>
      <rPr>
        <sz val="7"/>
        <rFont val="Arial"/>
      </rPr>
      <t>M3</t>
    </r>
  </si>
  <si>
    <r>
      <rPr>
        <sz val="7"/>
        <rFont val="Arial"/>
      </rPr>
      <t>1.3.11</t>
    </r>
  </si>
  <si>
    <r>
      <rPr>
        <sz val="7"/>
        <rFont val="Arial"/>
      </rPr>
      <t>COMP-645387</t>
    </r>
  </si>
  <si>
    <r>
      <rPr>
        <sz val="7"/>
        <rFont val="Arial"/>
      </rPr>
      <t>PRÓPRIA</t>
    </r>
  </si>
  <si>
    <r>
      <rPr>
        <sz val="7"/>
        <rFont val="Arial"/>
      </rPr>
      <t>Destinação Final de Resíduos Classe II A em aterro sanitário controlado - BDI = 14,02</t>
    </r>
  </si>
  <si>
    <r>
      <rPr>
        <sz val="7"/>
        <rFont val="Arial"/>
      </rPr>
      <t>T</t>
    </r>
  </si>
  <si>
    <r>
      <rPr>
        <sz val="7"/>
        <rFont val="Arial"/>
      </rPr>
      <t>1.3.12</t>
    </r>
  </si>
  <si>
    <r>
      <rPr>
        <sz val="7"/>
        <rFont val="Arial"/>
      </rPr>
      <t>5914336</t>
    </r>
  </si>
  <si>
    <r>
      <rPr>
        <sz val="7"/>
        <rFont val="Arial"/>
      </rPr>
      <t>SICRO NOVO</t>
    </r>
  </si>
  <si>
    <r>
      <rPr>
        <sz val="7"/>
        <rFont val="Arial"/>
      </rPr>
      <t>Transporte com caminhão basculante de 12m³ - rodovia pavimentada</t>
    </r>
  </si>
  <si>
    <r>
      <rPr>
        <sz val="7"/>
        <rFont val="Arial"/>
      </rPr>
      <t>tkm</t>
    </r>
  </si>
  <si>
    <r>
      <rPr>
        <sz val="7"/>
        <rFont val="Arial"/>
      </rPr>
      <t>1.3.13</t>
    </r>
  </si>
  <si>
    <r>
      <rPr>
        <sz val="7"/>
        <rFont val="Arial"/>
      </rPr>
      <t>00004085</t>
    </r>
  </si>
  <si>
    <r>
      <rPr>
        <sz val="7"/>
        <rFont val="Arial"/>
      </rPr>
      <t>SINAPI</t>
    </r>
  </si>
  <si>
    <r>
      <rPr>
        <sz val="7"/>
        <rFont val="Arial"/>
      </rPr>
      <t>LOCACAO DE BOMBA SUBMERSIVEL PARA DRENAGEM E ESGOTAMENTO, MOTOR ELETRICO TRIFASICO, POTENCIA DE 4 CV, DIAMETRO DE RECALQUE DE 3". FAIXA DE OPERACAO: Q=60 M3/H (+ OU - 1 M3/H) E AMT=2 M; Q=11 M3/H (+ OU - 1 M3/H) E AMT = 23 M (+ OU - 1 M)</t>
    </r>
  </si>
  <si>
    <r>
      <rPr>
        <sz val="7"/>
        <rFont val="Arial"/>
      </rPr>
      <t>H</t>
    </r>
  </si>
  <si>
    <r>
      <rPr>
        <sz val="7"/>
        <rFont val="Arial"/>
      </rPr>
      <t>1.3.14</t>
    </r>
  </si>
  <si>
    <r>
      <rPr>
        <sz val="7"/>
        <rFont val="Arial"/>
      </rPr>
      <t>CESAN-7060100030</t>
    </r>
  </si>
  <si>
    <r>
      <rPr>
        <sz val="7"/>
        <rFont val="Arial"/>
      </rPr>
      <t>PRÓPRIA</t>
    </r>
  </si>
  <si>
    <r>
      <rPr>
        <sz val="7"/>
        <rFont val="Arial"/>
      </rPr>
      <t>REBAIXAMENTO DE LENCOL FREATICO C/ 8 PONT FILTRANTES (considerando 8 conjuntos por 9 meses)</t>
    </r>
  </si>
  <si>
    <r>
      <rPr>
        <sz val="7"/>
        <rFont val="Arial"/>
      </rPr>
      <t>MÊS</t>
    </r>
  </si>
  <si>
    <r>
      <rPr>
        <b/>
        <sz val="7"/>
        <rFont val="Arial"/>
      </rPr>
      <t>1.3.15</t>
    </r>
  </si>
  <si>
    <r>
      <rPr>
        <b/>
        <sz val="7"/>
        <rFont val="Arial"/>
      </rPr>
      <t>FUNDAÇÃO PARA ELETROCENTRO</t>
    </r>
  </si>
  <si>
    <r>
      <rPr>
        <sz val="7"/>
        <rFont val="Arial"/>
      </rPr>
      <t>1.3.15.1</t>
    </r>
  </si>
  <si>
    <r>
      <rPr>
        <sz val="7"/>
        <rFont val="Arial"/>
      </rPr>
      <t>5501938</t>
    </r>
  </si>
  <si>
    <r>
      <rPr>
        <sz val="7"/>
        <rFont val="Arial"/>
      </rPr>
      <t>SICRO NOVO</t>
    </r>
  </si>
  <si>
    <r>
      <rPr>
        <sz val="7"/>
        <rFont val="Arial"/>
      </rPr>
      <t>Escavação, carga e transporte de material de 1ª categoria - DMT de 2.500 a 3.000 m - caminho de serviço pavimentado - com carregadeira e caminhão basculante de 14 m³</t>
    </r>
  </si>
  <si>
    <r>
      <rPr>
        <sz val="7"/>
        <rFont val="Arial"/>
      </rPr>
      <t>m³</t>
    </r>
  </si>
  <si>
    <r>
      <rPr>
        <sz val="7"/>
        <rFont val="Arial"/>
      </rPr>
      <t>1.3.15.2</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</si>
  <si>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</si>
  <si>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</si>
  <si>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</si>
  <si>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</si>
  <si>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1.3.15.3</t>
    </r>
  </si>
  <si>
    <r>
      <rPr>
        <sz val="7"/>
        <rFont val="Arial"/>
      </rPr>
      <t>1106282</t>
    </r>
  </si>
  <si>
    <r>
      <rPr>
        <sz val="7"/>
        <rFont val="Arial"/>
      </rPr>
      <t>SICRO NOVO</t>
    </r>
  </si>
  <si>
    <r>
      <rPr>
        <sz val="7"/>
        <rFont val="Arial"/>
      </rPr>
      <t xml:space="preserve">Concreto para bombeamento fck = 40 MPa </t>
    </r>
  </si>
  <si>
    <r>
      <rPr>
        <sz val="7"/>
        <rFont val="Arial"/>
      </rPr>
      <t>m³</t>
    </r>
  </si>
  <si>
    <r>
      <rPr>
        <sz val="7"/>
        <rFont val="Arial"/>
      </rPr>
      <t>1.3.15.4</t>
    </r>
  </si>
  <si>
    <r>
      <rPr>
        <sz val="7"/>
        <rFont val="Arial"/>
      </rPr>
      <t>00025950</t>
    </r>
  </si>
  <si>
    <r>
      <rPr>
        <sz val="7"/>
        <rFont val="Arial"/>
      </rPr>
      <t>SINAPI</t>
    </r>
  </si>
  <si>
    <r>
      <rPr>
        <sz val="7"/>
        <rFont val="Arial"/>
      </rPr>
      <t xml:space="preserve">SERVICO DE BOMBEAMENTO DE CONCRETO </t>
    </r>
  </si>
  <si>
    <r>
      <rPr>
        <sz val="7"/>
        <rFont val="Arial"/>
      </rPr>
      <t>M3</t>
    </r>
  </si>
  <si>
    <r>
      <rPr>
        <b/>
        <sz val="7"/>
        <rFont val="Arial"/>
      </rPr>
      <t>1.4</t>
    </r>
  </si>
  <si>
    <r>
      <rPr>
        <b/>
        <sz val="7"/>
        <rFont val="Arial"/>
      </rPr>
      <t>ARQUITETURA</t>
    </r>
  </si>
  <si>
    <r>
      <rPr>
        <sz val="7"/>
        <rFont val="Arial"/>
      </rPr>
      <t>1.4.1</t>
    </r>
  </si>
  <si>
    <r>
      <rPr>
        <sz val="7"/>
        <rFont val="Arial"/>
      </rPr>
      <t>S200124</t>
    </r>
  </si>
  <si>
    <r>
      <rPr>
        <sz val="7"/>
        <rFont val="Arial"/>
      </rPr>
      <t>IOPES</t>
    </r>
  </si>
  <si>
    <r>
      <rPr>
        <sz val="7"/>
        <rFont val="Arial"/>
      </rPr>
      <t>Muro de alvenaria de blocos cerâmicos 10x20x20cm, c/ pilares a cada 2 m, esp. 10cm e h=2.5m, revestido com chapisco, reboco e pintura acrílica a 2 demãos, incl. pilares, cintas e sapatas, empregando arg. cimento cal e areia</t>
    </r>
  </si>
  <si>
    <r>
      <rPr>
        <sz val="7"/>
        <rFont val="Arial"/>
      </rPr>
      <t>m</t>
    </r>
  </si>
  <si>
    <r>
      <rPr>
        <sz val="7"/>
        <rFont val="Arial"/>
      </rPr>
      <t>1.4.2</t>
    </r>
  </si>
  <si>
    <r>
      <rPr>
        <sz val="7"/>
        <rFont val="Arial"/>
      </rPr>
      <t>00034348</t>
    </r>
  </si>
  <si>
    <r>
      <rPr>
        <sz val="7"/>
        <rFont val="Arial"/>
      </rPr>
      <t>SINAPI</t>
    </r>
  </si>
  <si>
    <r>
      <rPr>
        <sz val="7"/>
        <rFont val="Arial"/>
      </rPr>
      <t>CONCERTINA CLIPADA (DUPLA) EM ACO GALVANIZADO DE ALTA RESISTENCIA, COM ESPIRAL DE 300 MM, D = 2,76 MM</t>
    </r>
  </si>
  <si>
    <r>
      <rPr>
        <sz val="7"/>
        <rFont val="Arial"/>
      </rPr>
      <t>M</t>
    </r>
  </si>
  <si>
    <r>
      <rPr>
        <sz val="7"/>
        <rFont val="Arial"/>
      </rPr>
      <t>1.4.3</t>
    </r>
  </si>
  <si>
    <r>
      <rPr>
        <sz val="7"/>
        <rFont val="Arial"/>
      </rPr>
      <t>93681</t>
    </r>
  </si>
  <si>
    <r>
      <rPr>
        <sz val="7"/>
        <rFont val="Arial"/>
      </rPr>
      <t>SINAPI</t>
    </r>
  </si>
  <si>
    <r>
      <rPr>
        <sz val="7"/>
        <rFont val="Arial"/>
      </rPr>
      <t>EXECUÇÃO DE PÁTIO/ESTACIONAMENTO EM PISO INTERTRAVADO, COM BLOCO RETANGULAR COLORIDO DE 20 X 10 CM, ESPESSURA 8 CM. AF_12/2015</t>
    </r>
  </si>
  <si>
    <r>
      <rPr>
        <sz val="7"/>
        <rFont val="Arial"/>
      </rPr>
      <t>M2</t>
    </r>
  </si>
  <si>
    <r>
      <rPr>
        <sz val="7"/>
        <rFont val="Arial"/>
      </rPr>
      <t>1.4.4</t>
    </r>
  </si>
  <si>
    <r>
      <rPr>
        <sz val="7"/>
        <rFont val="Arial"/>
      </rPr>
      <t>S030210</t>
    </r>
  </si>
  <si>
    <r>
      <rPr>
        <sz val="7"/>
        <rFont val="Arial"/>
      </rPr>
      <t>IOPES</t>
    </r>
  </si>
  <si>
    <r>
      <rPr>
        <sz val="7"/>
        <rFont val="Arial"/>
      </rPr>
      <t>Aterro compactado utilizando compactador de placa vibratória com reaproveitamento do material</t>
    </r>
  </si>
  <si>
    <r>
      <rPr>
        <sz val="7"/>
        <rFont val="Arial"/>
      </rPr>
      <t>m3</t>
    </r>
  </si>
  <si>
    <r>
      <rPr>
        <sz val="7"/>
        <rFont val="Arial"/>
      </rPr>
      <t>1.4.5</t>
    </r>
  </si>
  <si>
    <r>
      <rPr>
        <sz val="7"/>
        <rFont val="Arial"/>
      </rPr>
      <t>96622</t>
    </r>
  </si>
  <si>
    <r>
      <rPr>
        <sz val="7"/>
        <rFont val="Arial"/>
      </rPr>
      <t>SINAPI</t>
    </r>
  </si>
  <si>
    <r>
      <rPr>
        <sz val="7"/>
        <rFont val="Arial"/>
      </rPr>
      <t>LASTRO COM MATERIAL GRANULAR</t>
    </r>
  </si>
  <si>
    <r>
      <rPr>
        <sz val="7"/>
        <rFont val="Arial"/>
      </rPr>
      <t>M3</t>
    </r>
  </si>
  <si>
    <r>
      <rPr>
        <sz val="7"/>
        <rFont val="Arial"/>
      </rPr>
      <t>1.4.6</t>
    </r>
  </si>
  <si>
    <r>
      <rPr>
        <sz val="7"/>
        <rFont val="Arial"/>
      </rPr>
      <t>100323</t>
    </r>
  </si>
  <si>
    <r>
      <rPr>
        <sz val="7"/>
        <rFont val="Arial"/>
      </rPr>
      <t>SINAPI</t>
    </r>
  </si>
  <si>
    <r>
      <rPr>
        <sz val="7"/>
        <rFont val="Arial"/>
      </rPr>
      <t>LASTRO COM MATERIAL GRANULAR (AREIA MÉDIA)</t>
    </r>
  </si>
  <si>
    <r>
      <rPr>
        <sz val="7"/>
        <rFont val="Arial"/>
      </rPr>
      <t>M3</t>
    </r>
  </si>
  <si>
    <r>
      <rPr>
        <sz val="7"/>
        <rFont val="Arial"/>
      </rPr>
      <t>1.4.7</t>
    </r>
  </si>
  <si>
    <r>
      <rPr>
        <sz val="7"/>
        <rFont val="Arial"/>
      </rPr>
      <t>S200101</t>
    </r>
  </si>
  <si>
    <r>
      <rPr>
        <sz val="7"/>
        <rFont val="Arial"/>
      </rPr>
      <t>IOPES</t>
    </r>
  </si>
  <si>
    <r>
      <rPr>
        <sz val="7"/>
        <rFont val="Arial"/>
      </rPr>
      <t>Portão c/ tela losangular de arame fio 12 malha 2" revest. em PVC com tubo de ferro galvanizado vertical de 2 1/2" e horizontal de 1" pintados com esmalte sobre fundo anticorrosivo</t>
    </r>
  </si>
  <si>
    <r>
      <rPr>
        <sz val="7"/>
        <rFont val="Arial"/>
      </rPr>
      <t>m2</t>
    </r>
  </si>
  <si>
    <r>
      <rPr>
        <sz val="7"/>
        <rFont val="Arial"/>
      </rPr>
      <t>1.4.8</t>
    </r>
  </si>
  <si>
    <r>
      <rPr>
        <sz val="7"/>
        <rFont val="Arial"/>
      </rPr>
      <t>S200101</t>
    </r>
  </si>
  <si>
    <r>
      <rPr>
        <sz val="7"/>
        <rFont val="Arial"/>
      </rPr>
      <t>IOPES</t>
    </r>
  </si>
  <si>
    <r>
      <rPr>
        <sz val="7"/>
        <rFont val="Arial"/>
      </rPr>
      <t>Alambrado c/ tela losangular de arame fio 12 malha 2" revest. em PVC com tubo de ferro galvanizado vertical de 2 1/2" e horizontal de 1" incl. portão, pintados com esmalte sobre fundo anticorrosivo</t>
    </r>
  </si>
  <si>
    <r>
      <rPr>
        <sz val="7"/>
        <rFont val="Arial"/>
      </rPr>
      <t>m2</t>
    </r>
  </si>
  <si>
    <r>
      <rPr>
        <sz val="7"/>
        <rFont val="Arial"/>
      </rPr>
      <t>1.4.9</t>
    </r>
  </si>
  <si>
    <r>
      <rPr>
        <sz val="7"/>
        <rFont val="Arial"/>
      </rPr>
      <t>99839</t>
    </r>
  </si>
  <si>
    <r>
      <rPr>
        <sz val="7"/>
        <rFont val="Arial"/>
      </rPr>
      <t>SINAPI</t>
    </r>
  </si>
  <si>
    <r>
      <rPr>
        <sz val="7"/>
        <rFont val="Arial"/>
      </rPr>
      <t>GUARDA-CORPO DE AÇO GALVANIZADO DE 1,10M DE ALTURA, MONTANTES TUBULARES DE 1.1/2? ESPAÇADOS DE 1,20M, TRAVESSA SUPERIOR DE 2?, GRADIL FORMADO POR BARRAS CHATAS EM FERRO DE 32X4,8MM, FIXADO COM CHUMBADOR MECÂNICO. AF_04/2019_P</t>
    </r>
  </si>
  <si>
    <r>
      <rPr>
        <sz val="7"/>
        <rFont val="Arial"/>
      </rPr>
      <t>M</t>
    </r>
  </si>
  <si>
    <r>
      <rPr>
        <sz val="7"/>
        <rFont val="Arial"/>
      </rPr>
      <t>1.4.10</t>
    </r>
  </si>
  <si>
    <r>
      <rPr>
        <sz val="7"/>
        <rFont val="Arial"/>
      </rPr>
      <t>94996</t>
    </r>
  </si>
  <si>
    <r>
      <rPr>
        <sz val="7"/>
        <rFont val="Arial"/>
      </rPr>
      <t>SINAPI</t>
    </r>
  </si>
  <si>
    <r>
      <rPr>
        <sz val="7"/>
        <rFont val="Arial"/>
      </rPr>
      <t>LAJE SOBRE PISO DE RAMPAS, ESCADAS E CALÇADAS</t>
    </r>
  </si>
  <si>
    <r>
      <rPr>
        <sz val="7"/>
        <rFont val="Arial"/>
      </rPr>
      <t>M2</t>
    </r>
  </si>
  <si>
    <r>
      <rPr>
        <sz val="7"/>
        <rFont val="Arial"/>
      </rPr>
      <t>1.4.11</t>
    </r>
  </si>
  <si>
    <r>
      <rPr>
        <sz val="7"/>
        <rFont val="Arial"/>
      </rPr>
      <t>94276</t>
    </r>
  </si>
  <si>
    <r>
      <rPr>
        <sz val="7"/>
        <rFont val="Arial"/>
      </rPr>
      <t>SINAPI</t>
    </r>
  </si>
  <si>
    <r>
      <rPr>
        <sz val="7"/>
        <rFont val="Arial"/>
      </rPr>
      <t>ASSENTAMENTO DE GUIA (MEIO-FIO) EM TRECHO CURVO, CONFECCIONADA EM CONCRETO PRÉ-FABRICADO, DIMENSÕES 100X15X13X20 CM (COMPRIMENTO X BASE INFERIOR X BASE SUPERIOR X ALTURA), PARA URBANIZAÇÃO INTERNA DE EMPREENDIMENTOS. AF_06/2016_P</t>
    </r>
  </si>
  <si>
    <r>
      <rPr>
        <sz val="7"/>
        <rFont val="Arial"/>
      </rPr>
      <t>M</t>
    </r>
  </si>
  <si>
    <r>
      <rPr>
        <sz val="7"/>
        <rFont val="Arial"/>
      </rPr>
      <t>1.4.12</t>
    </r>
  </si>
  <si>
    <r>
      <rPr>
        <sz val="7"/>
        <rFont val="Arial"/>
      </rPr>
      <t>S200253</t>
    </r>
  </si>
  <si>
    <r>
      <rPr>
        <sz val="7"/>
        <rFont val="Arial"/>
      </rPr>
      <t>IOPES</t>
    </r>
  </si>
  <si>
    <r>
      <rPr>
        <sz val="7"/>
        <rFont val="Arial"/>
      </rPr>
      <t>Fornecimento e assentamento de ladrilho hidráulico pastilhado, vermelho, dim. 20x20 cm, esp. 1.5cm, assentado com pasta de cimento colante, exclusive regularização e lastro</t>
    </r>
  </si>
  <si>
    <r>
      <rPr>
        <sz val="7"/>
        <rFont val="Arial"/>
      </rPr>
      <t>m2</t>
    </r>
  </si>
  <si>
    <r>
      <rPr>
        <sz val="7"/>
        <rFont val="Arial"/>
      </rPr>
      <t>1.4.13</t>
    </r>
  </si>
  <si>
    <r>
      <rPr>
        <sz val="7"/>
        <rFont val="Arial"/>
      </rPr>
      <t>S200254</t>
    </r>
  </si>
  <si>
    <r>
      <rPr>
        <sz val="7"/>
        <rFont val="Arial"/>
      </rPr>
      <t>IOPES</t>
    </r>
  </si>
  <si>
    <r>
      <rPr>
        <sz val="7"/>
        <rFont val="Arial"/>
      </rPr>
      <t>Fornecimento e assentamento de ladrilho hidráulico ranhurado, vermelho, dim. 20x20 cm, esp. 1.5cm, assentado com pasta de cimento colante, exclusive regularização e lastro</t>
    </r>
  </si>
  <si>
    <r>
      <rPr>
        <sz val="7"/>
        <rFont val="Arial"/>
      </rPr>
      <t>m2</t>
    </r>
  </si>
  <si>
    <r>
      <rPr>
        <sz val="7"/>
        <rFont val="Arial"/>
      </rPr>
      <t>1.4.14</t>
    </r>
  </si>
  <si>
    <r>
      <rPr>
        <sz val="7"/>
        <rFont val="Arial"/>
      </rPr>
      <t>S010404</t>
    </r>
  </si>
  <si>
    <r>
      <rPr>
        <sz val="7"/>
        <rFont val="Arial"/>
      </rPr>
      <t>IOPES</t>
    </r>
  </si>
  <si>
    <r>
      <rPr>
        <sz val="7"/>
        <rFont val="Arial"/>
      </rPr>
      <t>Corte e destocamento de árvores com diâmetro superior a 30 cm</t>
    </r>
  </si>
  <si>
    <r>
      <rPr>
        <sz val="7"/>
        <rFont val="Arial"/>
      </rPr>
      <t>und</t>
    </r>
  </si>
  <si>
    <r>
      <rPr>
        <sz val="7"/>
        <rFont val="Arial"/>
      </rPr>
      <t>1.4.15</t>
    </r>
  </si>
  <si>
    <r>
      <rPr>
        <sz val="7"/>
        <rFont val="Arial"/>
      </rPr>
      <t>74194/001</t>
    </r>
  </si>
  <si>
    <r>
      <rPr>
        <sz val="7"/>
        <rFont val="Arial"/>
      </rPr>
      <t>SINAPI</t>
    </r>
  </si>
  <si>
    <r>
      <rPr>
        <sz val="7"/>
        <rFont val="Arial"/>
      </rPr>
      <t xml:space="preserve">ESCADA TIPO MARINHEIRO EM TUBO ACO GALVANIZADO 1 1/2" </t>
    </r>
  </si>
  <si>
    <r>
      <rPr>
        <sz val="7"/>
        <rFont val="Arial"/>
      </rPr>
      <t>M</t>
    </r>
  </si>
  <si>
    <r>
      <rPr>
        <sz val="7"/>
        <rFont val="Arial"/>
      </rPr>
      <t>1.4.16</t>
    </r>
  </si>
  <si>
    <r>
      <rPr>
        <sz val="7"/>
        <rFont val="Arial"/>
      </rPr>
      <t>S030304</t>
    </r>
  </si>
  <si>
    <r>
      <rPr>
        <sz val="7"/>
        <rFont val="Arial"/>
      </rPr>
      <t>IOPES</t>
    </r>
  </si>
  <si>
    <r>
      <rPr>
        <sz val="7"/>
        <rFont val="Arial"/>
      </rPr>
      <t>Índice de preço para remoção de entulho decorrente da execução de obras - BDI = 14,02</t>
    </r>
  </si>
  <si>
    <r>
      <rPr>
        <sz val="7"/>
        <rFont val="Arial"/>
      </rPr>
      <t>m3</t>
    </r>
  </si>
  <si>
    <r>
      <rPr>
        <b/>
        <sz val="7"/>
        <rFont val="Arial"/>
      </rPr>
      <t>1.5</t>
    </r>
  </si>
  <si>
    <r>
      <rPr>
        <b/>
        <sz val="7"/>
        <rFont val="Arial"/>
      </rPr>
      <t>INCÊNDIO</t>
    </r>
  </si>
  <si>
    <r>
      <rPr>
        <sz val="7"/>
        <rFont val="Arial"/>
      </rPr>
      <t>1.5.1</t>
    </r>
  </si>
  <si>
    <r>
      <rPr>
        <sz val="7"/>
        <rFont val="Arial"/>
      </rPr>
      <t>00037558</t>
    </r>
  </si>
  <si>
    <r>
      <rPr>
        <sz val="7"/>
        <rFont val="Arial"/>
      </rPr>
      <t>SINAPI</t>
    </r>
  </si>
  <si>
    <r>
      <rPr>
        <sz val="7"/>
        <rFont val="Arial"/>
      </rPr>
      <t>PLACA DE SINALIZACAO DE SEGURANCA CONTRA INCENDIO, FOTOLUMINESCENTE, conforme projeto, (SIMBOLOS, CORES E PICTOGRAMAS CONFORME NBR 13434)</t>
    </r>
  </si>
  <si>
    <r>
      <rPr>
        <sz val="7"/>
        <rFont val="Arial"/>
      </rPr>
      <t>UN</t>
    </r>
  </si>
  <si>
    <r>
      <rPr>
        <sz val="7"/>
        <rFont val="Arial"/>
      </rPr>
      <t>1.5.2</t>
    </r>
  </si>
  <si>
    <r>
      <rPr>
        <sz val="7"/>
        <rFont val="Arial"/>
      </rPr>
      <t>72554</t>
    </r>
  </si>
  <si>
    <r>
      <rPr>
        <sz val="7"/>
        <rFont val="Arial"/>
      </rPr>
      <t>SINAPI</t>
    </r>
  </si>
  <si>
    <r>
      <rPr>
        <sz val="7"/>
        <rFont val="Arial"/>
      </rPr>
      <t>EXTINTOR DE CO2 6KG - FORNECIMENTO E INSTALACAO</t>
    </r>
  </si>
  <si>
    <r>
      <rPr>
        <sz val="7"/>
        <rFont val="Arial"/>
      </rPr>
      <t>UN</t>
    </r>
  </si>
  <si>
    <r>
      <rPr>
        <sz val="7"/>
        <rFont val="Arial"/>
      </rPr>
      <t>1.5.3</t>
    </r>
  </si>
  <si>
    <r>
      <rPr>
        <sz val="7"/>
        <rFont val="Arial"/>
      </rPr>
      <t>83635</t>
    </r>
  </si>
  <si>
    <r>
      <rPr>
        <sz val="7"/>
        <rFont val="Arial"/>
      </rPr>
      <t>SINAPI</t>
    </r>
  </si>
  <si>
    <r>
      <rPr>
        <sz val="7"/>
        <rFont val="Arial"/>
      </rPr>
      <t>EXTINTOR INCENDIO TP PO QUIMICO 6KG - FORNECIMENTO E INSTALACAO</t>
    </r>
  </si>
  <si>
    <r>
      <rPr>
        <sz val="7"/>
        <rFont val="Arial"/>
      </rPr>
      <t>UN</t>
    </r>
  </si>
  <si>
    <r>
      <rPr>
        <sz val="7"/>
        <rFont val="Arial"/>
      </rPr>
      <t>1.5.4</t>
    </r>
  </si>
  <si>
    <r>
      <rPr>
        <sz val="7"/>
        <rFont val="Arial"/>
      </rPr>
      <t>CP-4655-S160613</t>
    </r>
  </si>
  <si>
    <r>
      <rPr>
        <sz val="7"/>
        <rFont val="Arial"/>
      </rPr>
      <t>PRÓPRIA</t>
    </r>
  </si>
  <si>
    <r>
      <rPr>
        <sz val="7"/>
        <rFont val="Arial"/>
      </rPr>
      <t>Bloco autônomo de iluminação de emergência 30 LEDS, Bivolt, Autonomia de 6hrs, Potência 2W, Fluxo luminoso 110 lm</t>
    </r>
  </si>
  <si>
    <r>
      <rPr>
        <sz val="7"/>
        <rFont val="Arial"/>
      </rPr>
      <t>und</t>
    </r>
  </si>
  <si>
    <r>
      <rPr>
        <sz val="7"/>
        <rFont val="Arial"/>
      </rPr>
      <t>1.5.5</t>
    </r>
  </si>
  <si>
    <r>
      <rPr>
        <sz val="7"/>
        <rFont val="Arial"/>
      </rPr>
      <t>CP-5631-P.16.000.067033</t>
    </r>
  </si>
  <si>
    <r>
      <rPr>
        <sz val="7"/>
        <rFont val="Arial"/>
      </rPr>
      <t>PRÓPRIA</t>
    </r>
  </si>
  <si>
    <r>
      <rPr>
        <sz val="7"/>
        <rFont val="Arial"/>
      </rPr>
      <t xml:space="preserve">Bloco autônomo p/ iluminação de emergência, c/ faróis de LED 15W temp. cor 5000K, autonomia 3 horas, gab. policarb. term. autoextinguível, prot. UV, res. a impacto, bege, mod. BLL 2400 LED IP66 - Aureonlux ou equivalente </t>
    </r>
  </si>
  <si>
    <r>
      <rPr>
        <sz val="7"/>
        <rFont val="Arial"/>
      </rPr>
      <t>un</t>
    </r>
  </si>
  <si>
    <r>
      <rPr>
        <b/>
        <sz val="7"/>
        <rFont val="Arial"/>
      </rPr>
      <t>1.6</t>
    </r>
  </si>
  <si>
    <r>
      <rPr>
        <b/>
        <sz val="7"/>
        <rFont val="Arial"/>
      </rPr>
      <t>FIXAÇÃO E PROTEÇÃO DAS MARGENS</t>
    </r>
  </si>
  <si>
    <r>
      <rPr>
        <sz val="7"/>
        <rFont val="Arial"/>
      </rPr>
      <t>1.6.1</t>
    </r>
  </si>
  <si>
    <r>
      <rPr>
        <sz val="7"/>
        <rFont val="Arial"/>
      </rPr>
      <t>1505877</t>
    </r>
  </si>
  <si>
    <r>
      <rPr>
        <sz val="7"/>
        <rFont val="Arial"/>
      </rPr>
      <t>SICRO NOVO</t>
    </r>
  </si>
  <si>
    <r>
      <rPr>
        <sz val="7"/>
        <rFont val="Arial"/>
      </rPr>
      <t>Enrocamento com pedra, inclusive espalhamento e compactação mecânica - fornecimento e assentamento</t>
    </r>
  </si>
  <si>
    <r>
      <rPr>
        <sz val="7"/>
        <rFont val="Arial"/>
      </rPr>
      <t>m³</t>
    </r>
  </si>
  <si>
    <r>
      <rPr>
        <b/>
        <sz val="7"/>
        <rFont val="Arial"/>
      </rPr>
      <t>1.7</t>
    </r>
  </si>
  <si>
    <r>
      <rPr>
        <b/>
        <sz val="7"/>
        <rFont val="Arial"/>
      </rPr>
      <t>ELÉTRICA</t>
    </r>
  </si>
  <si>
    <r>
      <rPr>
        <b/>
        <sz val="7"/>
        <rFont val="Arial"/>
      </rPr>
      <t>1.7.1</t>
    </r>
  </si>
  <si>
    <r>
      <rPr>
        <b/>
        <sz val="7"/>
        <rFont val="Arial"/>
      </rPr>
      <t>INSTALAÇÕES DE AUTOMAÇÃO E INSTRUMENTAÇÃO</t>
    </r>
  </si>
  <si>
    <r>
      <rPr>
        <sz val="7"/>
        <rFont val="Arial"/>
      </rPr>
      <t>1.7.1.1</t>
    </r>
  </si>
  <si>
    <r>
      <rPr>
        <sz val="7"/>
        <rFont val="Arial"/>
      </rPr>
      <t>CP-8350-COMP-301767</t>
    </r>
  </si>
  <si>
    <r>
      <rPr>
        <sz val="7"/>
        <rFont val="Arial"/>
      </rPr>
      <t>PRÓPRIA</t>
    </r>
  </si>
  <si>
    <r>
      <rPr>
        <sz val="7"/>
        <rFont val="Arial"/>
      </rPr>
      <t>Instalação de Transmissor tipo radar para medição e controle de nível ref: R82 Magnetrol ou similar com Suporte tipo Z para instalação do sensor de nível, dim. 1150x300</t>
    </r>
  </si>
  <si>
    <r>
      <rPr>
        <sz val="7"/>
        <rFont val="Arial"/>
      </rPr>
      <t>un</t>
    </r>
  </si>
  <si>
    <r>
      <rPr>
        <sz val="7"/>
        <rFont val="Arial"/>
      </rPr>
      <t>1.7.1.2</t>
    </r>
  </si>
  <si>
    <r>
      <rPr>
        <sz val="7"/>
        <rFont val="Arial"/>
      </rPr>
      <t>CP-3768</t>
    </r>
  </si>
  <si>
    <r>
      <rPr>
        <sz val="7"/>
        <rFont val="Arial"/>
      </rPr>
      <t>PRÓPRIA</t>
    </r>
  </si>
  <si>
    <r>
      <rPr>
        <sz val="7"/>
        <rFont val="Arial"/>
      </rPr>
      <t>Cabo de instrumentação de 2 pares 1,5mm², com blindagem individual e coletiva, isolação em XLPE</t>
    </r>
  </si>
  <si>
    <r>
      <rPr>
        <sz val="7"/>
        <rFont val="Arial"/>
      </rPr>
      <t>m</t>
    </r>
  </si>
  <si>
    <r>
      <rPr>
        <sz val="7"/>
        <rFont val="Arial"/>
      </rPr>
      <t>1.7.1.3</t>
    </r>
  </si>
  <si>
    <r>
      <rPr>
        <sz val="7"/>
        <rFont val="Arial"/>
      </rPr>
      <t>COMP-001053</t>
    </r>
  </si>
  <si>
    <r>
      <rPr>
        <sz val="7"/>
        <rFont val="Arial"/>
      </rPr>
      <t>PRÓPRIA</t>
    </r>
  </si>
  <si>
    <r>
      <rPr>
        <sz val="7"/>
        <rFont val="Arial"/>
      </rPr>
      <t>Cabo de instrumentação de 2 pares 1,5mm², com shield, isolação em XLPE</t>
    </r>
  </si>
  <si>
    <r>
      <rPr>
        <sz val="7"/>
        <rFont val="Arial"/>
      </rPr>
      <t>m</t>
    </r>
  </si>
  <si>
    <r>
      <rPr>
        <sz val="7"/>
        <rFont val="Arial"/>
      </rPr>
      <t>1.7.1.4</t>
    </r>
  </si>
  <si>
    <r>
      <rPr>
        <sz val="7"/>
        <rFont val="Arial"/>
      </rPr>
      <t>CP-6839-411471</t>
    </r>
  </si>
  <si>
    <r>
      <rPr>
        <sz val="7"/>
        <rFont val="Arial"/>
      </rPr>
      <t>PRÓPRIA</t>
    </r>
  </si>
  <si>
    <r>
      <rPr>
        <sz val="7"/>
        <rFont val="Arial"/>
      </rPr>
      <t>Cabo de par trançado blindado (F/UTP), categoria 6, ou superior, com condutores de cobre rígidos 24 AWG, uso indoor/outdoor ref: Furukawa ou similar (M)</t>
    </r>
  </si>
  <si>
    <r>
      <rPr>
        <sz val="7"/>
        <rFont val="Arial"/>
      </rPr>
      <t>M</t>
    </r>
  </si>
  <si>
    <r>
      <rPr>
        <b/>
        <sz val="7"/>
        <rFont val="Arial"/>
      </rPr>
      <t>1.7.1.5</t>
    </r>
  </si>
  <si>
    <r>
      <rPr>
        <b/>
        <sz val="7"/>
        <rFont val="Arial"/>
      </rPr>
      <t>Calhas e Dutos</t>
    </r>
  </si>
  <si>
    <r>
      <rPr>
        <sz val="7"/>
        <rFont val="Arial"/>
      </rPr>
      <t>1.7.1.5.1</t>
    </r>
  </si>
  <si>
    <r>
      <rPr>
        <sz val="7"/>
        <rFont val="Arial"/>
      </rPr>
      <t>S151127</t>
    </r>
  </si>
  <si>
    <r>
      <rPr>
        <sz val="7"/>
        <rFont val="Arial"/>
      </rPr>
      <t>IOPES</t>
    </r>
  </si>
  <si>
    <r>
      <rPr>
        <sz val="7"/>
        <rFont val="Arial"/>
      </rPr>
      <t>Eletroduto de PVC rígido roscável, diâm. 1" (32mm), inclusive conexões</t>
    </r>
  </si>
  <si>
    <r>
      <rPr>
        <sz val="7"/>
        <rFont val="Arial"/>
      </rPr>
      <t>m</t>
    </r>
  </si>
  <si>
    <r>
      <rPr>
        <sz val="7"/>
        <rFont val="Arial"/>
      </rPr>
      <t>1.7.1.5.2</t>
    </r>
  </si>
  <si>
    <r>
      <rPr>
        <sz val="7"/>
        <rFont val="Arial"/>
      </rPr>
      <t>S151126</t>
    </r>
  </si>
  <si>
    <r>
      <rPr>
        <sz val="7"/>
        <rFont val="Arial"/>
      </rPr>
      <t>IOPES</t>
    </r>
  </si>
  <si>
    <r>
      <rPr>
        <sz val="7"/>
        <rFont val="Arial"/>
      </rPr>
      <t>Eletroduto de PVC rígido roscável, diâm. 3/4" (25mm), inclusive conexões</t>
    </r>
  </si>
  <si>
    <r>
      <rPr>
        <sz val="7"/>
        <rFont val="Arial"/>
      </rPr>
      <t>m</t>
    </r>
  </si>
  <si>
    <r>
      <rPr>
        <sz val="7"/>
        <rFont val="Arial"/>
      </rPr>
      <t>1.7.1.5.3</t>
    </r>
  </si>
  <si>
    <r>
      <rPr>
        <sz val="7"/>
        <rFont val="Arial"/>
      </rPr>
      <t>S151137</t>
    </r>
  </si>
  <si>
    <r>
      <rPr>
        <sz val="7"/>
        <rFont val="Arial"/>
      </rPr>
      <t>IOPES</t>
    </r>
  </si>
  <si>
    <r>
      <rPr>
        <sz val="7"/>
        <rFont val="Arial"/>
      </rPr>
      <t>Eletroduto PEAD, cor preta, diam. 1.1/2", marca ref. Kanaflex ou equivalente</t>
    </r>
  </si>
  <si>
    <r>
      <rPr>
        <sz val="7"/>
        <rFont val="Arial"/>
      </rPr>
      <t>m</t>
    </r>
  </si>
  <si>
    <r>
      <rPr>
        <sz val="7"/>
        <rFont val="Arial"/>
      </rPr>
      <t>1.7.1.5.4</t>
    </r>
  </si>
  <si>
    <r>
      <rPr>
        <sz val="7"/>
        <rFont val="Arial"/>
      </rPr>
      <t>S150702</t>
    </r>
  </si>
  <si>
    <r>
      <rPr>
        <sz val="7"/>
        <rFont val="Arial"/>
      </rPr>
      <t>IOPES</t>
    </r>
  </si>
  <si>
    <r>
      <rPr>
        <sz val="7"/>
        <rFont val="Arial"/>
      </rPr>
      <t>Envelopamento de concreto simples com consumo mínimo de cimento de 250kg/m3, inclusive escavação para profundidade mínima do eletroduto de 50 cm, de 25 x 30 cm, para 2 eletrodutos</t>
    </r>
  </si>
  <si>
    <r>
      <rPr>
        <sz val="7"/>
        <rFont val="Arial"/>
      </rPr>
      <t>m</t>
    </r>
  </si>
  <si>
    <r>
      <rPr>
        <b/>
        <sz val="7"/>
        <rFont val="Arial"/>
      </rPr>
      <t>1.7.1.6</t>
    </r>
  </si>
  <si>
    <r>
      <rPr>
        <b/>
        <sz val="7"/>
        <rFont val="Arial"/>
      </rPr>
      <t>CAIXAS DE PASSAGEM</t>
    </r>
  </si>
  <si>
    <r>
      <rPr>
        <sz val="7"/>
        <rFont val="Arial"/>
      </rPr>
      <t>1.7.1.6.1</t>
    </r>
  </si>
  <si>
    <r>
      <rPr>
        <sz val="7"/>
        <rFont val="Arial"/>
      </rPr>
      <t>S150614</t>
    </r>
  </si>
  <si>
    <r>
      <rPr>
        <sz val="7"/>
        <rFont val="Arial"/>
      </rPr>
      <t>IOPES</t>
    </r>
  </si>
  <si>
    <r>
      <rPr>
        <sz val="7"/>
        <rFont val="Arial"/>
      </rPr>
      <t>Caixa de passagem de alvenaria de blocos de concreto 9x19x39cm, dimensões de 30x30x50cm, com revestimento interno em chapisco e reboco, tampa de concreto esp.5cm e lastro de brita 5 cm</t>
    </r>
  </si>
  <si>
    <r>
      <rPr>
        <sz val="7"/>
        <rFont val="Arial"/>
      </rPr>
      <t>und</t>
    </r>
  </si>
  <si>
    <r>
      <rPr>
        <sz val="7"/>
        <rFont val="Arial"/>
      </rPr>
      <t>1.7.1.6.2</t>
    </r>
  </si>
  <si>
    <r>
      <rPr>
        <sz val="7"/>
        <rFont val="Arial"/>
      </rPr>
      <t>91943</t>
    </r>
  </si>
  <si>
    <r>
      <rPr>
        <sz val="7"/>
        <rFont val="Arial"/>
      </rPr>
      <t>SINAPI</t>
    </r>
  </si>
  <si>
    <r>
      <rPr>
        <sz val="7"/>
        <rFont val="Arial"/>
      </rPr>
      <t>CAIXA RETANGULAR 4" X 4" MÉDIA (1,30 M DO PISO), PVC, INSTALADA EM PAREDE - FORNECIMENTO E INSTALAÇÃO. AF_12/2015</t>
    </r>
  </si>
  <si>
    <r>
      <rPr>
        <sz val="7"/>
        <rFont val="Arial"/>
      </rPr>
      <t>UN</t>
    </r>
  </si>
  <si>
    <r>
      <rPr>
        <sz val="7"/>
        <rFont val="Arial"/>
      </rPr>
      <t>1.7.1.6.3</t>
    </r>
  </si>
  <si>
    <r>
      <rPr>
        <sz val="7"/>
        <rFont val="Arial"/>
      </rPr>
      <t>91940</t>
    </r>
  </si>
  <si>
    <r>
      <rPr>
        <sz val="7"/>
        <rFont val="Arial"/>
      </rPr>
      <t>SINAPI</t>
    </r>
  </si>
  <si>
    <r>
      <rPr>
        <sz val="7"/>
        <rFont val="Arial"/>
      </rPr>
      <t>CAIXA RETANGULAR 4" X 2" MÉDIA (1,30 M DO PISO), PVC, INSTALADA EM PAREDE - FORNECIMENTO E INSTALAÇÃO. AF_12/2015</t>
    </r>
  </si>
  <si>
    <r>
      <rPr>
        <sz val="7"/>
        <rFont val="Arial"/>
      </rPr>
      <t>UN</t>
    </r>
  </si>
  <si>
    <r>
      <rPr>
        <b/>
        <sz val="7"/>
        <rFont val="Arial"/>
      </rPr>
      <t>1.7.2</t>
    </r>
  </si>
  <si>
    <r>
      <rPr>
        <b/>
        <sz val="7"/>
        <rFont val="Arial"/>
      </rPr>
      <t>INSTALAÇÕES ELÉTRICAS</t>
    </r>
  </si>
  <si>
    <r>
      <rPr>
        <b/>
        <sz val="7"/>
        <rFont val="Arial"/>
      </rPr>
      <t>1.7.2.1</t>
    </r>
  </si>
  <si>
    <r>
      <rPr>
        <b/>
        <sz val="7"/>
        <rFont val="Arial"/>
      </rPr>
      <t>EQUIPAMENTOS (BDI = 14,02%)</t>
    </r>
  </si>
  <si>
    <r>
      <rPr>
        <sz val="7"/>
        <rFont val="Arial"/>
      </rPr>
      <t>1.7.2.1.1</t>
    </r>
  </si>
  <si>
    <r>
      <rPr>
        <sz val="7"/>
        <rFont val="Arial"/>
      </rPr>
      <t>CP-1832-INS-574054</t>
    </r>
  </si>
  <si>
    <r>
      <rPr>
        <sz val="7"/>
        <rFont val="Arial"/>
      </rPr>
      <t>PRÓPRIA</t>
    </r>
  </si>
  <si>
    <r>
      <rPr>
        <sz val="7"/>
        <rFont val="Arial"/>
      </rPr>
      <t>Fornecimento de Sistema de distribuição de energia elétrica em média e baixa tensão da Subestação pré-fabricada em estrutura metálica modular e transportável (Eletrocentro)(Frete incluso) (Entregue operando e programado) BIGOSSI - BDI = 14,02</t>
    </r>
  </si>
  <si>
    <r>
      <rPr>
        <sz val="7"/>
        <rFont val="Arial"/>
      </rPr>
      <t>unid</t>
    </r>
  </si>
  <si>
    <r>
      <rPr>
        <b/>
        <sz val="7"/>
        <rFont val="Arial"/>
      </rPr>
      <t>1.7.2.2</t>
    </r>
  </si>
  <si>
    <r>
      <rPr>
        <b/>
        <sz val="7"/>
        <rFont val="Arial"/>
      </rPr>
      <t>INSTALAÇÃO DE EQUIPAMENTOS</t>
    </r>
  </si>
  <si>
    <r>
      <rPr>
        <sz val="7"/>
        <rFont val="Arial"/>
      </rPr>
      <t>1.7.2.2.1</t>
    </r>
  </si>
  <si>
    <r>
      <rPr>
        <sz val="7"/>
        <rFont val="Arial"/>
      </rPr>
      <t>COMP-573673</t>
    </r>
  </si>
  <si>
    <r>
      <rPr>
        <sz val="7"/>
        <rFont val="Arial"/>
      </rPr>
      <t>PRÓPRIA</t>
    </r>
  </si>
  <si>
    <r>
      <rPr>
        <sz val="7"/>
        <rFont val="Arial"/>
      </rPr>
      <t>Instalação de Sistema de distribuição de energia elétrica em média e baixa tensão da Subestação pré-fabricada em estrutura metálica modular e transportável (Eletrocentro)</t>
    </r>
  </si>
  <si>
    <r>
      <rPr>
        <sz val="7"/>
        <rFont val="Arial"/>
      </rPr>
      <t>un</t>
    </r>
  </si>
  <si>
    <r>
      <rPr>
        <b/>
        <sz val="7"/>
        <rFont val="Arial"/>
      </rPr>
      <t>1.7.2.3</t>
    </r>
  </si>
  <si>
    <r>
      <rPr>
        <b/>
        <sz val="7"/>
        <rFont val="Arial"/>
      </rPr>
      <t>Fios e cabos</t>
    </r>
  </si>
  <si>
    <r>
      <rPr>
        <sz val="7"/>
        <rFont val="Arial"/>
      </rPr>
      <t>1.7.2.3.1</t>
    </r>
  </si>
  <si>
    <r>
      <rPr>
        <sz val="7"/>
        <rFont val="Arial"/>
      </rPr>
      <t>CP-7622-91929</t>
    </r>
  </si>
  <si>
    <r>
      <rPr>
        <sz val="7"/>
        <rFont val="Arial"/>
      </rPr>
      <t>PRÓPRIA</t>
    </r>
  </si>
  <si>
    <r>
      <rPr>
        <sz val="7"/>
        <rFont val="Arial"/>
      </rPr>
      <t>Cabo de cobre flexível isolado (XLPE/EPR 0,6/1KV), bitola 4,0 mm², cor conforme projeto</t>
    </r>
  </si>
  <si>
    <r>
      <rPr>
        <sz val="7"/>
        <rFont val="Arial"/>
      </rPr>
      <t>M</t>
    </r>
  </si>
  <si>
    <r>
      <rPr>
        <sz val="7"/>
        <rFont val="Arial"/>
      </rPr>
      <t>1.7.2.3.2</t>
    </r>
  </si>
  <si>
    <r>
      <rPr>
        <sz val="7"/>
        <rFont val="Arial"/>
      </rPr>
      <t>CP-7622-91929</t>
    </r>
  </si>
  <si>
    <r>
      <rPr>
        <sz val="7"/>
        <rFont val="Arial"/>
      </rPr>
      <t>PRÓPRIA</t>
    </r>
  </si>
  <si>
    <r>
      <rPr>
        <sz val="7"/>
        <rFont val="Arial"/>
      </rPr>
      <t>Cabo de cobre flexível isolado (XLPE/EPR 0,6/1KV), bitola 4,0 mm², cor conforme projeto</t>
    </r>
  </si>
  <si>
    <r>
      <rPr>
        <sz val="7"/>
        <rFont val="Arial"/>
      </rPr>
      <t>M</t>
    </r>
  </si>
  <si>
    <r>
      <rPr>
        <sz val="7"/>
        <rFont val="Arial"/>
      </rPr>
      <t>1.7.2.3.3</t>
    </r>
  </si>
  <si>
    <r>
      <rPr>
        <sz val="7"/>
        <rFont val="Arial"/>
      </rPr>
      <t>CP-7622-91929</t>
    </r>
  </si>
  <si>
    <r>
      <rPr>
        <sz val="7"/>
        <rFont val="Arial"/>
      </rPr>
      <t>PRÓPRIA</t>
    </r>
  </si>
  <si>
    <r>
      <rPr>
        <sz val="7"/>
        <rFont val="Arial"/>
      </rPr>
      <t>Cabo de cobre flexível isolado (XLPE/EPR 0,6/1KV), bitola 4,0 mm², cor conforme projeto</t>
    </r>
  </si>
  <si>
    <r>
      <rPr>
        <sz val="7"/>
        <rFont val="Arial"/>
      </rPr>
      <t>M</t>
    </r>
  </si>
  <si>
    <r>
      <rPr>
        <sz val="7"/>
        <rFont val="Arial"/>
      </rPr>
      <t>1.7.2.3.4</t>
    </r>
  </si>
  <si>
    <r>
      <rPr>
        <sz val="7"/>
        <rFont val="Arial"/>
      </rPr>
      <t>CP-2809-92982</t>
    </r>
  </si>
  <si>
    <r>
      <rPr>
        <sz val="7"/>
        <rFont val="Arial"/>
      </rPr>
      <t>PRÓPRIA</t>
    </r>
  </si>
  <si>
    <r>
      <rPr>
        <sz val="7"/>
        <rFont val="Arial"/>
      </rPr>
      <t>Cabo de cobre flexível isolado (XLPE/EPR 0,6/1KV), bitola 16,0 mm², cor conforme projeto</t>
    </r>
  </si>
  <si>
    <r>
      <rPr>
        <sz val="7"/>
        <rFont val="Arial"/>
      </rPr>
      <t>M</t>
    </r>
  </si>
  <si>
    <r>
      <rPr>
        <sz val="7"/>
        <rFont val="Arial"/>
      </rPr>
      <t>1.7.2.3.5</t>
    </r>
  </si>
  <si>
    <r>
      <rPr>
        <sz val="7"/>
        <rFont val="Arial"/>
      </rPr>
      <t>CP-2809-92982</t>
    </r>
  </si>
  <si>
    <r>
      <rPr>
        <sz val="7"/>
        <rFont val="Arial"/>
      </rPr>
      <t>PRÓPRIA</t>
    </r>
  </si>
  <si>
    <r>
      <rPr>
        <sz val="7"/>
        <rFont val="Arial"/>
      </rPr>
      <t>Cabo de cobre flexível isolado (XLPE/EPR 0,6/1KV), bitola 16,0 mm², cor conforme projeto</t>
    </r>
  </si>
  <si>
    <r>
      <rPr>
        <sz val="7"/>
        <rFont val="Arial"/>
      </rPr>
      <t>M</t>
    </r>
  </si>
  <si>
    <r>
      <rPr>
        <sz val="7"/>
        <rFont val="Arial"/>
      </rPr>
      <t>1.7.2.3.6</t>
    </r>
  </si>
  <si>
    <r>
      <rPr>
        <sz val="7"/>
        <rFont val="Arial"/>
      </rPr>
      <t>CP-597008098</t>
    </r>
  </si>
  <si>
    <r>
      <rPr>
        <sz val="7"/>
        <rFont val="Arial"/>
      </rPr>
      <t>PRÓPRIA</t>
    </r>
  </si>
  <si>
    <r>
      <rPr>
        <sz val="7"/>
        <rFont val="Arial"/>
      </rPr>
      <t>Fornecimento e instalação de 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t>
    </r>
  </si>
  <si>
    <r>
      <rPr>
        <sz val="7"/>
        <rFont val="Arial"/>
      </rPr>
      <t>M</t>
    </r>
  </si>
  <si>
    <r>
      <rPr>
        <sz val="7"/>
        <rFont val="Arial"/>
      </rPr>
      <t>1.7.2.3.7</t>
    </r>
  </si>
  <si>
    <r>
      <rPr>
        <sz val="7"/>
        <rFont val="Arial"/>
      </rPr>
      <t>CP-3574-S151434</t>
    </r>
  </si>
  <si>
    <r>
      <rPr>
        <sz val="7"/>
        <rFont val="Arial"/>
      </rPr>
      <t>PRÓPRIA</t>
    </r>
  </si>
  <si>
    <r>
      <rPr>
        <sz val="7"/>
        <rFont val="Arial"/>
      </rPr>
      <t>Cabo de cobre termoplástico, com isolamento para 15KV, seção de 70,0mm2</t>
    </r>
  </si>
  <si>
    <r>
      <rPr>
        <sz val="7"/>
        <rFont val="Arial"/>
      </rPr>
      <t>m</t>
    </r>
  </si>
  <si>
    <r>
      <rPr>
        <sz val="7"/>
        <rFont val="Arial"/>
      </rPr>
      <t>1.7.2.3.8</t>
    </r>
  </si>
  <si>
    <r>
      <rPr>
        <sz val="7"/>
        <rFont val="Arial"/>
      </rPr>
      <t>S151423</t>
    </r>
  </si>
  <si>
    <r>
      <rPr>
        <sz val="7"/>
        <rFont val="Arial"/>
      </rPr>
      <t>IOPES</t>
    </r>
  </si>
  <si>
    <r>
      <rPr>
        <sz val="7"/>
        <rFont val="Arial"/>
      </rPr>
      <t>Cabo de cobre termoplástico, com isolamento para 1000V, seção de 35.0 mm2</t>
    </r>
  </si>
  <si>
    <r>
      <rPr>
        <sz val="7"/>
        <rFont val="Arial"/>
      </rPr>
      <t>m</t>
    </r>
  </si>
  <si>
    <r>
      <rPr>
        <sz val="7"/>
        <rFont val="Arial"/>
      </rPr>
      <t>1.7.2.3.9</t>
    </r>
  </si>
  <si>
    <r>
      <rPr>
        <sz val="7"/>
        <rFont val="Arial"/>
      </rPr>
      <t>00001585</t>
    </r>
  </si>
  <si>
    <r>
      <rPr>
        <sz val="7"/>
        <rFont val="Arial"/>
      </rPr>
      <t>SINAPI</t>
    </r>
  </si>
  <si>
    <r>
      <rPr>
        <sz val="7"/>
        <rFont val="Arial"/>
      </rPr>
      <t>TERMINAL METALICO A PRESSAO PARA 1 CABO DE 16 MM2, COM 1 FURO DE FIXACAO</t>
    </r>
  </si>
  <si>
    <r>
      <rPr>
        <sz val="7"/>
        <rFont val="Arial"/>
      </rPr>
      <t>UN</t>
    </r>
  </si>
  <si>
    <r>
      <rPr>
        <sz val="7"/>
        <rFont val="Arial"/>
      </rPr>
      <t>1.7.2.3.10</t>
    </r>
  </si>
  <si>
    <r>
      <rPr>
        <sz val="7"/>
        <rFont val="Arial"/>
      </rPr>
      <t>00001590</t>
    </r>
  </si>
  <si>
    <r>
      <rPr>
        <sz val="7"/>
        <rFont val="Arial"/>
      </rPr>
      <t>SINAPI</t>
    </r>
  </si>
  <si>
    <r>
      <rPr>
        <sz val="7"/>
        <rFont val="Arial"/>
      </rPr>
      <t>TERMINAL METALICO A PRESSAO PARA 1 CABO DE 95 MM2, COM 1 FURO DE FIXACAO</t>
    </r>
  </si>
  <si>
    <r>
      <rPr>
        <sz val="7"/>
        <rFont val="Arial"/>
      </rPr>
      <t>UN</t>
    </r>
  </si>
  <si>
    <r>
      <rPr>
        <sz val="7"/>
        <rFont val="Arial"/>
      </rPr>
      <t>1.7.2.3.11</t>
    </r>
  </si>
  <si>
    <r>
      <rPr>
        <sz val="7"/>
        <rFont val="Arial"/>
      </rPr>
      <t>00001593</t>
    </r>
  </si>
  <si>
    <r>
      <rPr>
        <sz val="7"/>
        <rFont val="Arial"/>
      </rPr>
      <t>SINAPI</t>
    </r>
  </si>
  <si>
    <r>
      <rPr>
        <sz val="7"/>
        <rFont val="Arial"/>
      </rPr>
      <t>TERMINAL METALICO A PRESSAO PARA 1 CABO DE 185 MM2, COM 1 FURO DE FIXACAO</t>
    </r>
  </si>
  <si>
    <r>
      <rPr>
        <sz val="7"/>
        <rFont val="Arial"/>
      </rPr>
      <t>UN</t>
    </r>
  </si>
  <si>
    <r>
      <rPr>
        <b/>
        <sz val="7"/>
        <rFont val="Arial"/>
      </rPr>
      <t>1.7.2.4</t>
    </r>
  </si>
  <si>
    <r>
      <rPr>
        <b/>
        <sz val="7"/>
        <rFont val="Arial"/>
      </rPr>
      <t>CALHAS E DUTOS</t>
    </r>
  </si>
  <si>
    <r>
      <rPr>
        <sz val="7"/>
        <rFont val="Arial"/>
      </rPr>
      <t>1.7.2.4.1</t>
    </r>
  </si>
  <si>
    <r>
      <rPr>
        <sz val="7"/>
        <rFont val="Arial"/>
      </rPr>
      <t>S151127</t>
    </r>
  </si>
  <si>
    <r>
      <rPr>
        <sz val="7"/>
        <rFont val="Arial"/>
      </rPr>
      <t>IOPES</t>
    </r>
  </si>
  <si>
    <r>
      <rPr>
        <sz val="7"/>
        <rFont val="Arial"/>
      </rPr>
      <t>Eletroduto de PVC rígido roscável, diâm. 1" (32mm), inclusive conexões</t>
    </r>
  </si>
  <si>
    <r>
      <rPr>
        <sz val="7"/>
        <rFont val="Arial"/>
      </rPr>
      <t>m</t>
    </r>
  </si>
  <si>
    <r>
      <rPr>
        <sz val="7"/>
        <rFont val="Arial"/>
      </rPr>
      <t>1.7.2.4.2</t>
    </r>
  </si>
  <si>
    <r>
      <rPr>
        <sz val="7"/>
        <rFont val="Arial"/>
      </rPr>
      <t>S151137</t>
    </r>
  </si>
  <si>
    <r>
      <rPr>
        <sz val="7"/>
        <rFont val="Arial"/>
      </rPr>
      <t>IOPES</t>
    </r>
  </si>
  <si>
    <r>
      <rPr>
        <sz val="7"/>
        <rFont val="Arial"/>
      </rPr>
      <t>Eletroduto PEAD, cor preta, diam. 1.1/2", marca ref. Kanaflex ou equivalente</t>
    </r>
  </si>
  <si>
    <r>
      <rPr>
        <sz val="7"/>
        <rFont val="Arial"/>
      </rPr>
      <t>m</t>
    </r>
  </si>
  <si>
    <r>
      <rPr>
        <sz val="7"/>
        <rFont val="Arial"/>
      </rPr>
      <t>1.7.2.4.3</t>
    </r>
  </si>
  <si>
    <r>
      <rPr>
        <sz val="7"/>
        <rFont val="Arial"/>
      </rPr>
      <t>S151140</t>
    </r>
  </si>
  <si>
    <r>
      <rPr>
        <sz val="7"/>
        <rFont val="Arial"/>
      </rPr>
      <t>IOPES</t>
    </r>
  </si>
  <si>
    <r>
      <rPr>
        <sz val="7"/>
        <rFont val="Arial"/>
      </rPr>
      <t>Eletroduto PEAD, cor preta, diam. 3", marca ref. Kanaflex ou equivalente</t>
    </r>
  </si>
  <si>
    <r>
      <rPr>
        <sz val="7"/>
        <rFont val="Arial"/>
      </rPr>
      <t>m</t>
    </r>
  </si>
  <si>
    <r>
      <rPr>
        <sz val="7"/>
        <rFont val="Arial"/>
      </rPr>
      <t>1.7.2.4.4</t>
    </r>
  </si>
  <si>
    <r>
      <rPr>
        <sz val="7"/>
        <rFont val="Arial"/>
      </rPr>
      <t>S151142</t>
    </r>
  </si>
  <si>
    <r>
      <rPr>
        <sz val="7"/>
        <rFont val="Arial"/>
      </rPr>
      <t>IOPES</t>
    </r>
  </si>
  <si>
    <r>
      <rPr>
        <sz val="7"/>
        <rFont val="Arial"/>
      </rPr>
      <t>Eletroduto PEAD, cor preta, diam. 6", marca ref. Kanaflex ou equivalente</t>
    </r>
  </si>
  <si>
    <r>
      <rPr>
        <sz val="7"/>
        <rFont val="Arial"/>
      </rPr>
      <t>m</t>
    </r>
  </si>
  <si>
    <r>
      <rPr>
        <sz val="7"/>
        <rFont val="Arial"/>
      </rPr>
      <t>1.7.2.4.5</t>
    </r>
  </si>
  <si>
    <r>
      <rPr>
        <sz val="7"/>
        <rFont val="Arial"/>
      </rPr>
      <t>S151132</t>
    </r>
  </si>
  <si>
    <r>
      <rPr>
        <sz val="7"/>
        <rFont val="Arial"/>
      </rPr>
      <t>IOPES</t>
    </r>
  </si>
  <si>
    <r>
      <rPr>
        <sz val="7"/>
        <rFont val="Arial"/>
      </rPr>
      <t>Eletroduto flexível corrugado 3/4" , marca de referência TIGRE</t>
    </r>
  </si>
  <si>
    <r>
      <rPr>
        <sz val="7"/>
        <rFont val="Arial"/>
      </rPr>
      <t>m</t>
    </r>
  </si>
  <si>
    <r>
      <rPr>
        <sz val="7"/>
        <rFont val="Arial"/>
      </rPr>
      <t>1.7.2.4.6</t>
    </r>
  </si>
  <si>
    <r>
      <rPr>
        <sz val="7"/>
        <rFont val="Arial"/>
      </rPr>
      <t>S151129</t>
    </r>
  </si>
  <si>
    <r>
      <rPr>
        <sz val="7"/>
        <rFont val="Arial"/>
      </rPr>
      <t>IOPES</t>
    </r>
  </si>
  <si>
    <r>
      <rPr>
        <sz val="7"/>
        <rFont val="Arial"/>
      </rPr>
      <t>Eletroduto de PVC rígido roscável, diâm. 1 1/2" (50mm), inclusive conexões</t>
    </r>
  </si>
  <si>
    <r>
      <rPr>
        <sz val="7"/>
        <rFont val="Arial"/>
      </rPr>
      <t>m</t>
    </r>
  </si>
  <si>
    <r>
      <rPr>
        <sz val="7"/>
        <rFont val="Arial"/>
      </rPr>
      <t>1.7.2.4.7</t>
    </r>
  </si>
  <si>
    <r>
      <rPr>
        <sz val="7"/>
        <rFont val="Arial"/>
      </rPr>
      <t>S151130</t>
    </r>
  </si>
  <si>
    <r>
      <rPr>
        <sz val="7"/>
        <rFont val="Arial"/>
      </rPr>
      <t>IOPES</t>
    </r>
  </si>
  <si>
    <r>
      <rPr>
        <sz val="7"/>
        <rFont val="Arial"/>
      </rPr>
      <t>Eletroduto de PVC rígido roscável, diâm. 2" (60mm), inclusive conexões</t>
    </r>
  </si>
  <si>
    <r>
      <rPr>
        <sz val="7"/>
        <rFont val="Arial"/>
      </rPr>
      <t>m</t>
    </r>
  </si>
  <si>
    <r>
      <rPr>
        <sz val="7"/>
        <rFont val="Arial"/>
      </rPr>
      <t>1.7.2.4.8</t>
    </r>
  </si>
  <si>
    <r>
      <rPr>
        <sz val="7"/>
        <rFont val="Arial"/>
      </rPr>
      <t>S150704</t>
    </r>
  </si>
  <si>
    <r>
      <rPr>
        <sz val="7"/>
        <rFont val="Arial"/>
      </rPr>
      <t>IOPES</t>
    </r>
  </si>
  <si>
    <r>
      <rPr>
        <sz val="7"/>
        <rFont val="Arial"/>
      </rPr>
      <t>Envelopamento de concreto simples com consumo mínimo de cimento de 250kg/m3, inclusive escavação para profundidade mínima do eletroduto de 50cm, de 45 x 45 cm, para 6 eletrodutos</t>
    </r>
  </si>
  <si>
    <r>
      <rPr>
        <sz val="7"/>
        <rFont val="Arial"/>
      </rPr>
      <t>m</t>
    </r>
  </si>
  <si>
    <r>
      <rPr>
        <sz val="7"/>
        <rFont val="Arial"/>
      </rPr>
      <t>1.7.2.4.9</t>
    </r>
  </si>
  <si>
    <r>
      <rPr>
        <sz val="7"/>
        <rFont val="Arial"/>
      </rPr>
      <t>S150702</t>
    </r>
  </si>
  <si>
    <r>
      <rPr>
        <sz val="7"/>
        <rFont val="Arial"/>
      </rPr>
      <t>IOPES</t>
    </r>
  </si>
  <si>
    <r>
      <rPr>
        <sz val="7"/>
        <rFont val="Arial"/>
      </rPr>
      <t>Envelopamento de concreto simples com consumo mínimo de cimento de 250kg/m3, inclusive escavação para profundidade mínima do eletroduto de 50 cm, de 25 x 30 cm, para 2 eletrodutos</t>
    </r>
  </si>
  <si>
    <r>
      <rPr>
        <sz val="7"/>
        <rFont val="Arial"/>
      </rPr>
      <t>m</t>
    </r>
  </si>
  <si>
    <r>
      <rPr>
        <sz val="7"/>
        <rFont val="Arial"/>
      </rPr>
      <t>1.7.2.4.10</t>
    </r>
  </si>
  <si>
    <r>
      <rPr>
        <sz val="7"/>
        <rFont val="Arial"/>
      </rPr>
      <t>CP-95632003815</t>
    </r>
  </si>
  <si>
    <r>
      <rPr>
        <sz val="7"/>
        <rFont val="Arial"/>
      </rPr>
      <t>PRÓPRIA</t>
    </r>
  </si>
  <si>
    <r>
      <rPr>
        <sz val="7"/>
        <rFont val="Arial"/>
      </rPr>
      <t>Canaleta de concreto - CAU 05 - seção de 85 x 50 cm - espessura de 10 cm - apoiada em toda a extensão</t>
    </r>
  </si>
  <si>
    <r>
      <rPr>
        <sz val="7"/>
        <rFont val="Arial"/>
      </rPr>
      <t>m</t>
    </r>
  </si>
  <si>
    <r>
      <rPr>
        <b/>
        <sz val="7"/>
        <rFont val="Arial"/>
      </rPr>
      <t>1.7.2.5</t>
    </r>
  </si>
  <si>
    <r>
      <rPr>
        <b/>
        <sz val="7"/>
        <rFont val="Arial"/>
      </rPr>
      <t>EQUIPAMENTOS PARA ILUMINAÇÃO</t>
    </r>
  </si>
  <si>
    <r>
      <rPr>
        <sz val="7"/>
        <rFont val="Arial"/>
      </rPr>
      <t>1.7.2.5.1</t>
    </r>
  </si>
  <si>
    <r>
      <rPr>
        <sz val="7"/>
        <rFont val="Arial"/>
      </rPr>
      <t>CP-1255-100623</t>
    </r>
  </si>
  <si>
    <r>
      <rPr>
        <sz val="7"/>
        <rFont val="Arial"/>
      </rPr>
      <t>PRÓPRIA</t>
    </r>
  </si>
  <si>
    <r>
      <rPr>
        <sz val="7"/>
        <rFont val="Arial"/>
      </rPr>
      <t>Poste telecônico reto, em aço galvanizado, com flange / flangeado na base, com chumbadores e demais peças para fixação, pintura branca eletrostática a quente em poliéster, 9000 mm. ref: Induspar ou similar</t>
    </r>
  </si>
  <si>
    <r>
      <rPr>
        <sz val="7"/>
        <rFont val="Arial"/>
      </rPr>
      <t>UN</t>
    </r>
  </si>
  <si>
    <r>
      <rPr>
        <sz val="7"/>
        <rFont val="Arial"/>
      </rPr>
      <t>1.7.2.5.2</t>
    </r>
  </si>
  <si>
    <r>
      <rPr>
        <sz val="7"/>
        <rFont val="Arial"/>
      </rPr>
      <t>CP-2335-C4810</t>
    </r>
  </si>
  <si>
    <r>
      <rPr>
        <sz val="7"/>
        <rFont val="Arial"/>
      </rPr>
      <t>PRÓPRIA</t>
    </r>
  </si>
  <si>
    <r>
      <rPr>
        <sz val="7"/>
        <rFont val="Arial"/>
      </rPr>
      <t>Refletor em LED IP 66, 150W, 20.000 lúmens</t>
    </r>
  </si>
  <si>
    <r>
      <rPr>
        <sz val="7"/>
        <rFont val="Arial"/>
      </rPr>
      <t>UN</t>
    </r>
  </si>
  <si>
    <r>
      <rPr>
        <sz val="7"/>
        <rFont val="Arial"/>
      </rPr>
      <t>1.7.2.5.3</t>
    </r>
  </si>
  <si>
    <r>
      <rPr>
        <sz val="7"/>
        <rFont val="Arial"/>
      </rPr>
      <t>CP-2871-ED-49144</t>
    </r>
  </si>
  <si>
    <r>
      <rPr>
        <sz val="7"/>
        <rFont val="Arial"/>
      </rPr>
      <t>PRÓPRIA</t>
    </r>
  </si>
  <si>
    <r>
      <rPr>
        <sz val="7"/>
        <rFont val="Arial"/>
      </rPr>
      <t xml:space="preserve">Cruzeta para fixação de 3 projetores, 1400mm, com fixadores, parafusos e demais conexões para poste telecônico </t>
    </r>
  </si>
  <si>
    <r>
      <rPr>
        <sz val="7"/>
        <rFont val="Arial"/>
      </rPr>
      <t>U</t>
    </r>
  </si>
  <si>
    <r>
      <rPr>
        <sz val="7"/>
        <rFont val="Arial"/>
      </rPr>
      <t>1.7.2.5.4</t>
    </r>
  </si>
  <si>
    <r>
      <rPr>
        <sz val="7"/>
        <rFont val="Arial"/>
      </rPr>
      <t>CP-1660-C4371</t>
    </r>
  </si>
  <si>
    <r>
      <rPr>
        <sz val="7"/>
        <rFont val="Arial"/>
      </rPr>
      <t>PRÓPRIA</t>
    </r>
  </si>
  <si>
    <r>
      <rPr>
        <sz val="7"/>
        <rFont val="Arial"/>
      </rPr>
      <t xml:space="preserve">Arandela blindada, uso externo, 45°, IP 65, soquete E27 </t>
    </r>
  </si>
  <si>
    <r>
      <rPr>
        <sz val="7"/>
        <rFont val="Arial"/>
      </rPr>
      <t>UN</t>
    </r>
  </si>
  <si>
    <r>
      <rPr>
        <sz val="7"/>
        <rFont val="Arial"/>
      </rPr>
      <t>1.7.2.5.5</t>
    </r>
  </si>
  <si>
    <r>
      <rPr>
        <sz val="7"/>
        <rFont val="Arial"/>
      </rPr>
      <t>CP-7330-ED-13344</t>
    </r>
  </si>
  <si>
    <r>
      <rPr>
        <sz val="7"/>
        <rFont val="Arial"/>
      </rPr>
      <t>PRÓPRIA</t>
    </r>
  </si>
  <si>
    <r>
      <rPr>
        <sz val="7"/>
        <rFont val="Arial"/>
      </rPr>
      <t>Lampada LED 23 W, 3000 lumens, E27</t>
    </r>
  </si>
  <si>
    <r>
      <rPr>
        <sz val="7"/>
        <rFont val="Arial"/>
      </rPr>
      <t>un</t>
    </r>
  </si>
  <si>
    <r>
      <rPr>
        <b/>
        <sz val="7"/>
        <rFont val="Arial"/>
      </rPr>
      <t>1.7.2.6</t>
    </r>
  </si>
  <si>
    <r>
      <rPr>
        <b/>
        <sz val="7"/>
        <rFont val="Arial"/>
      </rPr>
      <t>CAIXAS DE PASSAGEM</t>
    </r>
  </si>
  <si>
    <r>
      <rPr>
        <sz val="7"/>
        <rFont val="Arial"/>
      </rPr>
      <t>1.7.2.6.1</t>
    </r>
  </si>
  <si>
    <r>
      <rPr>
        <sz val="7"/>
        <rFont val="Arial"/>
      </rPr>
      <t>S150634</t>
    </r>
  </si>
  <si>
    <r>
      <rPr>
        <sz val="7"/>
        <rFont val="Arial"/>
      </rPr>
      <t>IOPES</t>
    </r>
  </si>
  <si>
    <r>
      <rPr>
        <sz val="7"/>
        <rFont val="Arial"/>
      </rPr>
      <t>Caixa de passagem 300x300x120mm, chapa 18, com tampa parafusada</t>
    </r>
  </si>
  <si>
    <r>
      <rPr>
        <sz val="7"/>
        <rFont val="Arial"/>
      </rPr>
      <t>und</t>
    </r>
  </si>
  <si>
    <r>
      <rPr>
        <sz val="7"/>
        <rFont val="Arial"/>
      </rPr>
      <t>1.7.2.6.2</t>
    </r>
  </si>
  <si>
    <r>
      <rPr>
        <sz val="7"/>
        <rFont val="Arial"/>
      </rPr>
      <t>S150614</t>
    </r>
  </si>
  <si>
    <r>
      <rPr>
        <sz val="7"/>
        <rFont val="Arial"/>
      </rPr>
      <t>IOPES</t>
    </r>
  </si>
  <si>
    <r>
      <rPr>
        <sz val="7"/>
        <rFont val="Arial"/>
      </rPr>
      <t>Caixa de passagem de alvenaria de blocos de concreto 9x19x39cm, dimensões de 30x30x50cm, com revestimento interno em chapisco e reboco, tampa de concreto esp.5cm e lastro de brita 5 cm</t>
    </r>
  </si>
  <si>
    <r>
      <rPr>
        <sz val="7"/>
        <rFont val="Arial"/>
      </rPr>
      <t>und</t>
    </r>
  </si>
  <si>
    <r>
      <rPr>
        <sz val="7"/>
        <rFont val="Arial"/>
      </rPr>
      <t>1.7.2.6.3</t>
    </r>
  </si>
  <si>
    <r>
      <rPr>
        <sz val="7"/>
        <rFont val="Arial"/>
      </rPr>
      <t>S151002</t>
    </r>
  </si>
  <si>
    <r>
      <rPr>
        <sz val="7"/>
        <rFont val="Arial"/>
      </rPr>
      <t>IOPES</t>
    </r>
  </si>
  <si>
    <r>
      <rPr>
        <sz val="7"/>
        <rFont val="Arial"/>
      </rPr>
      <t>Caixa de passagem de alvenaria de blocos cerâmicos 10 furos 10x20x20cm dimensões de 50x50x50cm, com revestimento interno em chapisco e reboco, tampa de concreto esp.5cm e lastro de brita 5 cm</t>
    </r>
  </si>
  <si>
    <r>
      <rPr>
        <sz val="7"/>
        <rFont val="Arial"/>
      </rPr>
      <t>und</t>
    </r>
  </si>
  <si>
    <r>
      <rPr>
        <sz val="7"/>
        <rFont val="Arial"/>
      </rPr>
      <t>1.7.2.6.4</t>
    </r>
  </si>
  <si>
    <r>
      <rPr>
        <sz val="7"/>
        <rFont val="Arial"/>
      </rPr>
      <t>S151016</t>
    </r>
  </si>
  <si>
    <r>
      <rPr>
        <sz val="7"/>
        <rFont val="Arial"/>
      </rPr>
      <t>IOPES</t>
    </r>
  </si>
  <si>
    <r>
      <rPr>
        <sz val="7"/>
        <rFont val="Arial"/>
      </rPr>
      <t>Caixa de passagem de alvenaria de blocos de concreto 9x19x39cm, dimensões de 80x80x80m, com revestimento interno em chapisco e reboco tampa de concreto esp. 5cm e lastro de brita 5cm</t>
    </r>
  </si>
  <si>
    <r>
      <rPr>
        <sz val="7"/>
        <rFont val="Arial"/>
      </rPr>
      <t>und</t>
    </r>
  </si>
  <si>
    <r>
      <rPr>
        <sz val="7"/>
        <rFont val="Arial"/>
      </rPr>
      <t>1.7.2.6.5</t>
    </r>
  </si>
  <si>
    <r>
      <rPr>
        <sz val="7"/>
        <rFont val="Arial"/>
      </rPr>
      <t>S150628</t>
    </r>
  </si>
  <si>
    <r>
      <rPr>
        <sz val="7"/>
        <rFont val="Arial"/>
      </rPr>
      <t>IOPES</t>
    </r>
  </si>
  <si>
    <r>
      <rPr>
        <sz val="7"/>
        <rFont val="Arial"/>
      </rPr>
      <t>Caixa de embutir marca de referência Tigreflex, 4x2"</t>
    </r>
  </si>
  <si>
    <r>
      <rPr>
        <sz val="7"/>
        <rFont val="Arial"/>
      </rPr>
      <t>und</t>
    </r>
  </si>
  <si>
    <r>
      <rPr>
        <sz val="7"/>
        <rFont val="Arial"/>
      </rPr>
      <t>1.7.2.6.6</t>
    </r>
  </si>
  <si>
    <r>
      <rPr>
        <sz val="7"/>
        <rFont val="Arial"/>
      </rPr>
      <t>S180217</t>
    </r>
  </si>
  <si>
    <r>
      <rPr>
        <sz val="7"/>
        <rFont val="Arial"/>
      </rPr>
      <t>IOPES</t>
    </r>
  </si>
  <si>
    <r>
      <rPr>
        <sz val="7"/>
        <rFont val="Arial"/>
      </rPr>
      <t>Espelho para caixa estampada 4 x 2"</t>
    </r>
  </si>
  <si>
    <r>
      <rPr>
        <sz val="7"/>
        <rFont val="Arial"/>
      </rPr>
      <t>und</t>
    </r>
  </si>
  <si>
    <r>
      <rPr>
        <b/>
        <sz val="7"/>
        <rFont val="Arial"/>
      </rPr>
      <t>1.7.2.7</t>
    </r>
  </si>
  <si>
    <r>
      <rPr>
        <b/>
        <sz val="7"/>
        <rFont val="Arial"/>
      </rPr>
      <t>ATERRAMENTO</t>
    </r>
  </si>
  <si>
    <r>
      <rPr>
        <sz val="7"/>
        <rFont val="Arial"/>
      </rPr>
      <t>1.7.2.7.1</t>
    </r>
  </si>
  <si>
    <r>
      <rPr>
        <sz val="7"/>
        <rFont val="Arial"/>
      </rPr>
      <t>96977</t>
    </r>
  </si>
  <si>
    <r>
      <rPr>
        <sz val="7"/>
        <rFont val="Arial"/>
      </rPr>
      <t>SINAPI</t>
    </r>
  </si>
  <si>
    <r>
      <rPr>
        <sz val="7"/>
        <rFont val="Arial"/>
      </rPr>
      <t>CORDOALHA DE COBRE NU 50 MM², ENTERRADA, SEM ISOLADOR - FORNECIMENTO E INSTALAÇÃO. AF_12/2017</t>
    </r>
  </si>
  <si>
    <r>
      <rPr>
        <sz val="7"/>
        <rFont val="Arial"/>
      </rPr>
      <t>M</t>
    </r>
  </si>
  <si>
    <r>
      <rPr>
        <sz val="7"/>
        <rFont val="Arial"/>
      </rPr>
      <t>1.7.2.7.2</t>
    </r>
  </si>
  <si>
    <r>
      <rPr>
        <sz val="7"/>
        <rFont val="Arial"/>
      </rPr>
      <t>S160334</t>
    </r>
  </si>
  <si>
    <r>
      <rPr>
        <sz val="7"/>
        <rFont val="Arial"/>
      </rPr>
      <t>IOPES</t>
    </r>
  </si>
  <si>
    <r>
      <rPr>
        <sz val="7"/>
        <rFont val="Arial"/>
      </rPr>
      <t>Terminal estanhado de 1 compressão 1 furo, 50mm², ref. TEL-5150, marca de referência Termotécnica ou equivalente</t>
    </r>
  </si>
  <si>
    <r>
      <rPr>
        <sz val="7"/>
        <rFont val="Arial"/>
      </rPr>
      <t>und</t>
    </r>
  </si>
  <si>
    <r>
      <rPr>
        <sz val="7"/>
        <rFont val="Arial"/>
      </rPr>
      <t>1.7.2.7.3</t>
    </r>
  </si>
  <si>
    <r>
      <rPr>
        <sz val="7"/>
        <rFont val="Arial"/>
      </rPr>
      <t>S160310</t>
    </r>
  </si>
  <si>
    <r>
      <rPr>
        <sz val="7"/>
        <rFont val="Arial"/>
      </rPr>
      <t>IOPES</t>
    </r>
  </si>
  <si>
    <r>
      <rPr>
        <sz val="7"/>
        <rFont val="Arial"/>
      </rPr>
      <t>Conector de medição em latão com 2 parafusos para cabos de 16 a 50 mm2, ref. TEL-562, Termotécnica ou equivalente</t>
    </r>
  </si>
  <si>
    <r>
      <rPr>
        <sz val="7"/>
        <rFont val="Arial"/>
      </rPr>
      <t>und</t>
    </r>
  </si>
  <si>
    <r>
      <rPr>
        <sz val="7"/>
        <rFont val="Arial"/>
      </rPr>
      <t>1.7.2.7.4</t>
    </r>
  </si>
  <si>
    <r>
      <rPr>
        <sz val="7"/>
        <rFont val="Arial"/>
      </rPr>
      <t>S160316</t>
    </r>
  </si>
  <si>
    <r>
      <rPr>
        <sz val="7"/>
        <rFont val="Arial"/>
      </rPr>
      <t>IOPES</t>
    </r>
  </si>
  <si>
    <r>
      <rPr>
        <sz val="7"/>
        <rFont val="Arial"/>
      </rPr>
      <t>Caixa de inspeção tipo solo em PVC com bocal interior quadrado articulado e borda exterior redonda Ø 300 x300mm para passeios e pisos sujeitos a carga pesada. ref: TEL-535, Termotécnica ou similar.</t>
    </r>
  </si>
  <si>
    <r>
      <rPr>
        <sz val="7"/>
        <rFont val="Arial"/>
      </rPr>
      <t>und</t>
    </r>
  </si>
  <si>
    <r>
      <rPr>
        <sz val="7"/>
        <rFont val="Arial"/>
      </rPr>
      <t>1.7.2.7.5</t>
    </r>
  </si>
  <si>
    <r>
      <rPr>
        <sz val="7"/>
        <rFont val="Arial"/>
      </rPr>
      <t>S160321</t>
    </r>
  </si>
  <si>
    <r>
      <rPr>
        <sz val="7"/>
        <rFont val="Arial"/>
      </rPr>
      <t>IOPES</t>
    </r>
  </si>
  <si>
    <r>
      <rPr>
        <sz val="7"/>
        <rFont val="Arial"/>
      </rPr>
      <t>Tampa reforçada em ferro fundido com escotilha TEL 536, inclusive assentamento, marca de referência Termotécnica ou equivalente</t>
    </r>
  </si>
  <si>
    <r>
      <rPr>
        <sz val="7"/>
        <rFont val="Arial"/>
      </rPr>
      <t>und</t>
    </r>
  </si>
  <si>
    <r>
      <rPr>
        <sz val="7"/>
        <rFont val="Arial"/>
      </rPr>
      <t>1.7.2.7.6</t>
    </r>
  </si>
  <si>
    <r>
      <rPr>
        <sz val="7"/>
        <rFont val="Arial"/>
      </rPr>
      <t>CP-2729-S151506</t>
    </r>
  </si>
  <si>
    <r>
      <rPr>
        <sz val="7"/>
        <rFont val="Arial"/>
      </rPr>
      <t>PRÓPRIA</t>
    </r>
  </si>
  <si>
    <r>
      <rPr>
        <sz val="7"/>
        <rFont val="Arial"/>
      </rPr>
      <t>"Haste de aterramento tipo Copperweld alta camada (254 microns) Ø 5/8″ x 3,00m (Ø 14,3mm – Efetivo) ref: TEL-5820, Termotécnica ou similar ( com conexões de solta exotermica)</t>
    </r>
  </si>
  <si>
    <r>
      <rPr>
        <sz val="7"/>
        <rFont val="Arial"/>
      </rPr>
      <t>und</t>
    </r>
  </si>
  <si>
    <r>
      <rPr>
        <b/>
        <sz val="7"/>
        <rFont val="Arial"/>
      </rPr>
      <t>1.7.3</t>
    </r>
  </si>
  <si>
    <r>
      <rPr>
        <b/>
        <sz val="7"/>
        <rFont val="Arial"/>
      </rPr>
      <t>Ramal de ligação</t>
    </r>
  </si>
  <si>
    <r>
      <rPr>
        <sz val="7"/>
        <rFont val="Arial"/>
      </rPr>
      <t>1.7.3.1</t>
    </r>
  </si>
  <si>
    <r>
      <rPr>
        <sz val="7"/>
        <rFont val="Arial"/>
      </rPr>
      <t>CP-8326</t>
    </r>
  </si>
  <si>
    <r>
      <rPr>
        <sz val="7"/>
        <rFont val="Arial"/>
      </rPr>
      <t>PRÓPRIA</t>
    </r>
  </si>
  <si>
    <r>
      <rPr>
        <sz val="7"/>
        <rFont val="Arial"/>
      </rPr>
      <t>MÃO DE OBRA PARA O RAMAL DE LIGAÇÃO</t>
    </r>
  </si>
  <si>
    <r>
      <rPr>
        <sz val="7"/>
        <rFont val="Arial"/>
      </rPr>
      <t>und</t>
    </r>
  </si>
  <si>
    <r>
      <rPr>
        <sz val="7"/>
        <rFont val="Arial"/>
      </rPr>
      <t>1.7.3.2</t>
    </r>
  </si>
  <si>
    <r>
      <rPr>
        <sz val="7"/>
        <rFont val="Arial"/>
      </rPr>
      <t>00013369</t>
    </r>
  </si>
  <si>
    <r>
      <rPr>
        <sz val="7"/>
        <rFont val="Arial"/>
      </rPr>
      <t>SINAPI</t>
    </r>
  </si>
  <si>
    <r>
      <rPr>
        <sz val="7"/>
        <rFont val="Arial"/>
      </rPr>
      <t>CHAVE SECCIONADORA-FUSIVEL BLINDADA TRIPOLAR, ABERTURA COM CARGA, PARA FUSIVEL NH00, CORRENTE NOMINAL DE 160 A, TENSAO DE 500 V</t>
    </r>
  </si>
  <si>
    <r>
      <rPr>
        <sz val="7"/>
        <rFont val="Arial"/>
      </rPr>
      <t>UN</t>
    </r>
  </si>
  <si>
    <r>
      <rPr>
        <sz val="7"/>
        <rFont val="Arial"/>
      </rPr>
      <t>1.7.3.3</t>
    </r>
  </si>
  <si>
    <r>
      <rPr>
        <sz val="7"/>
        <rFont val="Arial"/>
      </rPr>
      <t>41346</t>
    </r>
  </si>
  <si>
    <r>
      <rPr>
        <sz val="7"/>
        <rFont val="Arial"/>
      </rPr>
      <t>DER-ES</t>
    </r>
  </si>
  <si>
    <r>
      <rPr>
        <sz val="7"/>
        <rFont val="Arial"/>
      </rPr>
      <t>Cabo de cobre nú, seção 35 mm2, fornecimento e colocação</t>
    </r>
  </si>
  <si>
    <r>
      <rPr>
        <sz val="7"/>
        <rFont val="Arial"/>
      </rPr>
      <t>M</t>
    </r>
  </si>
  <si>
    <r>
      <rPr>
        <sz val="7"/>
        <rFont val="Arial"/>
      </rPr>
      <t>1.7.3.4</t>
    </r>
  </si>
  <si>
    <r>
      <rPr>
        <sz val="7"/>
        <rFont val="Arial"/>
      </rPr>
      <t>00004168</t>
    </r>
  </si>
  <si>
    <r>
      <rPr>
        <sz val="7"/>
        <rFont val="Arial"/>
      </rPr>
      <t>SINAPI</t>
    </r>
  </si>
  <si>
    <r>
      <rPr>
        <sz val="7"/>
        <rFont val="Arial"/>
      </rPr>
      <t>MUFLA TERMINAL PRIMARIA UNIPOLAR USO INTERNO PARA CABO 35/120MM2 ISOLACAO 15/25KV EM EPR - BORRACHA DE SILICONE</t>
    </r>
  </si>
  <si>
    <r>
      <rPr>
        <sz val="7"/>
        <rFont val="Arial"/>
      </rPr>
      <t>UN</t>
    </r>
  </si>
  <si>
    <r>
      <rPr>
        <sz val="7"/>
        <rFont val="Arial"/>
      </rPr>
      <t>1.7.3.5</t>
    </r>
  </si>
  <si>
    <r>
      <rPr>
        <sz val="7"/>
        <rFont val="Arial"/>
      </rPr>
      <t>I049101</t>
    </r>
  </si>
  <si>
    <r>
      <rPr>
        <sz val="7"/>
        <rFont val="Arial"/>
      </rPr>
      <t>IOPES</t>
    </r>
  </si>
  <si>
    <r>
      <rPr>
        <sz val="7"/>
        <rFont val="Arial"/>
      </rPr>
      <t>CRUZETA DE MADEIRA P/ POSTE 90 X 135 X 2400MM</t>
    </r>
  </si>
  <si>
    <r>
      <rPr>
        <sz val="7"/>
        <rFont val="Arial"/>
      </rPr>
      <t>UN</t>
    </r>
  </si>
  <si>
    <r>
      <rPr>
        <sz val="7"/>
        <rFont val="Arial"/>
      </rPr>
      <t>1.7.3.6</t>
    </r>
  </si>
  <si>
    <r>
      <rPr>
        <sz val="7"/>
        <rFont val="Arial"/>
      </rPr>
      <t>92984</t>
    </r>
  </si>
  <si>
    <r>
      <rPr>
        <sz val="7"/>
        <rFont val="Arial"/>
      </rPr>
      <t>SINAPI</t>
    </r>
  </si>
  <si>
    <r>
      <rPr>
        <sz val="7"/>
        <rFont val="Arial"/>
      </rPr>
      <t>CABO DE COBRE FLEXÍVEL ISOLADO, 25 MM², ANTI-CHAMA 0,6/1,0 KV, PARA DISTRIBUIÇÃO - FORNECIMENTO E INSTALAÇÃO. AF_12/2015</t>
    </r>
  </si>
  <si>
    <r>
      <rPr>
        <sz val="7"/>
        <rFont val="Arial"/>
      </rPr>
      <t>M</t>
    </r>
  </si>
  <si>
    <r>
      <rPr>
        <sz val="7"/>
        <rFont val="Arial"/>
      </rPr>
      <t>1.7.3.7</t>
    </r>
  </si>
  <si>
    <r>
      <rPr>
        <sz val="7"/>
        <rFont val="Arial"/>
      </rPr>
      <t>00043130</t>
    </r>
  </si>
  <si>
    <r>
      <rPr>
        <sz val="7"/>
        <rFont val="Arial"/>
      </rPr>
      <t>SINAPI</t>
    </r>
  </si>
  <si>
    <r>
      <rPr>
        <sz val="7"/>
        <rFont val="Arial"/>
      </rPr>
      <t>ARAME GALVANIZADO 12 BWG, D = 2,76 MM (0,048 KG/M) OU 14 BWG, D = 2,11 MM (0,026 KG/M)</t>
    </r>
  </si>
  <si>
    <r>
      <rPr>
        <sz val="7"/>
        <rFont val="Arial"/>
      </rPr>
      <t>KG</t>
    </r>
  </si>
  <si>
    <r>
      <rPr>
        <sz val="7"/>
        <rFont val="Arial"/>
      </rPr>
      <t>1.7.3.8</t>
    </r>
  </si>
  <si>
    <r>
      <rPr>
        <sz val="7"/>
        <rFont val="Arial"/>
      </rPr>
      <t>I042047</t>
    </r>
  </si>
  <si>
    <r>
      <rPr>
        <sz val="7"/>
        <rFont val="Arial"/>
      </rPr>
      <t>IOPES</t>
    </r>
  </si>
  <si>
    <r>
      <rPr>
        <sz val="7"/>
        <rFont val="Arial"/>
      </rPr>
      <t>ELETRODUTO DE FERRO GALVANIZADO 6"</t>
    </r>
  </si>
  <si>
    <r>
      <rPr>
        <sz val="7"/>
        <rFont val="Arial"/>
      </rPr>
      <t>M</t>
    </r>
  </si>
  <si>
    <r>
      <rPr>
        <sz val="7"/>
        <rFont val="Arial"/>
      </rPr>
      <t>1.7.3.9</t>
    </r>
  </si>
  <si>
    <r>
      <rPr>
        <sz val="7"/>
        <rFont val="Arial"/>
      </rPr>
      <t>00003917</t>
    </r>
  </si>
  <si>
    <r>
      <rPr>
        <sz val="7"/>
        <rFont val="Arial"/>
      </rPr>
      <t>SINAPI</t>
    </r>
  </si>
  <si>
    <r>
      <rPr>
        <sz val="7"/>
        <rFont val="Arial"/>
      </rPr>
      <t>LUVA DE FERRO GALVANIZADO, COM ROSCA BSP, DE 6"</t>
    </r>
  </si>
  <si>
    <r>
      <rPr>
        <sz val="7"/>
        <rFont val="Arial"/>
      </rPr>
      <t>UN</t>
    </r>
  </si>
  <si>
    <r>
      <rPr>
        <sz val="7"/>
        <rFont val="Arial"/>
      </rPr>
      <t>1.7.3.10</t>
    </r>
  </si>
  <si>
    <r>
      <rPr>
        <sz val="7"/>
        <rFont val="Arial"/>
      </rPr>
      <t>S151506</t>
    </r>
  </si>
  <si>
    <r>
      <rPr>
        <sz val="7"/>
        <rFont val="Arial"/>
      </rPr>
      <t>IOPES</t>
    </r>
  </si>
  <si>
    <r>
      <rPr>
        <sz val="7"/>
        <rFont val="Arial"/>
      </rPr>
      <t>Haste de terra tipo COPPERWELD - 5/8" x 2.40m</t>
    </r>
  </si>
  <si>
    <r>
      <rPr>
        <sz val="7"/>
        <rFont val="Arial"/>
      </rPr>
      <t>und</t>
    </r>
  </si>
  <si>
    <r>
      <rPr>
        <sz val="7"/>
        <rFont val="Arial"/>
      </rPr>
      <t>1.7.3.11</t>
    </r>
  </si>
  <si>
    <r>
      <rPr>
        <sz val="7"/>
        <rFont val="Arial"/>
      </rPr>
      <t>I048041</t>
    </r>
  </si>
  <si>
    <r>
      <rPr>
        <sz val="7"/>
        <rFont val="Arial"/>
      </rPr>
      <t>IOPES</t>
    </r>
  </si>
  <si>
    <r>
      <rPr>
        <sz val="7"/>
        <rFont val="Arial"/>
      </rPr>
      <t>PARA-RAIOS POLIMERICO 12KV - 10KA COM SUPORTE</t>
    </r>
  </si>
  <si>
    <r>
      <rPr>
        <sz val="7"/>
        <rFont val="Arial"/>
      </rPr>
      <t>UN</t>
    </r>
  </si>
  <si>
    <r>
      <rPr>
        <sz val="7"/>
        <rFont val="Arial"/>
      </rPr>
      <t>1.7.3.12</t>
    </r>
  </si>
  <si>
    <r>
      <rPr>
        <sz val="7"/>
        <rFont val="Arial"/>
      </rPr>
      <t>10378</t>
    </r>
  </si>
  <si>
    <r>
      <rPr>
        <sz val="7"/>
        <rFont val="Arial"/>
      </rPr>
      <t>DER-ES</t>
    </r>
  </si>
  <si>
    <r>
      <rPr>
        <sz val="7"/>
        <rFont val="Arial"/>
      </rPr>
      <t>Placa em alumínio espessura = 1,5mm</t>
    </r>
  </si>
  <si>
    <r>
      <rPr>
        <sz val="7"/>
        <rFont val="Arial"/>
      </rPr>
      <t>M2</t>
    </r>
  </si>
  <si>
    <r>
      <rPr>
        <sz val="7"/>
        <rFont val="Arial"/>
      </rPr>
      <t>1.7.3.13</t>
    </r>
  </si>
  <si>
    <r>
      <rPr>
        <sz val="7"/>
        <rFont val="Arial"/>
      </rPr>
      <t>I040140</t>
    </r>
  </si>
  <si>
    <r>
      <rPr>
        <sz val="7"/>
        <rFont val="Arial"/>
      </rPr>
      <t>IOPES</t>
    </r>
  </si>
  <si>
    <r>
      <rPr>
        <sz val="7"/>
        <rFont val="Arial"/>
      </rPr>
      <t>POSTE CIRCULAR DE CONCRETO 11M/600KG</t>
    </r>
  </si>
  <si>
    <r>
      <rPr>
        <sz val="7"/>
        <rFont val="Arial"/>
      </rPr>
      <t>UN</t>
    </r>
  </si>
  <si>
    <r>
      <rPr>
        <sz val="7"/>
        <rFont val="Arial"/>
      </rPr>
      <t>1.7.3.14</t>
    </r>
  </si>
  <si>
    <r>
      <rPr>
        <sz val="7"/>
        <rFont val="Arial"/>
      </rPr>
      <t>100612</t>
    </r>
  </si>
  <si>
    <r>
      <rPr>
        <sz val="7"/>
        <rFont val="Arial"/>
      </rPr>
      <t>SINAPI</t>
    </r>
  </si>
  <si>
    <r>
      <rPr>
        <sz val="7"/>
        <rFont val="Arial"/>
      </rPr>
      <t>ASSENTAMENTO DE POSTE DE CONCRETO COM COMPRIMENTO NOMINAL DE 11 M, CARGA NOMINAL DE 600 DAN, ENGASTAMENTO BASE CONCRETADA COM 1 M DE CONCRETO E 0,7 M DE SOLO (NÃO INCLUI FORNECIMENTO). AF_11/2019</t>
    </r>
  </si>
  <si>
    <r>
      <rPr>
        <sz val="7"/>
        <rFont val="Arial"/>
      </rPr>
      <t>UN</t>
    </r>
  </si>
  <si>
    <r>
      <rPr>
        <sz val="7"/>
        <rFont val="Arial"/>
      </rPr>
      <t>1.7.3.15</t>
    </r>
  </si>
  <si>
    <r>
      <rPr>
        <sz val="7"/>
        <rFont val="Arial"/>
      </rPr>
      <t>00025004</t>
    </r>
  </si>
  <si>
    <r>
      <rPr>
        <sz val="7"/>
        <rFont val="Arial"/>
      </rPr>
      <t>SINAPI</t>
    </r>
  </si>
  <si>
    <r>
      <rPr>
        <sz val="7"/>
        <rFont val="Arial"/>
      </rPr>
      <t>CABO DE ALUMINIO NU COM ALMA DE ACO, BITOLA 1/0 AWG</t>
    </r>
  </si>
  <si>
    <r>
      <rPr>
        <sz val="7"/>
        <rFont val="Arial"/>
      </rPr>
      <t>KG</t>
    </r>
  </si>
  <si>
    <r>
      <rPr>
        <b/>
        <sz val="7"/>
        <rFont val="Arial"/>
      </rPr>
      <t>1.7.4</t>
    </r>
  </si>
  <si>
    <r>
      <rPr>
        <b/>
        <sz val="7"/>
        <rFont val="Arial"/>
      </rPr>
      <t>SPDA</t>
    </r>
  </si>
  <si>
    <r>
      <rPr>
        <sz val="7"/>
        <rFont val="Arial"/>
      </rPr>
      <t>1.7.4.1</t>
    </r>
  </si>
  <si>
    <r>
      <rPr>
        <sz val="7"/>
        <rFont val="Arial"/>
      </rPr>
      <t>S160317</t>
    </r>
  </si>
  <si>
    <r>
      <rPr>
        <sz val="7"/>
        <rFont val="Arial"/>
      </rPr>
      <t>IOPES</t>
    </r>
  </si>
  <si>
    <r>
      <rPr>
        <sz val="7"/>
        <rFont val="Arial"/>
      </rPr>
      <t xml:space="preserve">Cabo de cobre nu, bitola 50 mm², tipo cordoalha, 7 fios, Ø 3,00 mm; ref: TEL-5650, Termotécnica ou similar. </t>
    </r>
  </si>
  <si>
    <r>
      <rPr>
        <sz val="7"/>
        <rFont val="Arial"/>
      </rPr>
      <t>m</t>
    </r>
  </si>
  <si>
    <r>
      <rPr>
        <sz val="7"/>
        <rFont val="Arial"/>
      </rPr>
      <t>1.7.4.2</t>
    </r>
  </si>
  <si>
    <r>
      <rPr>
        <sz val="7"/>
        <rFont val="Arial"/>
      </rPr>
      <t>S160309</t>
    </r>
  </si>
  <si>
    <r>
      <rPr>
        <sz val="7"/>
        <rFont val="Arial"/>
      </rPr>
      <t>IOPES</t>
    </r>
  </si>
  <si>
    <r>
      <rPr>
        <sz val="7"/>
        <rFont val="Arial"/>
      </rPr>
      <t xml:space="preserve">Terminal aéreo 1 furo 5/16x250mm ref: TEL-044, Termotécnica ou similar. </t>
    </r>
  </si>
  <si>
    <r>
      <rPr>
        <sz val="7"/>
        <rFont val="Arial"/>
      </rPr>
      <t>und</t>
    </r>
  </si>
  <si>
    <r>
      <rPr>
        <sz val="7"/>
        <rFont val="Arial"/>
      </rPr>
      <t>1.7.4.3</t>
    </r>
  </si>
  <si>
    <r>
      <rPr>
        <sz val="7"/>
        <rFont val="Arial"/>
      </rPr>
      <t>S160334</t>
    </r>
  </si>
  <si>
    <r>
      <rPr>
        <sz val="7"/>
        <rFont val="Arial"/>
      </rPr>
      <t>IOPES</t>
    </r>
  </si>
  <si>
    <r>
      <rPr>
        <sz val="7"/>
        <rFont val="Arial"/>
      </rPr>
      <t>Terminal estanhado de 1 compressão 1 furo, 50mm², ref. TEL-5150, marca de referência Termotécnica ou equivalente</t>
    </r>
  </si>
  <si>
    <r>
      <rPr>
        <sz val="7"/>
        <rFont val="Arial"/>
      </rPr>
      <t>und</t>
    </r>
  </si>
  <si>
    <r>
      <rPr>
        <sz val="7"/>
        <rFont val="Arial"/>
      </rPr>
      <t>1.7.4.4</t>
    </r>
  </si>
  <si>
    <r>
      <rPr>
        <sz val="7"/>
        <rFont val="Arial"/>
      </rPr>
      <t>CP-7142-S160330</t>
    </r>
  </si>
  <si>
    <r>
      <rPr>
        <sz val="7"/>
        <rFont val="Arial"/>
      </rPr>
      <t>PRÓPRIA</t>
    </r>
  </si>
  <si>
    <r>
      <rPr>
        <sz val="7"/>
        <rFont val="Arial"/>
      </rPr>
      <t>Conector em bronze reforçado para 2 cabos de cobre de 16-70mm² na haste de aterramento, com grampo U, porcas e arrue</t>
    </r>
  </si>
  <si>
    <r>
      <rPr>
        <sz val="7"/>
        <rFont val="Arial"/>
      </rPr>
      <t>und</t>
    </r>
  </si>
  <si>
    <r>
      <rPr>
        <sz val="7"/>
        <rFont val="Arial"/>
      </rPr>
      <t>1.7.4.5</t>
    </r>
  </si>
  <si>
    <r>
      <rPr>
        <sz val="7"/>
        <rFont val="Arial"/>
      </rPr>
      <t>96989</t>
    </r>
  </si>
  <si>
    <r>
      <rPr>
        <sz val="7"/>
        <rFont val="Arial"/>
      </rPr>
      <t>SINAPI</t>
    </r>
  </si>
  <si>
    <r>
      <rPr>
        <sz val="7"/>
        <rFont val="Arial"/>
      </rPr>
      <t>CAPTOR TIPO FRANKLIN PARA SPDA - FORNECIMENTO E INSTALAÇÃO. AF_12/2017</t>
    </r>
  </si>
  <si>
    <r>
      <rPr>
        <sz val="7"/>
        <rFont val="Arial"/>
      </rPr>
      <t>UN</t>
    </r>
  </si>
  <si>
    <r>
      <rPr>
        <sz val="7"/>
        <rFont val="Arial"/>
      </rPr>
      <t>1.7.4.6</t>
    </r>
  </si>
  <si>
    <r>
      <rPr>
        <sz val="7"/>
        <rFont val="Arial"/>
      </rPr>
      <t>S160313</t>
    </r>
  </si>
  <si>
    <r>
      <rPr>
        <sz val="7"/>
        <rFont val="Arial"/>
      </rPr>
      <t>IOPES</t>
    </r>
  </si>
  <si>
    <r>
      <rPr>
        <sz val="7"/>
        <rFont val="Arial"/>
      </rPr>
      <t>Fixador universal latão estanhado p/ cabos 16 a 70 mm2 ref. 5024, incl. parafuso sextavado M6x45mm, arruela lisa 1/4", bucha nº8, vedação dos furos c/ poliuretano ref. 5905, marca de ref. Termotécnica ou equivalente</t>
    </r>
  </si>
  <si>
    <r>
      <rPr>
        <sz val="7"/>
        <rFont val="Arial"/>
      </rPr>
      <t>und</t>
    </r>
  </si>
  <si>
    <r>
      <rPr>
        <sz val="7"/>
        <rFont val="Arial"/>
      </rPr>
      <t>1.7.4.7</t>
    </r>
  </si>
  <si>
    <r>
      <rPr>
        <sz val="7"/>
        <rFont val="Arial"/>
      </rPr>
      <t>CP-2493-CP-7142-S160330</t>
    </r>
  </si>
  <si>
    <r>
      <rPr>
        <sz val="7"/>
        <rFont val="Arial"/>
      </rPr>
      <t>PRÓPRIA</t>
    </r>
  </si>
  <si>
    <r>
      <rPr>
        <sz val="7"/>
        <rFont val="Arial"/>
      </rPr>
      <t>Conector para gradis aramados, ref: TEL-736, Termotécnica ou similar.</t>
    </r>
  </si>
  <si>
    <r>
      <rPr>
        <sz val="7"/>
        <rFont val="Arial"/>
      </rPr>
      <t>und</t>
    </r>
  </si>
  <si>
    <r>
      <rPr>
        <sz val="7"/>
        <rFont val="Arial"/>
      </rPr>
      <t>1.7.4.8</t>
    </r>
  </si>
  <si>
    <r>
      <rPr>
        <sz val="7"/>
        <rFont val="Arial"/>
      </rPr>
      <t>CP-1385</t>
    </r>
  </si>
  <si>
    <r>
      <rPr>
        <sz val="7"/>
        <rFont val="Arial"/>
      </rPr>
      <t>PRÓPRIA</t>
    </r>
  </si>
  <si>
    <r>
      <rPr>
        <sz val="7"/>
        <rFont val="Arial"/>
      </rPr>
      <t>Conector Tipo X Fundido em Bronze com acessórios em Aço GFPara cabos 16 – 50 mm² – Acab. Estanhado para Aterramento de Telas – com parafuso, porca e arruela em Aço GF ref: TEL-6945, Termotécnica ou similar.</t>
    </r>
  </si>
  <si>
    <r>
      <rPr>
        <sz val="7"/>
        <rFont val="Arial"/>
      </rPr>
      <t>und</t>
    </r>
  </si>
  <si>
    <r>
      <rPr>
        <sz val="7"/>
        <rFont val="Arial"/>
      </rPr>
      <t>1.7.4.9</t>
    </r>
  </si>
  <si>
    <r>
      <rPr>
        <sz val="7"/>
        <rFont val="Arial"/>
      </rPr>
      <t>S160334</t>
    </r>
  </si>
  <si>
    <r>
      <rPr>
        <sz val="7"/>
        <rFont val="Arial"/>
      </rPr>
      <t>IOPES</t>
    </r>
  </si>
  <si>
    <r>
      <rPr>
        <sz val="7"/>
        <rFont val="Arial"/>
      </rPr>
      <t>Terminal estanhado de 1 compressão 1 furo, 50mm², ref. TEL-5150, marca de referência Termotécnica ou equivalente</t>
    </r>
  </si>
  <si>
    <r>
      <rPr>
        <sz val="7"/>
        <rFont val="Arial"/>
      </rPr>
      <t>und</t>
    </r>
  </si>
  <si>
    <r>
      <rPr>
        <sz val="7"/>
        <rFont val="Arial"/>
      </rPr>
      <t>1.7.4.10</t>
    </r>
  </si>
  <si>
    <r>
      <rPr>
        <sz val="7"/>
        <rFont val="Arial"/>
      </rPr>
      <t>S160316</t>
    </r>
  </si>
  <si>
    <r>
      <rPr>
        <sz val="7"/>
        <rFont val="Arial"/>
      </rPr>
      <t>IOPES</t>
    </r>
  </si>
  <si>
    <r>
      <rPr>
        <sz val="7"/>
        <rFont val="Arial"/>
      </rPr>
      <t xml:space="preserve">Caixa de inspeção tipo solo em PVC com bocal interior quadrado articulado e borda exterior redonda Ø 300 x300mm para passeios e pisos sujeitos a carga pesada. ref: TEL-535, Termotécnica ou similar. </t>
    </r>
  </si>
  <si>
    <r>
      <rPr>
        <sz val="7"/>
        <rFont val="Arial"/>
      </rPr>
      <t>und</t>
    </r>
  </si>
  <si>
    <r>
      <rPr>
        <sz val="7"/>
        <rFont val="Arial"/>
      </rPr>
      <t>1.7.4.11</t>
    </r>
  </si>
  <si>
    <r>
      <rPr>
        <sz val="7"/>
        <rFont val="Arial"/>
      </rPr>
      <t>S160321</t>
    </r>
  </si>
  <si>
    <r>
      <rPr>
        <sz val="7"/>
        <rFont val="Arial"/>
      </rPr>
      <t>IOPES</t>
    </r>
  </si>
  <si>
    <r>
      <rPr>
        <sz val="7"/>
        <rFont val="Arial"/>
      </rPr>
      <t>Tampa reforçada em ferro fundido com escotilha TEL 536, inclusive assentamento, marca de referência Termotécnica ou equivalente</t>
    </r>
  </si>
  <si>
    <r>
      <rPr>
        <sz val="7"/>
        <rFont val="Arial"/>
      </rPr>
      <t>und</t>
    </r>
  </si>
  <si>
    <r>
      <rPr>
        <sz val="7"/>
        <rFont val="Arial"/>
      </rPr>
      <t>1.7.4.12</t>
    </r>
  </si>
  <si>
    <r>
      <rPr>
        <sz val="7"/>
        <rFont val="Arial"/>
      </rPr>
      <t>S160325</t>
    </r>
  </si>
  <si>
    <r>
      <rPr>
        <sz val="7"/>
        <rFont val="Arial"/>
      </rPr>
      <t>IOPES</t>
    </r>
  </si>
  <si>
    <r>
      <rPr>
        <sz val="7"/>
        <rFont val="Arial"/>
      </rPr>
      <t>Caixa de equalização de potenciais para uso interno e externo com nove (9) terminais para aterramento (BEP), em aço, com flange inferior e vedação na porta, ref. TEL-903, marca de referência Termotécnica ou equivalente</t>
    </r>
  </si>
  <si>
    <r>
      <rPr>
        <sz val="7"/>
        <rFont val="Arial"/>
      </rPr>
      <t>und</t>
    </r>
  </si>
  <si>
    <r>
      <rPr>
        <sz val="7"/>
        <rFont val="Arial"/>
      </rPr>
      <t>1.7.4.13</t>
    </r>
  </si>
  <si>
    <r>
      <rPr>
        <sz val="7"/>
        <rFont val="Arial"/>
      </rPr>
      <t>CP-2729-S151506</t>
    </r>
  </si>
  <si>
    <r>
      <rPr>
        <sz val="7"/>
        <rFont val="Arial"/>
      </rPr>
      <t>PRÓPRIA</t>
    </r>
  </si>
  <si>
    <r>
      <rPr>
        <sz val="7"/>
        <rFont val="Arial"/>
      </rPr>
      <t>"Haste de aterramento tipo Copperweld alta camada (254 microns) Ø 5/8″ x 3,00m (Ø 14,3mm – Efetivo) ref: TEL-5820, Termotécnica ou similar ( com conexões de solta exotermica)</t>
    </r>
  </si>
  <si>
    <r>
      <rPr>
        <sz val="7"/>
        <rFont val="Arial"/>
      </rPr>
      <t>und</t>
    </r>
  </si>
  <si>
    <r>
      <rPr>
        <b/>
        <sz val="7"/>
        <rFont val="Arial"/>
      </rPr>
      <t>1.7.5</t>
    </r>
  </si>
  <si>
    <r>
      <rPr>
        <b/>
        <sz val="7"/>
        <rFont val="Arial"/>
      </rPr>
      <t>CABEAMENTO ESTRUTURADO E CFTV</t>
    </r>
  </si>
  <si>
    <r>
      <rPr>
        <sz val="7"/>
        <rFont val="Arial"/>
      </rPr>
      <t>1.7.5.1</t>
    </r>
  </si>
  <si>
    <r>
      <rPr>
        <sz val="7"/>
        <rFont val="Arial"/>
      </rPr>
      <t>CP-6839-411471</t>
    </r>
  </si>
  <si>
    <r>
      <rPr>
        <sz val="7"/>
        <rFont val="Arial"/>
      </rPr>
      <t>PRÓPRIA</t>
    </r>
  </si>
  <si>
    <r>
      <rPr>
        <sz val="7"/>
        <rFont val="Arial"/>
      </rPr>
      <t>Cabo de par trançado blindado (F/UTP), categoria 6, ou superior, com condutores de cobre rígidos 24 AWG, uso indoor/outdoor ref: Furukawa ou similar (M)</t>
    </r>
  </si>
  <si>
    <r>
      <rPr>
        <sz val="7"/>
        <rFont val="Arial"/>
      </rPr>
      <t>M</t>
    </r>
  </si>
  <si>
    <r>
      <rPr>
        <sz val="7"/>
        <rFont val="Arial"/>
      </rPr>
      <t>1.7.5.2</t>
    </r>
  </si>
  <si>
    <r>
      <rPr>
        <sz val="7"/>
        <rFont val="Arial"/>
      </rPr>
      <t>CP-9152-ED-48372</t>
    </r>
  </si>
  <si>
    <r>
      <rPr>
        <sz val="7"/>
        <rFont val="Arial"/>
      </rPr>
      <t>PRÓPRIA</t>
    </r>
  </si>
  <si>
    <r>
      <rPr>
        <sz val="7"/>
        <rFont val="Arial"/>
      </rPr>
      <t xml:space="preserve">Patch cord F/UTP CAT.6 - Cabo flexível Blindado Cat.6 montado com conectores RJ45 nas duas extremidades. ref: Furukawa ou similar </t>
    </r>
  </si>
  <si>
    <r>
      <rPr>
        <sz val="7"/>
        <rFont val="Arial"/>
      </rPr>
      <t>pc</t>
    </r>
  </si>
  <si>
    <r>
      <rPr>
        <sz val="7"/>
        <rFont val="Arial"/>
      </rPr>
      <t>1.7.5.3</t>
    </r>
  </si>
  <si>
    <r>
      <rPr>
        <sz val="7"/>
        <rFont val="Arial"/>
      </rPr>
      <t>CP-2718-C3751</t>
    </r>
  </si>
  <si>
    <r>
      <rPr>
        <sz val="7"/>
        <rFont val="Arial"/>
      </rPr>
      <t>PRÓPRIA</t>
    </r>
  </si>
  <si>
    <r>
      <rPr>
        <sz val="7"/>
        <rFont val="Arial"/>
      </rPr>
      <t>CABO DE FIBRA ÓPTICA, 02 PARES</t>
    </r>
  </si>
  <si>
    <r>
      <rPr>
        <sz val="7"/>
        <rFont val="Arial"/>
      </rPr>
      <t>M</t>
    </r>
  </si>
  <si>
    <r>
      <rPr>
        <sz val="7"/>
        <rFont val="Arial"/>
      </rPr>
      <t>1.7.5.4</t>
    </r>
  </si>
  <si>
    <r>
      <rPr>
        <sz val="7"/>
        <rFont val="Arial"/>
      </rPr>
      <t>95781</t>
    </r>
  </si>
  <si>
    <r>
      <rPr>
        <sz val="7"/>
        <rFont val="Arial"/>
      </rPr>
      <t>SINAPI</t>
    </r>
  </si>
  <si>
    <r>
      <rPr>
        <sz val="7"/>
        <rFont val="Arial"/>
      </rPr>
      <t>Condulete de alumínio 4X2”, furos 1”, múltiplo, com espelho para 2 RJ45 conectores fêmea blindado CAT.6 - Conector fêmea do tipo keystone Jack. Ref: Furukawa ou similar</t>
    </r>
  </si>
  <si>
    <r>
      <rPr>
        <sz val="7"/>
        <rFont val="Arial"/>
      </rPr>
      <t>UN</t>
    </r>
  </si>
  <si>
    <r>
      <rPr>
        <sz val="7"/>
        <rFont val="Arial"/>
      </rPr>
      <t>1.7.5.5</t>
    </r>
  </si>
  <si>
    <r>
      <rPr>
        <sz val="7"/>
        <rFont val="Arial"/>
      </rPr>
      <t>95780</t>
    </r>
  </si>
  <si>
    <r>
      <rPr>
        <sz val="7"/>
        <rFont val="Arial"/>
      </rPr>
      <t>SINAPI</t>
    </r>
  </si>
  <si>
    <r>
      <rPr>
        <sz val="7"/>
        <rFont val="Arial"/>
      </rPr>
      <t>Condulete de alumínio 4X2”, furos 1”, múltiplo com espelho</t>
    </r>
  </si>
  <si>
    <r>
      <rPr>
        <sz val="7"/>
        <rFont val="Arial"/>
      </rPr>
      <t>UN</t>
    </r>
  </si>
  <si>
    <r>
      <rPr>
        <sz val="7"/>
        <rFont val="Arial"/>
      </rPr>
      <t>1.7.5.6</t>
    </r>
  </si>
  <si>
    <r>
      <rPr>
        <sz val="7"/>
        <rFont val="Arial"/>
      </rPr>
      <t>S160108</t>
    </r>
  </si>
  <si>
    <r>
      <rPr>
        <sz val="7"/>
        <rFont val="Arial"/>
      </rPr>
      <t>IOPES</t>
    </r>
  </si>
  <si>
    <r>
      <rPr>
        <sz val="7"/>
        <rFont val="Arial"/>
      </rPr>
      <t xml:space="preserve">Caixa de passagem de embutir no piso, padrão Telebrás, R1, com tampa em ferro fundido. </t>
    </r>
  </si>
  <si>
    <r>
      <rPr>
        <sz val="7"/>
        <rFont val="Arial"/>
      </rPr>
      <t>und</t>
    </r>
  </si>
  <si>
    <r>
      <rPr>
        <sz val="7"/>
        <rFont val="Arial"/>
      </rPr>
      <t>1.7.5.7</t>
    </r>
  </si>
  <si>
    <r>
      <rPr>
        <sz val="7"/>
        <rFont val="Arial"/>
      </rPr>
      <t>S151126</t>
    </r>
  </si>
  <si>
    <r>
      <rPr>
        <sz val="7"/>
        <rFont val="Arial"/>
      </rPr>
      <t>IOPES</t>
    </r>
  </si>
  <si>
    <r>
      <rPr>
        <sz val="7"/>
        <rFont val="Arial"/>
      </rPr>
      <t>Eletroduto de PVC rígido roscável, diâm. 3/4" (25mm), inclusive conexões</t>
    </r>
  </si>
  <si>
    <r>
      <rPr>
        <sz val="7"/>
        <rFont val="Arial"/>
      </rPr>
      <t>m</t>
    </r>
  </si>
  <si>
    <r>
      <rPr>
        <sz val="7"/>
        <rFont val="Arial"/>
      </rPr>
      <t>1.7.5.8</t>
    </r>
  </si>
  <si>
    <r>
      <rPr>
        <sz val="7"/>
        <rFont val="Arial"/>
      </rPr>
      <t>CP-8296-ED-49321</t>
    </r>
  </si>
  <si>
    <r>
      <rPr>
        <sz val="7"/>
        <rFont val="Arial"/>
      </rPr>
      <t>PRÓPRIA</t>
    </r>
  </si>
  <si>
    <r>
      <rPr>
        <sz val="7"/>
        <rFont val="Arial"/>
      </rPr>
      <t>ELETRODUTO DE AÇO GALVANIZADO MÉDIO, INCLUSIVE CONEXÕES, SUPORTES E FIXAÇÃO DN 50 (2")</t>
    </r>
  </si>
  <si>
    <r>
      <rPr>
        <sz val="7"/>
        <rFont val="Arial"/>
      </rPr>
      <t>m</t>
    </r>
  </si>
  <si>
    <r>
      <rPr>
        <sz val="7"/>
        <rFont val="Arial"/>
      </rPr>
      <t>1.7.5.9</t>
    </r>
  </si>
  <si>
    <r>
      <rPr>
        <sz val="7"/>
        <rFont val="Arial"/>
      </rPr>
      <t>97453</t>
    </r>
  </si>
  <si>
    <r>
      <rPr>
        <sz val="7"/>
        <rFont val="Arial"/>
      </rPr>
      <t>SINAPI</t>
    </r>
  </si>
  <si>
    <r>
      <rPr>
        <sz val="7"/>
        <rFont val="Arial"/>
      </rPr>
      <t>CURVA 90 GRAUS, EM AÇO, CONEXÃO SOLDADA, DN 50 (2"), INSTALADO EM PRUMADAS - FORNECIMENTO E INSTALAÇÃO. AF_12/2015</t>
    </r>
  </si>
  <si>
    <r>
      <rPr>
        <sz val="7"/>
        <rFont val="Arial"/>
      </rPr>
      <t>UN</t>
    </r>
  </si>
  <si>
    <r>
      <rPr>
        <sz val="7"/>
        <rFont val="Arial"/>
      </rPr>
      <t>1.7.5.10</t>
    </r>
  </si>
  <si>
    <r>
      <rPr>
        <sz val="7"/>
        <rFont val="Arial"/>
      </rPr>
      <t>S151126</t>
    </r>
  </si>
  <si>
    <r>
      <rPr>
        <sz val="7"/>
        <rFont val="Arial"/>
      </rPr>
      <t>IOPES</t>
    </r>
  </si>
  <si>
    <r>
      <rPr>
        <sz val="7"/>
        <rFont val="Arial"/>
      </rPr>
      <t>Duto em polietileno de alta densidade (PEAD) ∅3/4” ref: Kanalex ou similar</t>
    </r>
  </si>
  <si>
    <r>
      <rPr>
        <sz val="7"/>
        <rFont val="Arial"/>
      </rPr>
      <t>m</t>
    </r>
  </si>
  <si>
    <r>
      <rPr>
        <sz val="7"/>
        <rFont val="Arial"/>
      </rPr>
      <t>1.7.5.11</t>
    </r>
  </si>
  <si>
    <r>
      <rPr>
        <sz val="7"/>
        <rFont val="Arial"/>
      </rPr>
      <t>97668</t>
    </r>
  </si>
  <si>
    <r>
      <rPr>
        <sz val="7"/>
        <rFont val="Arial"/>
      </rPr>
      <t>SINAPI</t>
    </r>
  </si>
  <si>
    <r>
      <rPr>
        <sz val="7"/>
        <rFont val="Arial"/>
      </rPr>
      <t>Duto em polietileno de alta densidade (PEAD) ∅2” ref: Kanalex ou similar</t>
    </r>
  </si>
  <si>
    <r>
      <rPr>
        <sz val="7"/>
        <rFont val="Arial"/>
      </rPr>
      <t>M</t>
    </r>
  </si>
  <si>
    <r>
      <rPr>
        <sz val="7"/>
        <rFont val="Arial"/>
      </rPr>
      <t>1.7.5.12</t>
    </r>
  </si>
  <si>
    <r>
      <rPr>
        <sz val="7"/>
        <rFont val="Arial"/>
      </rPr>
      <t>S150702</t>
    </r>
  </si>
  <si>
    <r>
      <rPr>
        <sz val="7"/>
        <rFont val="Arial"/>
      </rPr>
      <t>IOPES</t>
    </r>
  </si>
  <si>
    <r>
      <rPr>
        <sz val="7"/>
        <rFont val="Arial"/>
      </rPr>
      <t>Envelopamento de concreto simples com consumo mínimo de cimento de 250kg/m3, inclusive escavação para profundidade mínima do eletroduto de 50 cm, de 25 x 30 cm, para 2 eletrodutos</t>
    </r>
  </si>
  <si>
    <r>
      <rPr>
        <sz val="7"/>
        <rFont val="Arial"/>
      </rPr>
      <t>m</t>
    </r>
  </si>
  <si>
    <r>
      <rPr>
        <sz val="7"/>
        <rFont val="Arial"/>
      </rPr>
      <t>1.7.5.13</t>
    </r>
  </si>
  <si>
    <r>
      <rPr>
        <sz val="7"/>
        <rFont val="Arial"/>
      </rPr>
      <t>S151137</t>
    </r>
  </si>
  <si>
    <r>
      <rPr>
        <sz val="7"/>
        <rFont val="Arial"/>
      </rPr>
      <t>IOPES</t>
    </r>
  </si>
  <si>
    <r>
      <rPr>
        <sz val="7"/>
        <rFont val="Arial"/>
      </rPr>
      <t>Eletroduto PEAD, cor preta, diam. 1.1/2", marca ref. Kanaflex ou equivalente</t>
    </r>
  </si>
  <si>
    <r>
      <rPr>
        <sz val="7"/>
        <rFont val="Arial"/>
      </rPr>
      <t>m</t>
    </r>
  </si>
  <si>
    <r>
      <rPr>
        <sz val="7"/>
        <rFont val="Arial"/>
      </rPr>
      <t>1.7.5.14</t>
    </r>
  </si>
  <si>
    <r>
      <rPr>
        <sz val="7"/>
        <rFont val="Arial"/>
      </rPr>
      <t>CP-4996-C3764</t>
    </r>
  </si>
  <si>
    <r>
      <rPr>
        <sz val="7"/>
        <rFont val="Arial"/>
      </rPr>
      <t>PRÓPRIA</t>
    </r>
  </si>
  <si>
    <r>
      <rPr>
        <sz val="7"/>
        <rFont val="Arial"/>
      </rPr>
      <t xml:space="preserve">Rack de parede 19" fechado com chave, 16Us, 470x570mm, com portas laterais e frontal, com venezianas, cooler de ventilação na parte superior. </t>
    </r>
  </si>
  <si>
    <r>
      <rPr>
        <sz val="7"/>
        <rFont val="Arial"/>
      </rPr>
      <t>UN</t>
    </r>
  </si>
  <si>
    <r>
      <rPr>
        <sz val="7"/>
        <rFont val="Arial"/>
      </rPr>
      <t>1.7.5.15</t>
    </r>
  </si>
  <si>
    <r>
      <rPr>
        <sz val="7"/>
        <rFont val="Arial"/>
      </rPr>
      <t>CP-6629-C4175</t>
    </r>
  </si>
  <si>
    <r>
      <rPr>
        <sz val="7"/>
        <rFont val="Arial"/>
      </rPr>
      <t>PRÓPRIA</t>
    </r>
  </si>
  <si>
    <r>
      <rPr>
        <sz val="7"/>
        <rFont val="Arial"/>
      </rPr>
      <t>Switch de 24 portas, com taxa de transmissão de 10/100/1000 Mbps portas RJ-45 10/100/1000 PoE+ com detecção automática, camada 3, 4 portas Gigabit Ethernet SFP fixas, instalação em rack de 19". ref: 2930F 24G PoE+ 4SFP – Aruba ou similar</t>
    </r>
  </si>
  <si>
    <r>
      <rPr>
        <sz val="7"/>
        <rFont val="Arial"/>
      </rPr>
      <t>UN</t>
    </r>
  </si>
  <si>
    <r>
      <rPr>
        <sz val="7"/>
        <rFont val="Arial"/>
      </rPr>
      <t>1.7.5.16</t>
    </r>
  </si>
  <si>
    <r>
      <rPr>
        <sz val="7"/>
        <rFont val="Arial"/>
      </rPr>
      <t>98302</t>
    </r>
  </si>
  <si>
    <r>
      <rPr>
        <sz val="7"/>
        <rFont val="Arial"/>
      </rPr>
      <t>SINAPI</t>
    </r>
  </si>
  <si>
    <r>
      <rPr>
        <sz val="7"/>
        <rFont val="Arial"/>
      </rPr>
      <t>PATCH PANEL 24 PORTAS, CATEGORIA 6 - FORNECIMENTO E INSTALAÇÃO. AF_11/2019</t>
    </r>
  </si>
  <si>
    <r>
      <rPr>
        <sz val="7"/>
        <rFont val="Arial"/>
      </rPr>
      <t>UN</t>
    </r>
  </si>
  <si>
    <r>
      <rPr>
        <sz val="7"/>
        <rFont val="Arial"/>
      </rPr>
      <t>1.7.5.17</t>
    </r>
  </si>
  <si>
    <r>
      <rPr>
        <sz val="7"/>
        <rFont val="Arial"/>
      </rPr>
      <t>CP-8348-C4569</t>
    </r>
  </si>
  <si>
    <r>
      <rPr>
        <sz val="7"/>
        <rFont val="Arial"/>
      </rPr>
      <t>PRÓPRIA</t>
    </r>
  </si>
  <si>
    <r>
      <rPr>
        <sz val="7"/>
        <rFont val="Arial"/>
      </rPr>
      <t>Calha de tomadas com filtro para instalação, em rack, com 06 tomadas 2P+T, REF: PIAL</t>
    </r>
  </si>
  <si>
    <r>
      <rPr>
        <sz val="7"/>
        <rFont val="Arial"/>
      </rPr>
      <t>UN</t>
    </r>
  </si>
  <si>
    <r>
      <rPr>
        <sz val="7"/>
        <rFont val="Arial"/>
      </rPr>
      <t>1.7.5.18</t>
    </r>
  </si>
  <si>
    <r>
      <rPr>
        <sz val="7"/>
        <rFont val="Arial"/>
      </rPr>
      <t>CP-0098-ED-48376</t>
    </r>
  </si>
  <si>
    <r>
      <rPr>
        <sz val="7"/>
        <rFont val="Arial"/>
      </rPr>
      <t>PRÓPRIA</t>
    </r>
  </si>
  <si>
    <r>
      <rPr>
        <sz val="7"/>
        <rFont val="Arial"/>
      </rPr>
      <t xml:space="preserve">Bandeja fixa frontal para Racks padrão 19" polegadas, 2Us, 290 mm de profundidade, fixação interna construída em aço, com estampas de ventilação para circulação de AR interno do Rack, 2 pontos fixação nos planos frontais do rack por meio de parafusos. </t>
    </r>
  </si>
  <si>
    <r>
      <rPr>
        <sz val="7"/>
        <rFont val="Arial"/>
      </rPr>
      <t>cj</t>
    </r>
  </si>
  <si>
    <r>
      <rPr>
        <sz val="7"/>
        <rFont val="Arial"/>
      </rPr>
      <t>1.7.5.19</t>
    </r>
  </si>
  <si>
    <r>
      <rPr>
        <sz val="7"/>
        <rFont val="Arial"/>
      </rPr>
      <t>CP-2641-C4568</t>
    </r>
  </si>
  <si>
    <r>
      <rPr>
        <sz val="7"/>
        <rFont val="Arial"/>
      </rPr>
      <t>PRÓPRIA</t>
    </r>
  </si>
  <si>
    <r>
      <rPr>
        <sz val="7"/>
        <rFont val="Arial"/>
      </rPr>
      <t>ORGANIZADOR DE CABOS HORIZONTAL, ABERTO, PADRÃO RACK 19"</t>
    </r>
  </si>
  <si>
    <r>
      <rPr>
        <sz val="7"/>
        <rFont val="Arial"/>
      </rPr>
      <t>UN</t>
    </r>
  </si>
  <si>
    <r>
      <rPr>
        <sz val="7"/>
        <rFont val="Arial"/>
      </rPr>
      <t>1.7.5.20</t>
    </r>
  </si>
  <si>
    <r>
      <rPr>
        <sz val="7"/>
        <rFont val="Arial"/>
      </rPr>
      <t>CP-2292-ED-48378</t>
    </r>
  </si>
  <si>
    <r>
      <rPr>
        <sz val="7"/>
        <rFont val="Arial"/>
      </rPr>
      <t>PRÓPRIA</t>
    </r>
  </si>
  <si>
    <r>
      <rPr>
        <sz val="7"/>
        <rFont val="Arial"/>
      </rPr>
      <t>TAMPA CEGA DE 1U PARA RACK 19"</t>
    </r>
  </si>
  <si>
    <r>
      <rPr>
        <sz val="7"/>
        <rFont val="Arial"/>
      </rPr>
      <t>cj</t>
    </r>
  </si>
  <si>
    <r>
      <rPr>
        <sz val="7"/>
        <rFont val="Arial"/>
      </rPr>
      <t>1.7.5.21</t>
    </r>
  </si>
  <si>
    <r>
      <rPr>
        <sz val="7"/>
        <rFont val="Arial"/>
      </rPr>
      <t>CP-6491-C3765</t>
    </r>
  </si>
  <si>
    <r>
      <rPr>
        <sz val="7"/>
        <rFont val="Arial"/>
      </rPr>
      <t>PRÓPRIA</t>
    </r>
  </si>
  <si>
    <r>
      <rPr>
        <sz val="7"/>
        <rFont val="Arial"/>
      </rPr>
      <t xml:space="preserve">DIO 24FO Distribuidor interno óptico SC MM 62.5/125 gaveta 19'' 1U </t>
    </r>
  </si>
  <si>
    <r>
      <rPr>
        <sz val="7"/>
        <rFont val="Arial"/>
      </rPr>
      <t>UN</t>
    </r>
  </si>
  <si>
    <r>
      <rPr>
        <sz val="7"/>
        <rFont val="Arial"/>
      </rPr>
      <t>1.7.5.22</t>
    </r>
  </si>
  <si>
    <r>
      <rPr>
        <sz val="7"/>
        <rFont val="Arial"/>
      </rPr>
      <t>CP-2132-S160106</t>
    </r>
  </si>
  <si>
    <r>
      <rPr>
        <sz val="7"/>
        <rFont val="Arial"/>
      </rPr>
      <t>PRÓPRIA</t>
    </r>
  </si>
  <si>
    <r>
      <rPr>
        <sz val="7"/>
        <rFont val="Arial"/>
      </rPr>
      <t>Aterramento com haste de terra 5/8"x2.40m, cabo de cobre nú 25mm2</t>
    </r>
  </si>
  <si>
    <r>
      <rPr>
        <sz val="7"/>
        <rFont val="Arial"/>
      </rPr>
      <t>und</t>
    </r>
  </si>
  <si>
    <r>
      <rPr>
        <sz val="7"/>
        <rFont val="Arial"/>
      </rPr>
      <t>1.7.5.23</t>
    </r>
  </si>
  <si>
    <r>
      <rPr>
        <sz val="7"/>
        <rFont val="Arial"/>
      </rPr>
      <t>92988</t>
    </r>
  </si>
  <si>
    <r>
      <rPr>
        <sz val="7"/>
        <rFont val="Arial"/>
      </rPr>
      <t>SINAPI</t>
    </r>
  </si>
  <si>
    <r>
      <rPr>
        <sz val="7"/>
        <rFont val="Arial"/>
      </rPr>
      <t>CABO DE COBRE FLEXÍVEL ISOLADO, 50 MM², ANTI-CHAMA 0,6/1,0 KV, PARA DISTRIBUIÇÃO - FORNECIMENTO E INSTALAÇÃO. AF_12/2015</t>
    </r>
  </si>
  <si>
    <r>
      <rPr>
        <sz val="7"/>
        <rFont val="Arial"/>
      </rPr>
      <t>M</t>
    </r>
  </si>
  <si>
    <r>
      <rPr>
        <sz val="7"/>
        <rFont val="Arial"/>
      </rPr>
      <t>1.7.5.24</t>
    </r>
  </si>
  <si>
    <r>
      <rPr>
        <sz val="7"/>
        <rFont val="Arial"/>
      </rPr>
      <t>S160310</t>
    </r>
  </si>
  <si>
    <r>
      <rPr>
        <sz val="7"/>
        <rFont val="Arial"/>
      </rPr>
      <t>IOPES</t>
    </r>
  </si>
  <si>
    <r>
      <rPr>
        <sz val="7"/>
        <rFont val="Arial"/>
      </rPr>
      <t>Conector de medição em latão com 2 parafusos para cabos de 16 a 50 mm2, ref. TEL-562, Termotécnica ou equivalente</t>
    </r>
  </si>
  <si>
    <r>
      <rPr>
        <sz val="7"/>
        <rFont val="Arial"/>
      </rPr>
      <t>und</t>
    </r>
  </si>
  <si>
    <r>
      <rPr>
        <sz val="7"/>
        <rFont val="Arial"/>
      </rPr>
      <t>1.7.5.25</t>
    </r>
  </si>
  <si>
    <r>
      <rPr>
        <sz val="7"/>
        <rFont val="Arial"/>
      </rPr>
      <t>COMP-458410</t>
    </r>
  </si>
  <si>
    <r>
      <rPr>
        <sz val="7"/>
        <rFont val="Arial"/>
      </rPr>
      <t>PRÓPRIA</t>
    </r>
  </si>
  <si>
    <r>
      <rPr>
        <sz val="7"/>
        <rFont val="Arial"/>
      </rPr>
      <t>Câmera IP Speed Dome 2MP com 37x de zoom, Resolução Full HD, com Análise inteligente de vídeo, Mapa de calor e detecção de face, alimentação: 24 Vac / 3 A, PoE+ (IEEE 802.3at), IP67 e IK10, ref: VIP 7237 SD INTELBRAS ou similar com suporte conforme projeto</t>
    </r>
  </si>
  <si>
    <r>
      <rPr>
        <sz val="7"/>
        <rFont val="Arial"/>
      </rPr>
      <t>un</t>
    </r>
  </si>
  <si>
    <r>
      <rPr>
        <sz val="7"/>
        <rFont val="Arial"/>
      </rPr>
      <t>1.7.5.26</t>
    </r>
  </si>
  <si>
    <r>
      <rPr>
        <sz val="7"/>
        <rFont val="Arial"/>
      </rPr>
      <t>COMP-313404</t>
    </r>
  </si>
  <si>
    <r>
      <rPr>
        <sz val="7"/>
        <rFont val="Arial"/>
      </rPr>
      <t>PRÓPRIA</t>
    </r>
  </si>
  <si>
    <r>
      <rPr>
        <sz val="7"/>
        <rFont val="Arial"/>
      </rPr>
      <t>Câmera IP Dome, Resolução de 1 MP, Lente fixa de 2,8 mm, IR inteligente com alcance de 20 metros, Instalação interna ou externa, alimentação: 12 Vdc/PoE (802.3af), Ref: VIP S4020 G2 INTELBRAS com suporte conforme projeto</t>
    </r>
  </si>
  <si>
    <r>
      <rPr>
        <sz val="7"/>
        <rFont val="Arial"/>
      </rPr>
      <t>un</t>
    </r>
  </si>
  <si>
    <r>
      <rPr>
        <sz val="7"/>
        <rFont val="Arial"/>
      </rPr>
      <t>1.7.5.27</t>
    </r>
  </si>
  <si>
    <r>
      <rPr>
        <sz val="7"/>
        <rFont val="Arial"/>
      </rPr>
      <t>COMP-931947</t>
    </r>
  </si>
  <si>
    <r>
      <rPr>
        <sz val="7"/>
        <rFont val="Arial"/>
      </rPr>
      <t>PRÓPRIA</t>
    </r>
  </si>
  <si>
    <r>
      <rPr>
        <sz val="7"/>
        <rFont val="Arial"/>
      </rPr>
      <t>Câmera IP Bullet 12MP, Zoom Motorizado, Inteligências de vídeo, Entrada e Saída de Alarme, Alimentação: 12 Vdc ou, PoE+ (IEEE 802.3at), IP67 e IK10, ref: VIP 71250 Z INTELBRAS ou similar com suporte conforme projeto</t>
    </r>
  </si>
  <si>
    <r>
      <rPr>
        <sz val="7"/>
        <rFont val="Arial"/>
      </rPr>
      <t>un</t>
    </r>
  </si>
  <si>
    <r>
      <rPr>
        <sz val="7"/>
        <rFont val="Arial"/>
      </rPr>
      <t>1.7.5.28</t>
    </r>
  </si>
  <si>
    <r>
      <rPr>
        <sz val="7"/>
        <rFont val="Arial"/>
      </rPr>
      <t>COMP-033007</t>
    </r>
  </si>
  <si>
    <r>
      <rPr>
        <sz val="7"/>
        <rFont val="Arial"/>
      </rPr>
      <t>PRÓPRIA</t>
    </r>
  </si>
  <si>
    <r>
      <rPr>
        <sz val="7"/>
        <rFont val="Arial"/>
      </rPr>
      <t>"Gravador digital de vídeo em rede para até 32 câmeras IP em Full HD a 30 FPS 2 interfaces de rede Gigabit Ethernet, 16 entradas de alarme, Reconhecimento automático das câmeras Ips, Fonte interna, 100-240 Vac. 50/60 Hz, ref: NVD 7132 INTELBRAS ou similar"</t>
    </r>
  </si>
  <si>
    <r>
      <rPr>
        <sz val="7"/>
        <rFont val="Arial"/>
      </rPr>
      <t>un</t>
    </r>
  </si>
  <si>
    <r>
      <rPr>
        <sz val="7"/>
        <rFont val="Arial"/>
      </rPr>
      <t>1.7.5.29</t>
    </r>
  </si>
  <si>
    <r>
      <rPr>
        <sz val="7"/>
        <rFont val="Arial"/>
      </rPr>
      <t>S151133</t>
    </r>
  </si>
  <si>
    <r>
      <rPr>
        <sz val="7"/>
        <rFont val="Arial"/>
      </rPr>
      <t>IOPES</t>
    </r>
  </si>
  <si>
    <r>
      <rPr>
        <sz val="7"/>
        <rFont val="Arial"/>
      </rPr>
      <t>Eletroduto flexível corrugado 1", marca de referência TIGRE</t>
    </r>
  </si>
  <si>
    <r>
      <rPr>
        <sz val="7"/>
        <rFont val="Arial"/>
      </rPr>
      <t>m</t>
    </r>
  </si>
  <si>
    <r>
      <rPr>
        <b/>
        <sz val="7"/>
        <rFont val="Arial"/>
      </rPr>
      <t>1.8</t>
    </r>
  </si>
  <si>
    <r>
      <rPr>
        <b/>
        <sz val="7"/>
        <rFont val="Arial"/>
      </rPr>
      <t>HIDROMECANICO</t>
    </r>
  </si>
  <si>
    <r>
      <rPr>
        <b/>
        <sz val="7"/>
        <rFont val="Arial"/>
      </rPr>
      <t>1.8.1</t>
    </r>
  </si>
  <si>
    <r>
      <rPr>
        <b/>
        <sz val="7"/>
        <rFont val="Arial"/>
      </rPr>
      <t>EQUIPAMENTOS (BDI = 14,02%)</t>
    </r>
  </si>
  <si>
    <r>
      <rPr>
        <sz val="7"/>
        <rFont val="Arial"/>
      </rPr>
      <t>1.8.1.1</t>
    </r>
  </si>
  <si>
    <r>
      <rPr>
        <sz val="7"/>
        <rFont val="Arial"/>
      </rPr>
      <t>CP-1413-INS-551494</t>
    </r>
  </si>
  <si>
    <r>
      <rPr>
        <sz val="7"/>
        <rFont val="Arial"/>
      </rPr>
      <t>PRÓPRIA</t>
    </r>
  </si>
  <si>
    <r>
      <rPr>
        <sz val="7"/>
        <rFont val="Arial"/>
      </rPr>
      <t>Válvula de retenção portinhola simples,  tipo wafer,  PN 10, DN 1000
 - BDI = 14,02</t>
    </r>
  </si>
  <si>
    <r>
      <rPr>
        <sz val="7"/>
        <rFont val="Arial"/>
      </rPr>
      <t>unid</t>
    </r>
  </si>
  <si>
    <r>
      <rPr>
        <sz val="7"/>
        <rFont val="Arial"/>
      </rPr>
      <t>1.8.1.2</t>
    </r>
  </si>
  <si>
    <r>
      <rPr>
        <sz val="7"/>
        <rFont val="Arial"/>
      </rPr>
      <t>COMP-796019</t>
    </r>
  </si>
  <si>
    <r>
      <rPr>
        <sz val="7"/>
        <rFont val="Arial"/>
      </rPr>
      <t>PRÓPRIA</t>
    </r>
  </si>
  <si>
    <r>
      <rPr>
        <sz val="7"/>
        <rFont val="Arial"/>
      </rPr>
      <t>Válvula flap – PN 10, flange na classe K7, PN 10, NBR 7675 , DN 1000 - BDI = 14,02</t>
    </r>
  </si>
  <si>
    <r>
      <rPr>
        <sz val="7"/>
        <rFont val="Arial"/>
      </rPr>
      <t>un</t>
    </r>
  </si>
  <si>
    <r>
      <rPr>
        <sz val="7"/>
        <rFont val="Arial"/>
      </rPr>
      <t>1.8.1.3</t>
    </r>
  </si>
  <si>
    <r>
      <rPr>
        <sz val="7"/>
        <rFont val="Arial"/>
      </rPr>
      <t>INS-169629</t>
    </r>
  </si>
  <si>
    <r>
      <rPr>
        <sz val="7"/>
        <rFont val="Arial"/>
      </rPr>
      <t>PRÓPRIA</t>
    </r>
  </si>
  <si>
    <r>
      <rPr>
        <sz val="7"/>
        <rFont val="Arial"/>
      </rPr>
      <t>Comporta do poço de bomba com abertura livre de 2,10m x 1,7m, fixação químico, com atuador elétrico e manual.  - BDI = 14,02</t>
    </r>
  </si>
  <si>
    <r>
      <rPr>
        <sz val="7"/>
        <rFont val="Arial"/>
      </rPr>
      <t>unid</t>
    </r>
  </si>
  <si>
    <r>
      <rPr>
        <sz val="7"/>
        <rFont val="Arial"/>
      </rPr>
      <t>1.8.1.4</t>
    </r>
  </si>
  <si>
    <r>
      <rPr>
        <sz val="7"/>
        <rFont val="Arial"/>
      </rPr>
      <t>INS-940514</t>
    </r>
  </si>
  <si>
    <r>
      <rPr>
        <sz val="7"/>
        <rFont val="Arial"/>
      </rPr>
      <t>PRÓPRIA</t>
    </r>
  </si>
  <si>
    <r>
      <rPr>
        <sz val="7"/>
        <rFont val="Arial"/>
      </rPr>
      <t>Grade mecanizada e automatizada, retenção sólido grosseiro igual ou maior que 50 mm, 2,0 m largura e 3,5 m altura, inclinação 75° - BDI = 14,02</t>
    </r>
  </si>
  <si>
    <r>
      <rPr>
        <sz val="7"/>
        <rFont val="Arial"/>
      </rPr>
      <t>unid</t>
    </r>
  </si>
  <si>
    <r>
      <rPr>
        <sz val="7"/>
        <rFont val="Arial"/>
      </rPr>
      <t>1.8.1.5</t>
    </r>
  </si>
  <si>
    <r>
      <rPr>
        <sz val="7"/>
        <rFont val="Arial"/>
      </rPr>
      <t>CP-9055-INS-330573</t>
    </r>
  </si>
  <si>
    <r>
      <rPr>
        <sz val="7"/>
        <rFont val="Arial"/>
      </rPr>
      <t>PRÓPRIA</t>
    </r>
  </si>
  <si>
    <r>
      <rPr>
        <sz val="7"/>
        <rFont val="Arial"/>
      </rPr>
      <t>Equipamento de içamento: Monovia em perfil metálico com talha elétrica com trole elétrico, carga = 5.000 kg PONTAL (BDI DIFERENCIADO 14,02%) - BDI = 14,02</t>
    </r>
  </si>
  <si>
    <r>
      <rPr>
        <sz val="7"/>
        <rFont val="Arial"/>
      </rPr>
      <t>unid</t>
    </r>
  </si>
  <si>
    <r>
      <rPr>
        <sz val="7"/>
        <rFont val="Arial"/>
      </rPr>
      <t>1.8.1.6</t>
    </r>
  </si>
  <si>
    <r>
      <rPr>
        <sz val="7"/>
        <rFont val="Arial"/>
      </rPr>
      <t>CP-9759-INS-333485-JUN20</t>
    </r>
  </si>
  <si>
    <r>
      <rPr>
        <sz val="7"/>
        <rFont val="Arial"/>
      </rPr>
      <t>PRÓPRIA</t>
    </r>
  </si>
  <si>
    <r>
      <rPr>
        <sz val="7"/>
        <rFont val="Arial"/>
      </rPr>
      <t>Bomba submersível, Q=2,0m³/s, com descarga entre flanges, coluna de descarga vertical com DN 1200mm e flange de saída para Linha de recalque na classe K7, PN 10, NBR 7675 (FRETE INCLUSO) - BDI = 14,02</t>
    </r>
  </si>
  <si>
    <r>
      <rPr>
        <sz val="7"/>
        <rFont val="Arial"/>
      </rPr>
      <t>unid</t>
    </r>
  </si>
  <si>
    <r>
      <rPr>
        <b/>
        <sz val="7"/>
        <rFont val="Arial"/>
      </rPr>
      <t>1.8.2</t>
    </r>
  </si>
  <si>
    <r>
      <rPr>
        <b/>
        <sz val="7"/>
        <rFont val="Arial"/>
      </rPr>
      <t>INSTALAÇÃO DE EQUIPAMENTOS</t>
    </r>
  </si>
  <si>
    <r>
      <rPr>
        <sz val="7"/>
        <rFont val="Arial"/>
      </rPr>
      <t>1.8.2.1</t>
    </r>
  </si>
  <si>
    <r>
      <rPr>
        <sz val="7"/>
        <rFont val="Arial"/>
      </rPr>
      <t>COMP-137756</t>
    </r>
  </si>
  <si>
    <r>
      <rPr>
        <sz val="7"/>
        <rFont val="Arial"/>
      </rPr>
      <t>PRÓPRIA</t>
    </r>
  </si>
  <si>
    <r>
      <rPr>
        <sz val="7"/>
        <rFont val="Arial"/>
      </rPr>
      <t xml:space="preserve">Transporte e instalação de Válvula de retenção portinhola simples, tipo wafer, PN 10 </t>
    </r>
  </si>
  <si>
    <r>
      <rPr>
        <sz val="7"/>
        <rFont val="Arial"/>
      </rPr>
      <t>un</t>
    </r>
  </si>
  <si>
    <r>
      <rPr>
        <sz val="7"/>
        <rFont val="Arial"/>
      </rPr>
      <t>1.8.2.2</t>
    </r>
  </si>
  <si>
    <r>
      <rPr>
        <sz val="7"/>
        <rFont val="Arial"/>
      </rPr>
      <t>COMP-037602</t>
    </r>
  </si>
  <si>
    <r>
      <rPr>
        <sz val="7"/>
        <rFont val="Arial"/>
      </rPr>
      <t>PRÓPRIA</t>
    </r>
  </si>
  <si>
    <r>
      <rPr>
        <sz val="7"/>
        <rFont val="Arial"/>
      </rPr>
      <t>Transporte e instalação de Válvula flap – PN 10, flange na classe K7, PN 10, NBR 7675.</t>
    </r>
  </si>
  <si>
    <r>
      <rPr>
        <sz val="7"/>
        <rFont val="Arial"/>
      </rPr>
      <t>un</t>
    </r>
  </si>
  <si>
    <r>
      <rPr>
        <sz val="7"/>
        <rFont val="Arial"/>
      </rPr>
      <t>1.8.2.3</t>
    </r>
  </si>
  <si>
    <r>
      <rPr>
        <sz val="7"/>
        <rFont val="Arial"/>
      </rPr>
      <t>COMP-622488</t>
    </r>
  </si>
  <si>
    <r>
      <rPr>
        <sz val="7"/>
        <rFont val="Arial"/>
      </rPr>
      <t>PRÓPRIA</t>
    </r>
  </si>
  <si>
    <r>
      <rPr>
        <sz val="7"/>
        <rFont val="Arial"/>
      </rPr>
      <t>Instalação de Bomba submersível, com descarga entre flanges, coluna de descarga vertical com DN 1200mm e flange de saída para Linha de recalque na classe K7, PN 10, NBR 7675</t>
    </r>
  </si>
  <si>
    <r>
      <rPr>
        <sz val="7"/>
        <rFont val="Arial"/>
      </rPr>
      <t>un</t>
    </r>
  </si>
  <si>
    <r>
      <rPr>
        <sz val="7"/>
        <rFont val="Arial"/>
      </rPr>
      <t>1.8.2.4</t>
    </r>
  </si>
  <si>
    <r>
      <rPr>
        <sz val="7"/>
        <rFont val="Arial"/>
      </rPr>
      <t>COMP-975652</t>
    </r>
  </si>
  <si>
    <r>
      <rPr>
        <sz val="7"/>
        <rFont val="Arial"/>
      </rPr>
      <t>PRÓPRIA</t>
    </r>
  </si>
  <si>
    <r>
      <rPr>
        <sz val="7"/>
        <rFont val="Arial"/>
      </rPr>
      <t>Transporte e montagem de Comportas tipo deslizante com acionamento elétrico.</t>
    </r>
  </si>
  <si>
    <r>
      <rPr>
        <sz val="7"/>
        <rFont val="Arial"/>
      </rPr>
      <t>un</t>
    </r>
  </si>
  <si>
    <r>
      <rPr>
        <sz val="7"/>
        <rFont val="Arial"/>
      </rPr>
      <t>1.8.2.5</t>
    </r>
  </si>
  <si>
    <r>
      <rPr>
        <sz val="7"/>
        <rFont val="Arial"/>
      </rPr>
      <t>COMP-355707</t>
    </r>
  </si>
  <si>
    <r>
      <rPr>
        <sz val="7"/>
        <rFont val="Arial"/>
      </rPr>
      <t>PRÓPRIA</t>
    </r>
  </si>
  <si>
    <r>
      <rPr>
        <sz val="7"/>
        <rFont val="Arial"/>
      </rPr>
      <t>Transporte e instalação de Grade mecanizada e automatizada</t>
    </r>
  </si>
  <si>
    <r>
      <rPr>
        <sz val="7"/>
        <rFont val="Arial"/>
      </rPr>
      <t>un</t>
    </r>
  </si>
  <si>
    <r>
      <rPr>
        <sz val="7"/>
        <rFont val="Arial"/>
      </rPr>
      <t>1.8.2.6</t>
    </r>
  </si>
  <si>
    <r>
      <rPr>
        <sz val="7"/>
        <rFont val="Arial"/>
      </rPr>
      <t>CP-2082-06.001.0318-0</t>
    </r>
  </si>
  <si>
    <r>
      <rPr>
        <sz val="7"/>
        <rFont val="Arial"/>
      </rPr>
      <t>PRÓPRIA</t>
    </r>
  </si>
  <si>
    <r>
      <rPr>
        <sz val="7"/>
        <rFont val="Arial"/>
      </rPr>
      <t>FORNECIMENTO E MONTAGEM DE Haste de prolongamento com extremidades rosqueadas, diâmetro 1.1/6”, L=6000mm EM PEDESTAIS DE COMANDO OU MANOBRA</t>
    </r>
  </si>
  <si>
    <r>
      <rPr>
        <sz val="7"/>
        <rFont val="Arial"/>
      </rPr>
      <t>UN</t>
    </r>
  </si>
  <si>
    <r>
      <rPr>
        <sz val="7"/>
        <rFont val="Arial"/>
      </rPr>
      <t>1.8.2.7</t>
    </r>
  </si>
  <si>
    <r>
      <rPr>
        <sz val="7"/>
        <rFont val="Arial"/>
      </rPr>
      <t>COMP-293431</t>
    </r>
  </si>
  <si>
    <r>
      <rPr>
        <sz val="7"/>
        <rFont val="Arial"/>
      </rPr>
      <t>PRÓPRIA</t>
    </r>
  </si>
  <si>
    <r>
      <rPr>
        <sz val="7"/>
        <rFont val="Arial"/>
      </rPr>
      <t>Transporte e montagem de Equipamento de içamento: Monovia em perfil metálico com talha elétrica com trole elétrico, carga = 5.000 kg</t>
    </r>
  </si>
  <si>
    <r>
      <rPr>
        <sz val="7"/>
        <rFont val="Arial"/>
      </rPr>
      <t>un</t>
    </r>
  </si>
  <si>
    <r>
      <rPr>
        <b/>
        <sz val="7"/>
        <rFont val="Arial"/>
      </rPr>
      <t>1.8.3</t>
    </r>
  </si>
  <si>
    <r>
      <rPr>
        <b/>
        <sz val="7"/>
        <rFont val="Arial"/>
      </rPr>
      <t>TUBULAÇÃO</t>
    </r>
  </si>
  <si>
    <r>
      <rPr>
        <sz val="7"/>
        <rFont val="Arial"/>
      </rPr>
      <t>1.8.3.1</t>
    </r>
  </si>
  <si>
    <r>
      <rPr>
        <sz val="7"/>
        <rFont val="Arial"/>
      </rPr>
      <t xml:space="preserve"> CP-1538-83726</t>
    </r>
  </si>
  <si>
    <r>
      <rPr>
        <sz val="7"/>
        <rFont val="Arial"/>
      </rPr>
      <t>PRÓPRIA</t>
    </r>
  </si>
  <si>
    <r>
      <rPr>
        <sz val="7"/>
        <rFont val="Arial"/>
      </rPr>
      <t>ASSENTAMENTO DE PECAS, CONEXOES, APARELHOS E ACESSORIOS DE FERRO FUNDIDO DUCTIL, JUNTA ELASTICA, MECANICA OU FLANGEADA, COM DIAMETROS DE 1200 MM.</t>
    </r>
  </si>
  <si>
    <r>
      <rPr>
        <sz val="7"/>
        <rFont val="Arial"/>
      </rPr>
      <t>M</t>
    </r>
  </si>
  <si>
    <r>
      <rPr>
        <b/>
        <sz val="7"/>
        <rFont val="Arial"/>
      </rPr>
      <t>1.8.3.2</t>
    </r>
  </si>
  <si>
    <r>
      <rPr>
        <b/>
        <sz val="7"/>
        <rFont val="Arial"/>
      </rPr>
      <t xml:space="preserve">FORNECIMENTO (BDI = 14,02%) </t>
    </r>
  </si>
  <si>
    <r>
      <rPr>
        <sz val="7"/>
        <rFont val="Arial"/>
      </rPr>
      <t>1.8.3.2.1</t>
    </r>
  </si>
  <si>
    <r>
      <rPr>
        <sz val="7"/>
        <rFont val="Arial"/>
      </rPr>
      <t>COMP-319912</t>
    </r>
  </si>
  <si>
    <r>
      <rPr>
        <sz val="7"/>
        <rFont val="Arial"/>
      </rPr>
      <t>PRÓPRIA</t>
    </r>
  </si>
  <si>
    <r>
      <rPr>
        <sz val="7"/>
        <rFont val="Arial"/>
      </rPr>
      <t>TUBO COM FLANGES, L=700mm - K7 DN 1000 - BDI = 14,02</t>
    </r>
  </si>
  <si>
    <r>
      <rPr>
        <sz val="7"/>
        <rFont val="Arial"/>
      </rPr>
      <t>un</t>
    </r>
  </si>
  <si>
    <r>
      <rPr>
        <sz val="7"/>
        <rFont val="Arial"/>
      </rPr>
      <t>1.8.3.2.2</t>
    </r>
  </si>
  <si>
    <r>
      <rPr>
        <sz val="7"/>
        <rFont val="Arial"/>
      </rPr>
      <t>COMP-883798</t>
    </r>
  </si>
  <si>
    <r>
      <rPr>
        <sz val="7"/>
        <rFont val="Arial"/>
      </rPr>
      <t>PRÓPRIA</t>
    </r>
  </si>
  <si>
    <r>
      <rPr>
        <sz val="7"/>
        <rFont val="Arial"/>
      </rPr>
      <t>TUBO COM FLANGES, L=800mm - K7 DN 1000  - BDI = 14,02</t>
    </r>
  </si>
  <si>
    <r>
      <rPr>
        <sz val="7"/>
        <rFont val="Arial"/>
      </rPr>
      <t>un</t>
    </r>
  </si>
  <si>
    <r>
      <rPr>
        <sz val="7"/>
        <rFont val="Arial"/>
      </rPr>
      <t>1.8.3.2.3</t>
    </r>
  </si>
  <si>
    <r>
      <rPr>
        <sz val="7"/>
        <rFont val="Arial"/>
      </rPr>
      <t>COMP-199405</t>
    </r>
  </si>
  <si>
    <r>
      <rPr>
        <sz val="7"/>
        <rFont val="Arial"/>
      </rPr>
      <t>PRÓPRIA</t>
    </r>
  </si>
  <si>
    <r>
      <rPr>
        <sz val="7"/>
        <rFont val="Arial"/>
      </rPr>
      <t>TUBO COM FLANGES, L=1850mm - K7 DN 800
 - BDI = 14,02</t>
    </r>
  </si>
  <si>
    <r>
      <rPr>
        <sz val="7"/>
        <rFont val="Arial"/>
      </rPr>
      <t>un</t>
    </r>
  </si>
  <si>
    <r>
      <rPr>
        <sz val="7"/>
        <rFont val="Arial"/>
      </rPr>
      <t>1.8.3.2.4</t>
    </r>
  </si>
  <si>
    <r>
      <rPr>
        <sz val="7"/>
        <rFont val="Arial"/>
      </rPr>
      <t>COMP-835020</t>
    </r>
  </si>
  <si>
    <r>
      <rPr>
        <sz val="7"/>
        <rFont val="Arial"/>
      </rPr>
      <t>PRÓPRIA</t>
    </r>
  </si>
  <si>
    <r>
      <rPr>
        <sz val="7"/>
        <rFont val="Arial"/>
      </rPr>
      <t>TUBO COM FLANGE E PONTA PARA JTE L=700mm DN 1000  - BDI = 14,02</t>
    </r>
  </si>
  <si>
    <r>
      <rPr>
        <sz val="7"/>
        <rFont val="Arial"/>
      </rPr>
      <t>un</t>
    </r>
  </si>
  <si>
    <r>
      <rPr>
        <sz val="7"/>
        <rFont val="Arial"/>
      </rPr>
      <t>1.8.3.2.5</t>
    </r>
  </si>
  <si>
    <r>
      <rPr>
        <sz val="7"/>
        <rFont val="Arial"/>
      </rPr>
      <t>COMP-247596</t>
    </r>
  </si>
  <si>
    <r>
      <rPr>
        <sz val="7"/>
        <rFont val="Arial"/>
      </rPr>
      <t>PRÓPRIA</t>
    </r>
  </si>
  <si>
    <r>
      <rPr>
        <sz val="7"/>
        <rFont val="Arial"/>
      </rPr>
      <t>TUBO COM FLANGE E PONTA PARA JTE L=800mm DN 1000 - BDI = 14,02</t>
    </r>
  </si>
  <si>
    <r>
      <rPr>
        <sz val="7"/>
        <rFont val="Arial"/>
      </rPr>
      <t>un</t>
    </r>
  </si>
  <si>
    <r>
      <rPr>
        <sz val="7"/>
        <rFont val="Arial"/>
      </rPr>
      <t>1.8.3.2.6</t>
    </r>
  </si>
  <si>
    <r>
      <rPr>
        <sz val="7"/>
        <rFont val="Arial"/>
      </rPr>
      <t>COMP-815188</t>
    </r>
  </si>
  <si>
    <r>
      <rPr>
        <sz val="7"/>
        <rFont val="Arial"/>
      </rPr>
      <t>PRÓPRIA</t>
    </r>
  </si>
  <si>
    <r>
      <rPr>
        <sz val="7"/>
        <rFont val="Arial"/>
      </rPr>
      <t>TUBO COM FLANGE E PONTA PARA JTE L=2400mm DN 1000  - BDI = 14,02</t>
    </r>
  </si>
  <si>
    <r>
      <rPr>
        <sz val="7"/>
        <rFont val="Arial"/>
      </rPr>
      <t>un</t>
    </r>
  </si>
  <si>
    <r>
      <rPr>
        <sz val="7"/>
        <rFont val="Arial"/>
      </rPr>
      <t>1.8.3.2.7</t>
    </r>
  </si>
  <si>
    <r>
      <rPr>
        <sz val="7"/>
        <rFont val="Arial"/>
      </rPr>
      <t>COMP-739058</t>
    </r>
  </si>
  <si>
    <r>
      <rPr>
        <sz val="7"/>
        <rFont val="Arial"/>
      </rPr>
      <t>PRÓPRIA</t>
    </r>
  </si>
  <si>
    <r>
      <rPr>
        <sz val="7"/>
        <rFont val="Arial"/>
      </rPr>
      <t>TUBO COM FLANGE E PONTA PARA JTE L=2600mm DN 1000  - BDI = 14,02</t>
    </r>
  </si>
  <si>
    <r>
      <rPr>
        <sz val="7"/>
        <rFont val="Arial"/>
      </rPr>
      <t>un</t>
    </r>
  </si>
  <si>
    <r>
      <rPr>
        <sz val="7"/>
        <rFont val="Arial"/>
      </rPr>
      <t>1.8.3.2.8</t>
    </r>
  </si>
  <si>
    <r>
      <rPr>
        <sz val="7"/>
        <rFont val="Arial"/>
      </rPr>
      <t>COMP-127848</t>
    </r>
  </si>
  <si>
    <r>
      <rPr>
        <sz val="7"/>
        <rFont val="Arial"/>
      </rPr>
      <t>PRÓPRIA</t>
    </r>
  </si>
  <si>
    <r>
      <rPr>
        <sz val="7"/>
        <rFont val="Arial"/>
      </rPr>
      <t>TUBO PONTA E BOLSA - JTE, K9. L=2300mm DN 1000  - BDI = 14,02</t>
    </r>
  </si>
  <si>
    <r>
      <rPr>
        <sz val="7"/>
        <rFont val="Arial"/>
      </rPr>
      <t>un</t>
    </r>
  </si>
  <si>
    <r>
      <rPr>
        <sz val="7"/>
        <rFont val="Arial"/>
      </rPr>
      <t>1.8.3.2.9</t>
    </r>
  </si>
  <si>
    <r>
      <rPr>
        <sz val="7"/>
        <rFont val="Arial"/>
      </rPr>
      <t>COMP-185446</t>
    </r>
  </si>
  <si>
    <r>
      <rPr>
        <sz val="7"/>
        <rFont val="Arial"/>
      </rPr>
      <t>PRÓPRIA</t>
    </r>
  </si>
  <si>
    <r>
      <rPr>
        <sz val="7"/>
        <rFont val="Arial"/>
      </rPr>
      <t>TUBO PONTA E BOLSA - JTE, K9. L=3500mm DN 1000  - BDI = 14,02</t>
    </r>
  </si>
  <si>
    <r>
      <rPr>
        <sz val="7"/>
        <rFont val="Arial"/>
      </rPr>
      <t>un</t>
    </r>
  </si>
  <si>
    <r>
      <rPr>
        <sz val="7"/>
        <rFont val="Arial"/>
      </rPr>
      <t>1.8.3.2.10</t>
    </r>
  </si>
  <si>
    <r>
      <rPr>
        <sz val="7"/>
        <rFont val="Arial"/>
      </rPr>
      <t>COMP-557102</t>
    </r>
  </si>
  <si>
    <r>
      <rPr>
        <sz val="7"/>
        <rFont val="Arial"/>
      </rPr>
      <t>PRÓPRIA</t>
    </r>
  </si>
  <si>
    <r>
      <rPr>
        <sz val="7"/>
        <rFont val="Arial"/>
      </rPr>
      <t>TUBO PONTA E BOLSA - JTE, K9. L=4300mm DN 1000 - BDI = 14,02</t>
    </r>
  </si>
  <si>
    <r>
      <rPr>
        <sz val="7"/>
        <rFont val="Arial"/>
      </rPr>
      <t>un</t>
    </r>
  </si>
  <si>
    <r>
      <rPr>
        <sz val="7"/>
        <rFont val="Arial"/>
      </rPr>
      <t>1.8.3.2.11</t>
    </r>
  </si>
  <si>
    <r>
      <rPr>
        <sz val="7"/>
        <rFont val="Arial"/>
      </rPr>
      <t>COMP-453682</t>
    </r>
  </si>
  <si>
    <r>
      <rPr>
        <sz val="7"/>
        <rFont val="Arial"/>
      </rPr>
      <t>PRÓPRIA</t>
    </r>
  </si>
  <si>
    <r>
      <rPr>
        <sz val="7"/>
        <rFont val="Arial"/>
      </rPr>
      <t>TUBO PONTA E BOLSA - JTE, K9. L=5000mm DN 1000  - BDI = 14,02</t>
    </r>
  </si>
  <si>
    <r>
      <rPr>
        <sz val="7"/>
        <rFont val="Arial"/>
      </rPr>
      <t>un</t>
    </r>
  </si>
  <si>
    <r>
      <rPr>
        <sz val="7"/>
        <rFont val="Arial"/>
      </rPr>
      <t>1.8.3.2.12</t>
    </r>
  </si>
  <si>
    <r>
      <rPr>
        <sz val="7"/>
        <rFont val="Arial"/>
      </rPr>
      <t>COMP-268896</t>
    </r>
  </si>
  <si>
    <r>
      <rPr>
        <sz val="7"/>
        <rFont val="Arial"/>
      </rPr>
      <t>PRÓPRIA</t>
    </r>
  </si>
  <si>
    <r>
      <rPr>
        <sz val="7"/>
        <rFont val="Arial"/>
      </rPr>
      <t>TUBO PONTA E BOLSA - JTE, K9. L=5400mm DN 1000  - BDI = 14,02</t>
    </r>
  </si>
  <si>
    <r>
      <rPr>
        <sz val="7"/>
        <rFont val="Arial"/>
      </rPr>
      <t>un</t>
    </r>
  </si>
  <si>
    <r>
      <rPr>
        <sz val="7"/>
        <rFont val="Arial"/>
      </rPr>
      <t>1.8.3.2.13</t>
    </r>
  </si>
  <si>
    <r>
      <rPr>
        <sz val="7"/>
        <rFont val="Arial"/>
      </rPr>
      <t>COMP-031536</t>
    </r>
  </si>
  <si>
    <r>
      <rPr>
        <sz val="7"/>
        <rFont val="Arial"/>
      </rPr>
      <t>PRÓPRIA</t>
    </r>
  </si>
  <si>
    <r>
      <rPr>
        <sz val="7"/>
        <rFont val="Arial"/>
      </rPr>
      <t>TUBO PONTA E BOLSA - JTE, K9. L=6300mm DN 1000  - BDI = 14,02</t>
    </r>
  </si>
  <si>
    <r>
      <rPr>
        <sz val="7"/>
        <rFont val="Arial"/>
      </rPr>
      <t>un</t>
    </r>
  </si>
  <si>
    <r>
      <rPr>
        <sz val="7"/>
        <rFont val="Arial"/>
      </rPr>
      <t>1.8.3.2.14</t>
    </r>
  </si>
  <si>
    <r>
      <rPr>
        <sz val="7"/>
        <rFont val="Arial"/>
      </rPr>
      <t>COMP-830682</t>
    </r>
  </si>
  <si>
    <r>
      <rPr>
        <sz val="7"/>
        <rFont val="Arial"/>
      </rPr>
      <t>PRÓPRIA</t>
    </r>
  </si>
  <si>
    <r>
      <rPr>
        <sz val="7"/>
        <rFont val="Arial"/>
      </rPr>
      <t>TUBO PONTA E BOLSA - K9. L=7000mm DN 1000  - BDI = 14,02</t>
    </r>
  </si>
  <si>
    <r>
      <rPr>
        <sz val="7"/>
        <rFont val="Arial"/>
      </rPr>
      <t>M</t>
    </r>
  </si>
  <si>
    <r>
      <rPr>
        <sz val="7"/>
        <rFont val="Arial"/>
      </rPr>
      <t>1.8.3.2.15</t>
    </r>
  </si>
  <si>
    <r>
      <rPr>
        <sz val="7"/>
        <rFont val="Arial"/>
      </rPr>
      <t>COMP-640755</t>
    </r>
  </si>
  <si>
    <r>
      <rPr>
        <sz val="7"/>
        <rFont val="Arial"/>
      </rPr>
      <t>PRÓPRIA</t>
    </r>
  </si>
  <si>
    <r>
      <rPr>
        <sz val="7"/>
        <rFont val="Arial"/>
      </rPr>
      <t>TUBO CILÍNDRICO, K7, JTE – L=1000mm DN 1000  - BDI = 14,02</t>
    </r>
  </si>
  <si>
    <r>
      <rPr>
        <sz val="7"/>
        <rFont val="Arial"/>
      </rPr>
      <t>un</t>
    </r>
  </si>
  <si>
    <r>
      <rPr>
        <sz val="7"/>
        <rFont val="Arial"/>
      </rPr>
      <t>1.8.3.2.16</t>
    </r>
  </si>
  <si>
    <r>
      <rPr>
        <sz val="7"/>
        <rFont val="Arial"/>
      </rPr>
      <t>COMP-826675</t>
    </r>
  </si>
  <si>
    <r>
      <rPr>
        <sz val="7"/>
        <rFont val="Arial"/>
      </rPr>
      <t>PRÓPRIA</t>
    </r>
  </si>
  <si>
    <r>
      <rPr>
        <sz val="7"/>
        <rFont val="Arial"/>
      </rPr>
      <t>TUBO CILÍNDRICO PARA JUNTA TRAVADA EXTERNA-JTE. L = 3700mm DN 1000  - BDI = 14,02</t>
    </r>
  </si>
  <si>
    <r>
      <rPr>
        <sz val="7"/>
        <rFont val="Arial"/>
      </rPr>
      <t>un</t>
    </r>
  </si>
  <si>
    <r>
      <rPr>
        <sz val="7"/>
        <rFont val="Arial"/>
      </rPr>
      <t>1.8.3.2.17</t>
    </r>
  </si>
  <si>
    <r>
      <rPr>
        <sz val="7"/>
        <rFont val="Arial"/>
      </rPr>
      <t>COMP-481054</t>
    </r>
  </si>
  <si>
    <r>
      <rPr>
        <sz val="7"/>
        <rFont val="Arial"/>
      </rPr>
      <t>PRÓPRIA</t>
    </r>
  </si>
  <si>
    <r>
      <rPr>
        <sz val="7"/>
        <rFont val="Arial"/>
      </rPr>
      <t>TUBO CILÍNDRICO PARA JUNTA TRAVADA EXTERNA-JTE. L = 4200mm DN 1000  - BDI = 14,02</t>
    </r>
  </si>
  <si>
    <r>
      <rPr>
        <sz val="7"/>
        <rFont val="Arial"/>
      </rPr>
      <t>un</t>
    </r>
  </si>
  <si>
    <r>
      <rPr>
        <sz val="7"/>
        <rFont val="Arial"/>
      </rPr>
      <t>1.8.3.2.18</t>
    </r>
  </si>
  <si>
    <r>
      <rPr>
        <sz val="7"/>
        <rFont val="Arial"/>
      </rPr>
      <t>COMP-768997</t>
    </r>
  </si>
  <si>
    <r>
      <rPr>
        <sz val="7"/>
        <rFont val="Arial"/>
      </rPr>
      <t>PRÓPRIA</t>
    </r>
  </si>
  <si>
    <r>
      <rPr>
        <sz val="7"/>
        <rFont val="Arial"/>
      </rPr>
      <t>TUBO CILÍNDRICO PARA JUNTA TRAVADA EXTERNA-JTE. L = 6800mm DN 1000 - BDI = 14,02</t>
    </r>
  </si>
  <si>
    <r>
      <rPr>
        <sz val="7"/>
        <rFont val="Arial"/>
      </rPr>
      <t>un</t>
    </r>
  </si>
  <si>
    <r>
      <rPr>
        <sz val="7"/>
        <rFont val="Arial"/>
      </rPr>
      <t>1.8.3.2.19</t>
    </r>
  </si>
  <si>
    <r>
      <rPr>
        <sz val="7"/>
        <rFont val="Arial"/>
      </rPr>
      <t>COMP-985561</t>
    </r>
  </si>
  <si>
    <r>
      <rPr>
        <sz val="7"/>
        <rFont val="Arial"/>
      </rPr>
      <t>PRÓPRIA</t>
    </r>
  </si>
  <si>
    <r>
      <rPr>
        <sz val="7"/>
        <rFont val="Arial"/>
      </rPr>
      <t>Curva 22°30’ com bolsas na classe K7, JTE, PN 10, NBR 7675 DN 1000 - BDI = 14,02</t>
    </r>
  </si>
  <si>
    <r>
      <rPr>
        <sz val="7"/>
        <rFont val="Arial"/>
      </rPr>
      <t>un</t>
    </r>
  </si>
  <si>
    <r>
      <rPr>
        <sz val="7"/>
        <rFont val="Arial"/>
      </rPr>
      <t>1.8.3.2.20</t>
    </r>
  </si>
  <si>
    <r>
      <rPr>
        <sz val="7"/>
        <rFont val="Arial"/>
      </rPr>
      <t>COMP-989668</t>
    </r>
  </si>
  <si>
    <r>
      <rPr>
        <sz val="7"/>
        <rFont val="Arial"/>
      </rPr>
      <t>PRÓPRIA</t>
    </r>
  </si>
  <si>
    <r>
      <rPr>
        <sz val="7"/>
        <rFont val="Arial"/>
      </rPr>
      <t>Curva 45° com bolsas na classe K7, JTE, PN 10, NBR 7675 DN 1000 - BDI = 14,02</t>
    </r>
  </si>
  <si>
    <r>
      <rPr>
        <sz val="7"/>
        <rFont val="Arial"/>
      </rPr>
      <t>un</t>
    </r>
  </si>
  <si>
    <r>
      <rPr>
        <sz val="7"/>
        <rFont val="Arial"/>
      </rPr>
      <t>1.8.3.2.21</t>
    </r>
  </si>
  <si>
    <r>
      <rPr>
        <sz val="7"/>
        <rFont val="Arial"/>
      </rPr>
      <t>COMP-646917</t>
    </r>
  </si>
  <si>
    <r>
      <rPr>
        <sz val="7"/>
        <rFont val="Arial"/>
      </rPr>
      <t>PRÓPRIA</t>
    </r>
  </si>
  <si>
    <r>
      <rPr>
        <sz val="7"/>
        <rFont val="Arial"/>
      </rPr>
      <t>CURVA 45° COM FLANGES - DN 800 - BDI = 14,02</t>
    </r>
  </si>
  <si>
    <r>
      <rPr>
        <sz val="7"/>
        <rFont val="Arial"/>
      </rPr>
      <t>un</t>
    </r>
  </si>
  <si>
    <r>
      <rPr>
        <sz val="7"/>
        <rFont val="Arial"/>
      </rPr>
      <t>1.8.3.2.22</t>
    </r>
  </si>
  <si>
    <r>
      <rPr>
        <sz val="7"/>
        <rFont val="Arial"/>
      </rPr>
      <t>COMP-661642</t>
    </r>
  </si>
  <si>
    <r>
      <rPr>
        <sz val="7"/>
        <rFont val="Arial"/>
      </rPr>
      <t>PRÓPRIA</t>
    </r>
  </si>
  <si>
    <r>
      <rPr>
        <sz val="7"/>
        <rFont val="Arial"/>
      </rPr>
      <t>PLACA DE REDUÇÃO DN 1000 X DN 800 - BDI = 14,02</t>
    </r>
  </si>
  <si>
    <r>
      <rPr>
        <sz val="7"/>
        <rFont val="Arial"/>
      </rPr>
      <t>un</t>
    </r>
  </si>
  <si>
    <r>
      <rPr>
        <sz val="7"/>
        <rFont val="Arial"/>
      </rPr>
      <t>1.8.3.2.23</t>
    </r>
  </si>
  <si>
    <r>
      <rPr>
        <sz val="7"/>
        <rFont val="Arial"/>
      </rPr>
      <t>COMP-127942</t>
    </r>
  </si>
  <si>
    <r>
      <rPr>
        <sz val="7"/>
        <rFont val="Arial"/>
      </rPr>
      <t>PRÓPRIA</t>
    </r>
  </si>
  <si>
    <r>
      <rPr>
        <sz val="7"/>
        <rFont val="Arial"/>
      </rPr>
      <t>Junta de desmontagem travada axialmente, PN 10, classe de flange K7, conforme norma NBR 7675 DN 1000 - BDI = 14,02</t>
    </r>
  </si>
  <si>
    <r>
      <rPr>
        <sz val="7"/>
        <rFont val="Arial"/>
      </rPr>
      <t>un</t>
    </r>
  </si>
  <si>
    <r>
      <rPr>
        <sz val="7"/>
        <rFont val="Arial"/>
      </rPr>
      <t>1.8.3.2.24</t>
    </r>
  </si>
  <si>
    <r>
      <rPr>
        <sz val="7"/>
        <rFont val="Arial"/>
      </rPr>
      <t>COMP-416430</t>
    </r>
  </si>
  <si>
    <r>
      <rPr>
        <sz val="7"/>
        <rFont val="Arial"/>
      </rPr>
      <t>PRÓPRIA</t>
    </r>
  </si>
  <si>
    <r>
      <rPr>
        <sz val="7"/>
        <rFont val="Arial"/>
      </rPr>
      <t>Junta para flange na classe K7, PN 10, NBR 7675 DN 1000 - BDI = 14,02</t>
    </r>
  </si>
  <si>
    <r>
      <rPr>
        <sz val="7"/>
        <rFont val="Arial"/>
      </rPr>
      <t>un</t>
    </r>
  </si>
  <si>
    <r>
      <rPr>
        <sz val="7"/>
        <rFont val="Arial"/>
      </rPr>
      <t>1.8.3.2.25</t>
    </r>
  </si>
  <si>
    <r>
      <rPr>
        <sz val="7"/>
        <rFont val="Arial"/>
      </rPr>
      <t>CP-7939-I4250</t>
    </r>
  </si>
  <si>
    <r>
      <rPr>
        <sz val="7"/>
        <rFont val="Arial"/>
      </rPr>
      <t>PRÓPRIA</t>
    </r>
  </si>
  <si>
    <r>
      <rPr>
        <sz val="7"/>
        <rFont val="Arial"/>
      </rPr>
      <t>PARAFUSO C/ PORCAS PARA FLANGES  - BDI = 14,02</t>
    </r>
  </si>
  <si>
    <r>
      <rPr>
        <sz val="7"/>
        <rFont val="Arial"/>
      </rPr>
      <t>UN</t>
    </r>
  </si>
  <si>
    <r>
      <rPr>
        <sz val="7"/>
        <rFont val="Arial"/>
      </rPr>
      <t>1.8.3.2.26</t>
    </r>
  </si>
  <si>
    <r>
      <rPr>
        <sz val="7"/>
        <rFont val="Arial"/>
      </rPr>
      <t>COMP-304153</t>
    </r>
  </si>
  <si>
    <r>
      <rPr>
        <sz val="7"/>
        <rFont val="Arial"/>
      </rPr>
      <t>PRÓPRIA</t>
    </r>
  </si>
  <si>
    <r>
      <rPr>
        <sz val="7"/>
        <rFont val="Arial"/>
      </rPr>
      <t>TÊ COM BOLSAS E FLANGE, TJGSF DN 1000 x 200  - BDI = 14,02</t>
    </r>
  </si>
  <si>
    <r>
      <rPr>
        <sz val="7"/>
        <rFont val="Arial"/>
      </rPr>
      <t>un</t>
    </r>
  </si>
  <si>
    <r>
      <rPr>
        <sz val="7"/>
        <rFont val="Arial"/>
      </rPr>
      <t>1.8.3.2.27</t>
    </r>
  </si>
  <si>
    <r>
      <rPr>
        <sz val="7"/>
        <rFont val="Arial"/>
      </rPr>
      <t>COMP-211414</t>
    </r>
  </si>
  <si>
    <r>
      <rPr>
        <sz val="7"/>
        <rFont val="Arial"/>
      </rPr>
      <t>PRÓPRIA</t>
    </r>
  </si>
  <si>
    <r>
      <rPr>
        <sz val="7"/>
        <rFont val="Arial"/>
      </rPr>
      <t>REGISTRO COM FLANGES COM CUNHA DE BORRACHA, CORPO CURTO TIPO EURO 23 DN 200 - BDI = 14,02</t>
    </r>
  </si>
  <si>
    <r>
      <rPr>
        <sz val="7"/>
        <rFont val="Arial"/>
      </rPr>
      <t>un</t>
    </r>
  </si>
  <si>
    <r>
      <rPr>
        <sz val="7"/>
        <rFont val="Arial"/>
      </rPr>
      <t>1.8.3.2.28</t>
    </r>
  </si>
  <si>
    <r>
      <rPr>
        <sz val="7"/>
        <rFont val="Arial"/>
      </rPr>
      <t xml:space="preserve"> COMP-776834</t>
    </r>
  </si>
  <si>
    <r>
      <rPr>
        <sz val="7"/>
        <rFont val="Arial"/>
      </rPr>
      <t>PRÓPRIA</t>
    </r>
  </si>
  <si>
    <r>
      <rPr>
        <sz val="7"/>
        <rFont val="Arial"/>
      </rPr>
      <t>VENTOSA TRÍPLICE FUNÇÃO DN 200 - BDI = 14,02</t>
    </r>
  </si>
  <si>
    <r>
      <rPr>
        <sz val="7"/>
        <rFont val="Arial"/>
      </rPr>
      <t>un</t>
    </r>
  </si>
  <si>
    <r>
      <rPr>
        <sz val="7"/>
        <rFont val="Arial"/>
      </rPr>
      <t>1.8.3.2.29</t>
    </r>
  </si>
  <si>
    <r>
      <rPr>
        <sz val="7"/>
        <rFont val="Arial"/>
      </rPr>
      <t>COMP-795022</t>
    </r>
  </si>
  <si>
    <r>
      <rPr>
        <sz val="7"/>
        <rFont val="Arial"/>
      </rPr>
      <t>PRÓPRIA</t>
    </r>
  </si>
  <si>
    <r>
      <rPr>
        <sz val="7"/>
        <rFont val="Arial"/>
      </rPr>
      <t>LUVA DN 1000 COM BOLSA JUNTA MECÂNICA - BDI = 14,02</t>
    </r>
  </si>
  <si>
    <r>
      <rPr>
        <sz val="7"/>
        <rFont val="Arial"/>
      </rPr>
      <t>un</t>
    </r>
  </si>
  <si>
    <r>
      <rPr>
        <sz val="7"/>
        <rFont val="Arial"/>
      </rPr>
      <t>1.8.3.2.30</t>
    </r>
  </si>
  <si>
    <r>
      <rPr>
        <sz val="7"/>
        <rFont val="Arial"/>
      </rPr>
      <t>COMP-730083</t>
    </r>
  </si>
  <si>
    <r>
      <rPr>
        <sz val="7"/>
        <rFont val="Arial"/>
      </rPr>
      <t>PRÓPRIA</t>
    </r>
  </si>
  <si>
    <r>
      <rPr>
        <sz val="7"/>
        <rFont val="Arial"/>
      </rPr>
      <t>PARAFUSO PARA JUNTA DE FLANGES, PPF 24 x 100 - BDI = 14,02</t>
    </r>
  </si>
  <si>
    <r>
      <rPr>
        <sz val="7"/>
        <rFont val="Arial"/>
      </rPr>
      <t>un</t>
    </r>
  </si>
  <si>
    <r>
      <rPr>
        <sz val="7"/>
        <rFont val="Arial"/>
      </rPr>
      <t>1.8.3.2.31</t>
    </r>
  </si>
  <si>
    <r>
      <rPr>
        <sz val="7"/>
        <rFont val="Arial"/>
      </rPr>
      <t>COMP-078259</t>
    </r>
  </si>
  <si>
    <r>
      <rPr>
        <sz val="7"/>
        <rFont val="Arial"/>
      </rPr>
      <t>PRÓPRIA</t>
    </r>
  </si>
  <si>
    <r>
      <rPr>
        <sz val="7"/>
        <rFont val="Arial"/>
      </rPr>
      <t>ARRUELA PARA JUNTA DE FLANGES, ABF 200 - BDI = 14,02</t>
    </r>
  </si>
  <si>
    <r>
      <rPr>
        <sz val="7"/>
        <rFont val="Arial"/>
      </rPr>
      <t>un</t>
    </r>
  </si>
  <si>
    <r>
      <rPr>
        <sz val="7"/>
        <rFont val="Arial"/>
      </rPr>
      <t>1.8.3.2.32</t>
    </r>
  </si>
  <si>
    <r>
      <rPr>
        <sz val="7"/>
        <rFont val="Arial"/>
      </rPr>
      <t>COMP-640755</t>
    </r>
  </si>
  <si>
    <r>
      <rPr>
        <sz val="7"/>
        <rFont val="Arial"/>
      </rPr>
      <t>PRÓPRIA</t>
    </r>
  </si>
  <si>
    <r>
      <rPr>
        <sz val="7"/>
        <rFont val="Arial"/>
      </rPr>
      <t>TUBO CILÍNDRICO, K7 – L=1000mm (VENTOSA) - BDI = 14,02</t>
    </r>
  </si>
  <si>
    <r>
      <rPr>
        <sz val="7"/>
        <rFont val="Arial"/>
      </rPr>
      <t>un</t>
    </r>
  </si>
  <si>
    <r>
      <rPr>
        <b/>
        <sz val="7"/>
        <rFont val="Arial"/>
      </rPr>
      <t>1.8.3.3</t>
    </r>
  </si>
  <si>
    <r>
      <rPr>
        <b/>
        <sz val="7"/>
        <rFont val="Arial"/>
      </rPr>
      <t>MOVIMENTO DE TERRA (RECALQUE)</t>
    </r>
  </si>
  <si>
    <r>
      <rPr>
        <sz val="7"/>
        <rFont val="Arial"/>
      </rPr>
      <t>1.8.3.3.1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</si>
  <si>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</si>
  <si>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</si>
  <si>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</si>
  <si>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</si>
  <si>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1.8.3.3.2</t>
    </r>
  </si>
  <si>
    <r>
      <rPr>
        <sz val="7"/>
        <rFont val="Arial"/>
      </rPr>
      <t>4805749</t>
    </r>
  </si>
  <si>
    <r>
      <rPr>
        <sz val="7"/>
        <rFont val="Arial"/>
      </rPr>
      <t>SICRO NOVO</t>
    </r>
  </si>
  <si>
    <r>
      <rPr>
        <sz val="7"/>
        <rFont val="Arial"/>
      </rPr>
      <t>Escavação manual de vala em material de 1ª categoria</t>
    </r>
  </si>
  <si>
    <r>
      <rPr>
        <sz val="7"/>
        <rFont val="Arial"/>
      </rPr>
      <t>m³</t>
    </r>
  </si>
  <si>
    <r>
      <rPr>
        <sz val="7"/>
        <rFont val="Arial"/>
      </rPr>
      <t>1.8.3.3.3</t>
    </r>
  </si>
  <si>
    <r>
      <rPr>
        <sz val="7"/>
        <rFont val="Arial"/>
      </rPr>
      <t>S030206</t>
    </r>
  </si>
  <si>
    <r>
      <rPr>
        <sz val="7"/>
        <rFont val="Arial"/>
      </rPr>
      <t>IOPES</t>
    </r>
  </si>
  <si>
    <r>
      <rPr>
        <sz val="7"/>
        <rFont val="Arial"/>
      </rPr>
      <t xml:space="preserve">Regularização do terreno em areia, inclusive adensamento hidráulico e fornecimento do material </t>
    </r>
  </si>
  <si>
    <r>
      <rPr>
        <sz val="7"/>
        <rFont val="Arial"/>
      </rPr>
      <t>m3</t>
    </r>
  </si>
  <si>
    <r>
      <rPr>
        <sz val="7"/>
        <rFont val="Arial"/>
      </rPr>
      <t>1.8.3.3.4</t>
    </r>
  </si>
  <si>
    <r>
      <rPr>
        <sz val="7"/>
        <rFont val="Arial"/>
      </rPr>
      <t>96995</t>
    </r>
  </si>
  <si>
    <r>
      <rPr>
        <sz val="7"/>
        <rFont val="Arial"/>
      </rPr>
      <t>SINAPI</t>
    </r>
  </si>
  <si>
    <r>
      <rPr>
        <sz val="7"/>
        <rFont val="Arial"/>
      </rPr>
      <t>REATERRO MANUAL APILOADO COM SOQUETE. AF_10/2017</t>
    </r>
  </si>
  <si>
    <r>
      <rPr>
        <sz val="7"/>
        <rFont val="Arial"/>
      </rPr>
      <t>M3</t>
    </r>
  </si>
  <si>
    <r>
      <rPr>
        <sz val="7"/>
        <rFont val="Arial"/>
      </rPr>
      <t>1.8.3.3.5</t>
    </r>
  </si>
  <si>
    <r>
      <rPr>
        <sz val="7"/>
        <rFont val="Arial"/>
      </rPr>
      <t>93382</t>
    </r>
  </si>
  <si>
    <r>
      <rPr>
        <sz val="7"/>
        <rFont val="Arial"/>
      </rPr>
      <t>SINAPI</t>
    </r>
  </si>
  <si>
    <r>
      <rPr>
        <sz val="7"/>
        <rFont val="Arial"/>
      </rPr>
      <t>REATERRO MANUAL DE VALAS COM COMPACTAÇÃO MECANIZADA. AF_04/2016</t>
    </r>
  </si>
  <si>
    <r>
      <rPr>
        <sz val="7"/>
        <rFont val="Arial"/>
      </rPr>
      <t>M3</t>
    </r>
  </si>
  <si>
    <r>
      <rPr>
        <sz val="7"/>
        <rFont val="Arial"/>
      </rPr>
      <t>1.8.3.3.6</t>
    </r>
  </si>
  <si>
    <r>
      <rPr>
        <sz val="7"/>
        <rFont val="Arial"/>
      </rPr>
      <t>S030304</t>
    </r>
  </si>
  <si>
    <r>
      <rPr>
        <sz val="7"/>
        <rFont val="Arial"/>
      </rPr>
      <t>IOPES</t>
    </r>
  </si>
  <si>
    <r>
      <rPr>
        <sz val="7"/>
        <rFont val="Arial"/>
      </rPr>
      <t>Índice de preço para remoção de entulho decorrente da execução de obras  - BDI = 14,02</t>
    </r>
  </si>
  <si>
    <r>
      <rPr>
        <sz val="7"/>
        <rFont val="Arial"/>
      </rPr>
      <t>m3</t>
    </r>
  </si>
  <si>
    <r>
      <rPr>
        <b/>
        <sz val="7"/>
        <rFont val="Arial"/>
      </rPr>
      <t>2</t>
    </r>
  </si>
  <si>
    <r>
      <rPr>
        <b/>
        <sz val="7"/>
        <rFont val="Arial"/>
      </rPr>
      <t>OPERACAO ASSISTIDA</t>
    </r>
  </si>
  <si>
    <r>
      <rPr>
        <sz val="7"/>
        <rFont val="Arial"/>
      </rPr>
      <t>2.1</t>
    </r>
  </si>
  <si>
    <r>
      <rPr>
        <sz val="7"/>
        <rFont val="Arial"/>
      </rPr>
      <t>COMP-651284</t>
    </r>
  </si>
  <si>
    <r>
      <rPr>
        <sz val="7"/>
        <rFont val="Arial"/>
      </rPr>
      <t>PRÓPRIA</t>
    </r>
  </si>
  <si>
    <r>
      <rPr>
        <sz val="7"/>
        <rFont val="Arial"/>
      </rPr>
      <t>Serviços de operação assistida, incluíndo comissionamento e testes de equipamentos, simulação de operações, treinamentos e todas as atividades necessárias para garantir a funcionalidade esperada da estação de bombeamento.</t>
    </r>
  </si>
  <si>
    <r>
      <rPr>
        <sz val="7"/>
        <rFont val="Arial"/>
      </rPr>
      <t>MÊS</t>
    </r>
  </si>
  <si>
    <r>
      <rPr>
        <b/>
        <sz val="6"/>
        <rFont val="Arial"/>
      </rPr>
      <t>VALOR TOTAL:</t>
    </r>
  </si>
  <si>
    <r>
      <rPr>
        <b/>
        <sz val="8"/>
        <rFont val="Arial"/>
      </rPr>
      <t>S020712 - Rede de água com padrão de entrada d'água diâm. 3/4", conf. espec. CESAN, incl. tubos e conexões para alimentação, distribuição, extravasor e limpeza, cons. o padrão a 25m, conf. projeto (1 utilização)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</si>
  <si>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</si>
  <si>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</si>
  <si>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</si>
  <si>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</si>
  <si>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</si>
  <si>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</si>
  <si>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</si>
  <si>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</si>
  <si>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</si>
  <si>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</si>
  <si>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</si>
  <si>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</si>
  <si>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</si>
  <si>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</si>
  <si>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</si>
  <si>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</si>
  <si>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</si>
  <si>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</si>
  <si>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</si>
  <si>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</si>
  <si>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I062102</t>
    </r>
  </si>
  <si>
    <r>
      <rPr>
        <sz val="7"/>
        <rFont val="Arial"/>
      </rPr>
      <t>ADAPTADOR PVC SOLD.FLANGES LIVRES P/CX.AGUA 25MM</t>
    </r>
  </si>
  <si>
    <r>
      <rPr>
        <sz val="7"/>
        <rFont val="Arial"/>
      </rPr>
      <t>UN</t>
    </r>
  </si>
  <si>
    <r>
      <rPr>
        <sz val="7"/>
        <rFont val="Arial"/>
      </rPr>
      <t>I062103</t>
    </r>
  </si>
  <si>
    <r>
      <rPr>
        <sz val="7"/>
        <rFont val="Arial"/>
      </rPr>
      <t>ADAPTADOR PVC SOLD.FLANGES LIVRES P/CX.AGUA 32MM</t>
    </r>
  </si>
  <si>
    <r>
      <rPr>
        <sz val="7"/>
        <rFont val="Arial"/>
      </rPr>
      <t>UN</t>
    </r>
  </si>
  <si>
    <r>
      <rPr>
        <sz val="7"/>
        <rFont val="Arial"/>
      </rPr>
      <t>I062112</t>
    </r>
  </si>
  <si>
    <r>
      <rPr>
        <sz val="7"/>
        <rFont val="Arial"/>
      </rPr>
      <t>ADAPTADOR PVC SOLDAVEL PARA REGISTRO 32MM X 1"</t>
    </r>
  </si>
  <si>
    <r>
      <rPr>
        <sz val="7"/>
        <rFont val="Arial"/>
      </rPr>
      <t>UN</t>
    </r>
  </si>
  <si>
    <r>
      <rPr>
        <sz val="7"/>
        <rFont val="Arial"/>
      </rPr>
      <t>I069513</t>
    </r>
  </si>
  <si>
    <r>
      <rPr>
        <sz val="7"/>
        <rFont val="Arial"/>
      </rPr>
      <t>ADESIVO PARA TUBO DE PVC RIGIDO</t>
    </r>
  </si>
  <si>
    <r>
      <rPr>
        <sz val="7"/>
        <rFont val="Arial"/>
      </rPr>
      <t>KG</t>
    </r>
  </si>
  <si>
    <r>
      <rPr>
        <sz val="7"/>
        <rFont val="Arial"/>
      </rPr>
      <t>I069545</t>
    </r>
  </si>
  <si>
    <r>
      <rPr>
        <sz val="7"/>
        <rFont val="Arial"/>
      </rPr>
      <t>CAVALETE PARA PADRAO DE ENTRADA D=3/4"</t>
    </r>
  </si>
  <si>
    <r>
      <rPr>
        <sz val="7"/>
        <rFont val="Arial"/>
      </rPr>
      <t>UN</t>
    </r>
  </si>
  <si>
    <r>
      <rPr>
        <sz val="7"/>
        <rFont val="Arial"/>
      </rPr>
      <t>I069512</t>
    </r>
  </si>
  <si>
    <r>
      <rPr>
        <sz val="7"/>
        <rFont val="Arial"/>
      </rPr>
      <t>FITA DE VEDACAO 18MM X 50M</t>
    </r>
  </si>
  <si>
    <r>
      <rPr>
        <sz val="7"/>
        <rFont val="Arial"/>
      </rPr>
      <t>M</t>
    </r>
  </si>
  <si>
    <r>
      <rPr>
        <sz val="7"/>
        <rFont val="Arial"/>
      </rPr>
      <t>I062511</t>
    </r>
  </si>
  <si>
    <r>
      <rPr>
        <sz val="7"/>
        <rFont val="Arial"/>
      </rPr>
      <t>JOELHO 90 DE PVC SOLDAVEL DE 25MM</t>
    </r>
  </si>
  <si>
    <r>
      <rPr>
        <sz val="7"/>
        <rFont val="Arial"/>
      </rPr>
      <t>UN</t>
    </r>
  </si>
  <si>
    <r>
      <rPr>
        <sz val="7"/>
        <rFont val="Arial"/>
      </rPr>
      <t>I062512</t>
    </r>
  </si>
  <si>
    <r>
      <rPr>
        <sz val="7"/>
        <rFont val="Arial"/>
      </rPr>
      <t>JOELHO 90 DE PVC SOLDAVEL DE 32MM</t>
    </r>
  </si>
  <si>
    <r>
      <rPr>
        <sz val="7"/>
        <rFont val="Arial"/>
      </rPr>
      <t>UN</t>
    </r>
  </si>
  <si>
    <r>
      <rPr>
        <sz val="7"/>
        <rFont val="Arial"/>
      </rPr>
      <t>I062570</t>
    </r>
  </si>
  <si>
    <r>
      <rPr>
        <sz val="7"/>
        <rFont val="Arial"/>
      </rPr>
      <t>LUVA DE PVC SOLDAVEL DE 25MM</t>
    </r>
  </si>
  <si>
    <r>
      <rPr>
        <sz val="7"/>
        <rFont val="Arial"/>
      </rPr>
      <t>UN</t>
    </r>
  </si>
  <si>
    <r>
      <rPr>
        <sz val="7"/>
        <rFont val="Arial"/>
      </rPr>
      <t>I063503</t>
    </r>
  </si>
  <si>
    <r>
      <rPr>
        <sz val="7"/>
        <rFont val="Arial"/>
      </rPr>
      <t>REGISTRO DE GAVETA BRUTO 25MM - 1"</t>
    </r>
  </si>
  <si>
    <r>
      <rPr>
        <sz val="7"/>
        <rFont val="Arial"/>
      </rPr>
      <t>UN</t>
    </r>
  </si>
  <si>
    <r>
      <rPr>
        <sz val="7"/>
        <rFont val="Arial"/>
      </rPr>
      <t>I069514</t>
    </r>
  </si>
  <si>
    <r>
      <rPr>
        <sz val="7"/>
        <rFont val="Arial"/>
      </rPr>
      <t>SOLUCAO LIMPADORA PARA PVC RIGIDO</t>
    </r>
  </si>
  <si>
    <r>
      <rPr>
        <sz val="7"/>
        <rFont val="Arial"/>
      </rPr>
      <t>L</t>
    </r>
  </si>
  <si>
    <r>
      <rPr>
        <sz val="7"/>
        <rFont val="Arial"/>
      </rPr>
      <t>I062521</t>
    </r>
  </si>
  <si>
    <r>
      <rPr>
        <sz val="7"/>
        <rFont val="Arial"/>
      </rPr>
      <t>TE DE PVC SOLDAVEL DE 32MM</t>
    </r>
  </si>
  <si>
    <r>
      <rPr>
        <sz val="7"/>
        <rFont val="Arial"/>
      </rPr>
      <t>UN</t>
    </r>
  </si>
  <si>
    <r>
      <rPr>
        <sz val="7"/>
        <rFont val="Arial"/>
      </rPr>
      <t>I069515</t>
    </r>
  </si>
  <si>
    <r>
      <rPr>
        <sz val="7"/>
        <rFont val="Arial"/>
      </rPr>
      <t>TORNEIRA DE BOIA EM LATAO(BOIA PLAST)DN 20MM (3/4)</t>
    </r>
  </si>
  <si>
    <r>
      <rPr>
        <sz val="7"/>
        <rFont val="Arial"/>
      </rPr>
      <t>UN</t>
    </r>
  </si>
  <si>
    <r>
      <rPr>
        <sz val="7"/>
        <rFont val="Arial"/>
      </rPr>
      <t>I066009</t>
    </r>
  </si>
  <si>
    <r>
      <rPr>
        <sz val="7"/>
        <rFont val="Arial"/>
      </rPr>
      <t>TORNEIRA DE PRESSAO CROMADA DE USO GERAL 1/2'</t>
    </r>
  </si>
  <si>
    <r>
      <rPr>
        <sz val="7"/>
        <rFont val="Arial"/>
      </rPr>
      <t>UN</t>
    </r>
  </si>
  <si>
    <r>
      <rPr>
        <sz val="7"/>
        <rFont val="Arial"/>
      </rPr>
      <t>I062502</t>
    </r>
  </si>
  <si>
    <r>
      <rPr>
        <sz val="7"/>
        <rFont val="Arial"/>
      </rPr>
      <t>TUBO DE PVC SOLDAVEL DE 25MM</t>
    </r>
  </si>
  <si>
    <r>
      <rPr>
        <sz val="7"/>
        <rFont val="Arial"/>
      </rPr>
      <t>M</t>
    </r>
  </si>
  <si>
    <r>
      <rPr>
        <sz val="7"/>
        <rFont val="Arial"/>
      </rPr>
      <t>I062503</t>
    </r>
  </si>
  <si>
    <r>
      <rPr>
        <sz val="7"/>
        <rFont val="Arial"/>
      </rPr>
      <t>TUBO DE PVC SOLDAVEL DE 32MM</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</si>
  <si>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</si>
  <si>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</si>
  <si>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</si>
  <si>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</si>
  <si>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</si>
  <si>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</si>
  <si>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S020714 - Rede de esgoto, contendo fossa e filtro, inclusive tubos e conexões de ligação entre caixas, considerando distância de 25m, conforme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</si>
  <si>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</si>
  <si>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</si>
  <si>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</si>
  <si>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</si>
  <si>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</si>
  <si>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</si>
  <si>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</si>
  <si>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</si>
  <si>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</si>
  <si>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</si>
  <si>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</si>
  <si>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I086030</t>
    </r>
  </si>
  <si>
    <r>
      <rPr>
        <sz val="7"/>
        <rFont val="Arial"/>
      </rPr>
      <t>CARREG. DE PNEUS CASE W-20 1,33M3 (1.0) (E016)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</si>
  <si>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</si>
  <si>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</si>
  <si>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</si>
  <si>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</si>
  <si>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</si>
  <si>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</si>
  <si>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</si>
  <si>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</si>
  <si>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</si>
  <si>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</si>
  <si>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</si>
  <si>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</si>
  <si>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I010118</t>
    </r>
  </si>
  <si>
    <r>
      <rPr>
        <sz val="7"/>
        <rFont val="Arial"/>
      </rPr>
      <t>ENCANADOR</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</si>
  <si>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</si>
  <si>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</si>
  <si>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</si>
  <si>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</si>
  <si>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</si>
  <si>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</si>
  <si>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</si>
  <si>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</si>
  <si>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</si>
  <si>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</si>
  <si>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</si>
  <si>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</si>
  <si>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</si>
  <si>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</si>
  <si>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</si>
  <si>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</si>
  <si>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</si>
  <si>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</si>
  <si>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</si>
  <si>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I069513</t>
    </r>
  </si>
  <si>
    <r>
      <rPr>
        <sz val="7"/>
        <rFont val="Arial"/>
      </rPr>
      <t>ADESIVO PARA TUBO DE PVC RIGIDO</t>
    </r>
  </si>
  <si>
    <r>
      <rPr>
        <sz val="7"/>
        <rFont val="Arial"/>
      </rPr>
      <t>KG</t>
    </r>
  </si>
  <si>
    <r>
      <rPr>
        <sz val="7"/>
        <rFont val="Arial"/>
      </rPr>
      <t>I062674</t>
    </r>
  </si>
  <si>
    <r>
      <rPr>
        <sz val="7"/>
        <rFont val="Arial"/>
      </rPr>
      <t>ANEL DE BORRACHA P/TUBO PVC 150MM (6")</t>
    </r>
  </si>
  <si>
    <r>
      <rPr>
        <sz val="7"/>
        <rFont val="Arial"/>
      </rPr>
      <t>UN</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</si>
  <si>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</si>
  <si>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</si>
  <si>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</si>
  <si>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</si>
  <si>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</si>
  <si>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</si>
  <si>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I020580</t>
    </r>
  </si>
  <si>
    <r>
      <rPr>
        <sz val="7"/>
        <rFont val="Arial"/>
      </rPr>
      <t>AREIA PARA ATERRO</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</si>
  <si>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</si>
  <si>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</si>
  <si>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</si>
  <si>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</si>
  <si>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</si>
  <si>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</si>
  <si>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</si>
  <si>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</si>
  <si>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</si>
  <si>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</si>
  <si>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</si>
  <si>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</si>
  <si>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</si>
  <si>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</si>
  <si>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</si>
  <si>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</si>
  <si>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</si>
  <si>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</si>
  <si>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</si>
  <si>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I069404</t>
    </r>
  </si>
  <si>
    <r>
      <rPr>
        <sz val="7"/>
        <rFont val="Arial"/>
      </rPr>
      <t>FILTRO ANAER.ANEL CONCR.DIAM 1M,H=2.0M,C/ VISITA</t>
    </r>
  </si>
  <si>
    <r>
      <rPr>
        <sz val="7"/>
        <rFont val="Arial"/>
      </rPr>
      <t>UN</t>
    </r>
  </si>
  <si>
    <r>
      <rPr>
        <sz val="7"/>
        <rFont val="Arial"/>
      </rPr>
      <t>I069606</t>
    </r>
  </si>
  <si>
    <r>
      <rPr>
        <sz val="7"/>
        <rFont val="Arial"/>
      </rPr>
      <t>FOSSA ANÉIS CONCR. D=1.20M, H=2.0M C/VISITA 60 CM</t>
    </r>
  </si>
  <si>
    <r>
      <rPr>
        <sz val="7"/>
        <rFont val="Arial"/>
      </rPr>
      <t>UN</t>
    </r>
  </si>
  <si>
    <r>
      <rPr>
        <sz val="7"/>
        <rFont val="Arial"/>
      </rPr>
      <t>I062577</t>
    </r>
  </si>
  <si>
    <r>
      <rPr>
        <sz val="7"/>
        <rFont val="Arial"/>
      </rPr>
      <t>JOELHO 45 DE PVC P/ ESGOTO DE 150MM</t>
    </r>
  </si>
  <si>
    <r>
      <rPr>
        <sz val="7"/>
        <rFont val="Arial"/>
      </rPr>
      <t>UN</t>
    </r>
  </si>
  <si>
    <r>
      <rPr>
        <sz val="7"/>
        <rFont val="Arial"/>
      </rPr>
      <t>I069572</t>
    </r>
  </si>
  <si>
    <r>
      <rPr>
        <sz val="7"/>
        <rFont val="Arial"/>
      </rPr>
      <t>LUBRIFICANTE PARA TUBO DE PVC E FERRO FUNDIDO</t>
    </r>
  </si>
  <si>
    <r>
      <rPr>
        <sz val="7"/>
        <rFont val="Arial"/>
      </rPr>
      <t>KG</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</si>
  <si>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</si>
  <si>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</si>
  <si>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</si>
  <si>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</si>
  <si>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</si>
  <si>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</si>
  <si>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I069514</t>
    </r>
  </si>
  <si>
    <r>
      <rPr>
        <sz val="7"/>
        <rFont val="Arial"/>
      </rPr>
      <t>SOLUCAO LIMPADORA PARA PVC RIGIDO</t>
    </r>
  </si>
  <si>
    <r>
      <rPr>
        <sz val="7"/>
        <rFont val="Arial"/>
      </rPr>
      <t>L</t>
    </r>
  </si>
  <si>
    <r>
      <rPr>
        <sz val="7"/>
        <rFont val="Arial"/>
      </rPr>
      <t>I020988</t>
    </r>
  </si>
  <si>
    <r>
      <rPr>
        <sz val="7"/>
        <rFont val="Arial"/>
      </rPr>
      <t>TABUA DE MADEIRA PINUS 30 X 2.5 CM</t>
    </r>
  </si>
  <si>
    <r>
      <rPr>
        <sz val="7"/>
        <rFont val="Arial"/>
      </rPr>
      <t>M</t>
    </r>
  </si>
  <si>
    <r>
      <rPr>
        <sz val="7"/>
        <rFont val="Arial"/>
      </rPr>
      <t>I062482</t>
    </r>
  </si>
  <si>
    <r>
      <rPr>
        <sz val="7"/>
        <rFont val="Arial"/>
      </rPr>
      <t>TE PVC REDUCAO ESGOTO DE 150X100MM</t>
    </r>
  </si>
  <si>
    <r>
      <rPr>
        <sz val="7"/>
        <rFont val="Arial"/>
      </rPr>
      <t>UN</t>
    </r>
  </si>
  <si>
    <r>
      <rPr>
        <sz val="7"/>
        <rFont val="Arial"/>
      </rPr>
      <t>I062533</t>
    </r>
  </si>
  <si>
    <r>
      <rPr>
        <sz val="7"/>
        <rFont val="Arial"/>
      </rPr>
      <t>TUBO DE PVC PARA ESGOTO DE 100MM (4")</t>
    </r>
  </si>
  <si>
    <r>
      <rPr>
        <sz val="7"/>
        <rFont val="Arial"/>
      </rPr>
      <t>M</t>
    </r>
  </si>
  <si>
    <r>
      <rPr>
        <sz val="7"/>
        <rFont val="Arial"/>
      </rPr>
      <t>I062375</t>
    </r>
  </si>
  <si>
    <r>
      <rPr>
        <sz val="7"/>
        <rFont val="Arial"/>
      </rPr>
      <t>TUBO PVC RIG. CINZA P/ESGOTO DE 150MM (6")</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</si>
  <si>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</si>
  <si>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</si>
  <si>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</si>
  <si>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</si>
  <si>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</si>
  <si>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</si>
  <si>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S020713 - Rede de luz, incl. padrão entrada de energia trifás., cabo de ligação até barracões, quadro de distrib., disj. e chave de força (quando necessário), cons. 20m entre padrão entrada e QDG, conf.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</si>
  <si>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</si>
  <si>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</si>
  <si>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</si>
  <si>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</si>
  <si>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</si>
  <si>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</si>
  <si>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</si>
  <si>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</si>
  <si>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</si>
  <si>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</si>
  <si>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</si>
  <si>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I080170</t>
    </r>
  </si>
  <si>
    <r>
      <rPr>
        <sz val="7"/>
        <rFont val="Arial"/>
      </rPr>
      <t>CAMINHAO CARR MBENZ L1620/51 C/GUIND. 6T X M(E434)</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</si>
  <si>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</si>
  <si>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</si>
  <si>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</si>
  <si>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</si>
  <si>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</si>
  <si>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</si>
  <si>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</si>
  <si>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</si>
  <si>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</si>
  <si>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</si>
  <si>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</si>
  <si>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</si>
  <si>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</si>
  <si>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</si>
  <si>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</si>
  <si>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</si>
  <si>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</si>
  <si>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</si>
  <si>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</si>
  <si>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</si>
  <si>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</si>
  <si>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</si>
  <si>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</si>
  <si>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</si>
  <si>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</si>
  <si>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</si>
  <si>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</si>
  <si>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</si>
  <si>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</si>
  <si>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</si>
  <si>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</si>
  <si>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</si>
  <si>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</si>
  <si>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I043059</t>
    </r>
  </si>
  <si>
    <r>
      <rPr>
        <sz val="7"/>
        <rFont val="Arial"/>
      </rPr>
      <t>CABO FLEX ISOL. TERMOPLAST. 0,6/1KV - 16MM2 - 70º</t>
    </r>
  </si>
  <si>
    <r>
      <rPr>
        <sz val="7"/>
        <rFont val="Arial"/>
      </rPr>
      <t>M</t>
    </r>
  </si>
  <si>
    <r>
      <rPr>
        <sz val="7"/>
        <rFont val="Arial"/>
      </rPr>
      <t>I043015</t>
    </r>
  </si>
  <si>
    <r>
      <rPr>
        <sz val="7"/>
        <rFont val="Arial"/>
      </rPr>
      <t>CABO FLEX ISOL. TERMOPLAST. 750V - 16MM2 - 70º</t>
    </r>
  </si>
  <si>
    <r>
      <rPr>
        <sz val="7"/>
        <rFont val="Arial"/>
      </rPr>
      <t>M</t>
    </r>
  </si>
  <si>
    <r>
      <rPr>
        <sz val="7"/>
        <rFont val="Arial"/>
      </rPr>
      <t>I043006</t>
    </r>
  </si>
  <si>
    <r>
      <rPr>
        <sz val="7"/>
        <rFont val="Arial"/>
      </rPr>
      <t>CABO FLEX ISOL. TERMOPLAST. 750V - 4,00 MM2 - 70º</t>
    </r>
  </si>
  <si>
    <r>
      <rPr>
        <sz val="7"/>
        <rFont val="Arial"/>
      </rPr>
      <t>M</t>
    </r>
  </si>
  <si>
    <r>
      <rPr>
        <sz val="7"/>
        <rFont val="Arial"/>
      </rPr>
      <t>I043149</t>
    </r>
  </si>
  <si>
    <r>
      <rPr>
        <sz val="7"/>
        <rFont val="Arial"/>
      </rPr>
      <t>CABO ISOLADO 750V - 4 X 4.0MM2</t>
    </r>
  </si>
  <si>
    <r>
      <rPr>
        <sz val="7"/>
        <rFont val="Arial"/>
      </rPr>
      <t>M</t>
    </r>
  </si>
  <si>
    <r>
      <rPr>
        <sz val="7"/>
        <rFont val="Arial"/>
      </rPr>
      <t>I043150</t>
    </r>
  </si>
  <si>
    <r>
      <rPr>
        <sz val="7"/>
        <rFont val="Arial"/>
      </rPr>
      <t>CABO ISOLADO PVC - 4 X 16.0MM2</t>
    </r>
  </si>
  <si>
    <r>
      <rPr>
        <sz val="7"/>
        <rFont val="Arial"/>
      </rPr>
      <t>M</t>
    </r>
  </si>
  <si>
    <r>
      <rPr>
        <sz val="7"/>
        <rFont val="Arial"/>
      </rPr>
      <t>I021032</t>
    </r>
  </si>
  <si>
    <r>
      <rPr>
        <sz val="7"/>
        <rFont val="Arial"/>
      </rPr>
      <t>CHAPA COMPENSADA RESINADA ESP. 12MM</t>
    </r>
  </si>
  <si>
    <r>
      <rPr>
        <sz val="7"/>
        <rFont val="Arial"/>
      </rPr>
      <t>M2</t>
    </r>
  </si>
  <si>
    <r>
      <rPr>
        <sz val="7"/>
        <rFont val="Arial"/>
      </rPr>
      <t>I043620</t>
    </r>
  </si>
  <si>
    <r>
      <rPr>
        <sz val="7"/>
        <rFont val="Arial"/>
      </rPr>
      <t>CHAVE MAGNETICA TRIPOLAR 25A</t>
    </r>
  </si>
  <si>
    <r>
      <rPr>
        <sz val="7"/>
        <rFont val="Arial"/>
      </rPr>
      <t>UN</t>
    </r>
  </si>
  <si>
    <r>
      <rPr>
        <sz val="7"/>
        <rFont val="Arial"/>
      </rPr>
      <t>I020508</t>
    </r>
  </si>
  <si>
    <r>
      <rPr>
        <sz val="7"/>
        <rFont val="Arial"/>
      </rPr>
      <t>CIMENTO PORTLAND CP III - 40</t>
    </r>
  </si>
  <si>
    <r>
      <rPr>
        <sz val="7"/>
        <rFont val="Arial"/>
      </rPr>
      <t>KG</t>
    </r>
  </si>
  <si>
    <r>
      <rPr>
        <sz val="7"/>
        <rFont val="Arial"/>
      </rPr>
      <t>I044505</t>
    </r>
  </si>
  <si>
    <r>
      <rPr>
        <sz val="7"/>
        <rFont val="Arial"/>
      </rPr>
      <t>DISJUNTOR NORMA NEMA MONOPOLAR 10A</t>
    </r>
  </si>
  <si>
    <r>
      <rPr>
        <sz val="7"/>
        <rFont val="Arial"/>
      </rPr>
      <t>UN</t>
    </r>
  </si>
  <si>
    <r>
      <rPr>
        <sz val="7"/>
        <rFont val="Arial"/>
      </rPr>
      <t>I044508</t>
    </r>
  </si>
  <si>
    <r>
      <rPr>
        <sz val="7"/>
        <rFont val="Arial"/>
      </rPr>
      <t>DISJUNTOR NORMA NEMA MONOPOLAR 25A</t>
    </r>
  </si>
  <si>
    <r>
      <rPr>
        <sz val="7"/>
        <rFont val="Arial"/>
      </rPr>
      <t>UN</t>
    </r>
  </si>
  <si>
    <r>
      <rPr>
        <sz val="7"/>
        <rFont val="Arial"/>
      </rPr>
      <t>I044530</t>
    </r>
  </si>
  <si>
    <r>
      <rPr>
        <sz val="7"/>
        <rFont val="Arial"/>
      </rPr>
      <t>DISJUNTOR NORMA NEMA TRIPOLAR 25A</t>
    </r>
  </si>
  <si>
    <r>
      <rPr>
        <sz val="7"/>
        <rFont val="Arial"/>
      </rPr>
      <t>UN</t>
    </r>
  </si>
  <si>
    <r>
      <rPr>
        <sz val="7"/>
        <rFont val="Arial"/>
      </rPr>
      <t>I044575</t>
    </r>
  </si>
  <si>
    <r>
      <rPr>
        <sz val="7"/>
        <rFont val="Arial"/>
      </rPr>
      <t>DISJUNTOR NORMA NEMA TRIPOLAR 30A</t>
    </r>
  </si>
  <si>
    <r>
      <rPr>
        <sz val="7"/>
        <rFont val="Arial"/>
      </rPr>
      <t>UN</t>
    </r>
  </si>
  <si>
    <r>
      <rPr>
        <sz val="7"/>
        <rFont val="Arial"/>
      </rPr>
      <t>I044618</t>
    </r>
  </si>
  <si>
    <r>
      <rPr>
        <sz val="7"/>
        <rFont val="Arial"/>
      </rPr>
      <t>DISJUNTOR NORMA NEMA TRIPOLAR 35A</t>
    </r>
  </si>
  <si>
    <r>
      <rPr>
        <sz val="7"/>
        <rFont val="Arial"/>
      </rPr>
      <t>UN</t>
    </r>
  </si>
  <si>
    <r>
      <rPr>
        <sz val="7"/>
        <rFont val="Arial"/>
      </rPr>
      <t>I045525</t>
    </r>
  </si>
  <si>
    <r>
      <rPr>
        <sz val="7"/>
        <rFont val="Arial"/>
      </rPr>
      <t>ESPELHO 4X2", LINHA BRANCA</t>
    </r>
  </si>
  <si>
    <r>
      <rPr>
        <sz val="7"/>
        <rFont val="Arial"/>
      </rPr>
      <t>UN</t>
    </r>
  </si>
  <si>
    <r>
      <rPr>
        <sz val="7"/>
        <rFont val="Arial"/>
      </rPr>
      <t>I048035</t>
    </r>
  </si>
  <si>
    <r>
      <rPr>
        <sz val="7"/>
        <rFont val="Arial"/>
      </rPr>
      <t>HASTE TIPO COPPERWELD - 5/8"X2.4M</t>
    </r>
  </si>
  <si>
    <r>
      <rPr>
        <sz val="7"/>
        <rFont val="Arial"/>
      </rPr>
      <t>UN</t>
    </r>
  </si>
  <si>
    <r>
      <rPr>
        <sz val="7"/>
        <rFont val="Arial"/>
      </rPr>
      <t>I045501</t>
    </r>
  </si>
  <si>
    <r>
      <rPr>
        <sz val="7"/>
        <rFont val="Arial"/>
      </rPr>
      <t>INTERRUPTOR (MODULO) 1 TECLA SIMPLES 10A/250V S/ ESPELHO</t>
    </r>
  </si>
  <si>
    <r>
      <rPr>
        <sz val="7"/>
        <rFont val="Arial"/>
      </rPr>
      <t>UN</t>
    </r>
  </si>
  <si>
    <r>
      <rPr>
        <sz val="7"/>
        <rFont val="Arial"/>
      </rPr>
      <t>I044951</t>
    </r>
  </si>
  <si>
    <r>
      <rPr>
        <sz val="7"/>
        <rFont val="Arial"/>
      </rPr>
      <t>MINI DISJUNTOR MONOPOLAR 2A CURVA C 5KA 220/127V</t>
    </r>
  </si>
  <si>
    <r>
      <rPr>
        <sz val="7"/>
        <rFont val="Arial"/>
      </rPr>
      <t>UN</t>
    </r>
  </si>
  <si>
    <r>
      <rPr>
        <sz val="7"/>
        <rFont val="Arial"/>
      </rPr>
      <t>I044808</t>
    </r>
  </si>
  <si>
    <r>
      <rPr>
        <sz val="7"/>
        <rFont val="Arial"/>
      </rPr>
      <t>MINI DISJUNTOR MONOPOLAR 4A CURVA C 5KA 220/127V</t>
    </r>
  </si>
  <si>
    <r>
      <rPr>
        <sz val="7"/>
        <rFont val="Arial"/>
      </rPr>
      <t>UN</t>
    </r>
  </si>
  <si>
    <r>
      <rPr>
        <sz val="7"/>
        <rFont val="Arial"/>
      </rPr>
      <t>I044760</t>
    </r>
  </si>
  <si>
    <r>
      <rPr>
        <sz val="7"/>
        <rFont val="Arial"/>
      </rPr>
      <t>MINI DISJUNTOR MONOPOLAR 6A CURVA C 5KA 220/127V</t>
    </r>
  </si>
  <si>
    <r>
      <rPr>
        <sz val="7"/>
        <rFont val="Arial"/>
      </rPr>
      <t>UN</t>
    </r>
  </si>
  <si>
    <r>
      <rPr>
        <sz val="7"/>
        <rFont val="Arial"/>
      </rPr>
      <t>I040144</t>
    </r>
  </si>
  <si>
    <r>
      <rPr>
        <sz val="7"/>
        <rFont val="Arial"/>
      </rPr>
      <t>POSTE DT PADRAO TRIFASICO 16MM AEREO 63A H=7M/100DAN</t>
    </r>
  </si>
  <si>
    <r>
      <rPr>
        <sz val="7"/>
        <rFont val="Arial"/>
      </rPr>
      <t>UN</t>
    </r>
  </si>
  <si>
    <r>
      <rPr>
        <sz val="7"/>
        <rFont val="Arial"/>
      </rPr>
      <t>I041530</t>
    </r>
  </si>
  <si>
    <r>
      <rPr>
        <sz val="7"/>
        <rFont val="Arial"/>
      </rPr>
      <t>QUADRO DIST EMBUTIR MET C/ BARRAMENTO TRIFASICO 40 CIRC - 100A C/ TRINCO</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</si>
  <si>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</si>
  <si>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</si>
  <si>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</si>
  <si>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</si>
  <si>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</si>
  <si>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</si>
  <si>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S020711 - Reservatório de poliestileno de 1000 L, incl. suporte em madeira de 7x12cm e 8x7cm, elevado de 4m, conf. projeto (1 utilização)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</si>
  <si>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</si>
  <si>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</si>
  <si>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</si>
  <si>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</si>
  <si>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</si>
  <si>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</si>
  <si>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</si>
  <si>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</si>
  <si>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</si>
  <si>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</si>
  <si>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</si>
  <si>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</si>
  <si>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</si>
  <si>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</si>
  <si>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</si>
  <si>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</si>
  <si>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</si>
  <si>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</si>
  <si>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</si>
  <si>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</si>
  <si>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I021118</t>
    </r>
  </si>
  <si>
    <r>
      <rPr>
        <sz val="7"/>
        <rFont val="Arial"/>
      </rPr>
      <t>PECA EM MADEIRA DE LEI 7X12CM (BRUTA)</t>
    </r>
  </si>
  <si>
    <r>
      <rPr>
        <sz val="7"/>
        <rFont val="Arial"/>
      </rPr>
      <t>M</t>
    </r>
  </si>
  <si>
    <r>
      <rPr>
        <sz val="7"/>
        <rFont val="Arial"/>
      </rPr>
      <t>I021144</t>
    </r>
  </si>
  <si>
    <r>
      <rPr>
        <sz val="7"/>
        <rFont val="Arial"/>
      </rPr>
      <t>PECA EM MADEIRA DE LEI 7X5CM (BRUTA)</t>
    </r>
  </si>
  <si>
    <r>
      <rPr>
        <sz val="7"/>
        <rFont val="Arial"/>
      </rPr>
      <t>M</t>
    </r>
  </si>
  <si>
    <r>
      <rPr>
        <sz val="7"/>
        <rFont val="Arial"/>
      </rPr>
      <t>I026560</t>
    </r>
  </si>
  <si>
    <r>
      <rPr>
        <sz val="7"/>
        <rFont val="Arial"/>
      </rPr>
      <t>PREGO - PRECO MEDIO DAS BITOLAS</t>
    </r>
  </si>
  <si>
    <r>
      <rPr>
        <sz val="7"/>
        <rFont val="Arial"/>
      </rPr>
      <t>KG</t>
    </r>
  </si>
  <si>
    <r>
      <rPr>
        <sz val="7"/>
        <rFont val="Arial"/>
      </rPr>
      <t>I065004</t>
    </r>
  </si>
  <si>
    <r>
      <rPr>
        <sz val="7"/>
        <rFont val="Arial"/>
      </rPr>
      <t>RESERVATORIO DE POLIETILENO 1.000 L C/ TAMPA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</si>
  <si>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</si>
  <si>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</si>
  <si>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</si>
  <si>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</si>
  <si>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</si>
  <si>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</si>
  <si>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S020350 - Tapume Telha Metálica Ondulada 0,50mm Branca h=2,20m, incl. montagem estr. mad. 8"x8", c/adesivo "SEDURB" 60x60cm a cada 10m, incl. faixas pint. esmalte sint. cores azul c/ h=30cm e rosa c/ h=10cm (Reaproveitamento 2x)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</si>
  <si>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</si>
  <si>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</si>
  <si>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</si>
  <si>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</si>
  <si>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</si>
  <si>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</si>
  <si>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</si>
  <si>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</si>
  <si>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</si>
  <si>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</si>
  <si>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</si>
  <si>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</si>
  <si>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</si>
  <si>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</si>
  <si>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</si>
  <si>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</si>
  <si>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</si>
  <si>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</si>
  <si>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</si>
  <si>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</si>
  <si>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</si>
  <si>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</si>
  <si>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</si>
  <si>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</si>
  <si>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</si>
  <si>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</si>
  <si>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I071963</t>
    </r>
  </si>
  <si>
    <r>
      <rPr>
        <sz val="7"/>
        <rFont val="Arial"/>
      </rPr>
      <t>ADESIVO 60X60CM COM IMPRESSAO DIGITAL "LOGO IOPES"</t>
    </r>
  </si>
  <si>
    <r>
      <rPr>
        <sz val="7"/>
        <rFont val="Arial"/>
      </rPr>
      <t>UN</t>
    </r>
  </si>
  <si>
    <r>
      <rPr>
        <sz val="7"/>
        <rFont val="Arial"/>
      </rPr>
      <t>I038001</t>
    </r>
  </si>
  <si>
    <r>
      <rPr>
        <sz val="7"/>
        <rFont val="Arial"/>
      </rPr>
      <t>AGUARRAZ MINERAL</t>
    </r>
  </si>
  <si>
    <r>
      <rPr>
        <sz val="7"/>
        <rFont val="Arial"/>
      </rPr>
      <t>L</t>
    </r>
  </si>
  <si>
    <r>
      <rPr>
        <sz val="7"/>
        <rFont val="Arial"/>
      </rPr>
      <t>I026610</t>
    </r>
  </si>
  <si>
    <r>
      <rPr>
        <sz val="7"/>
        <rFont val="Arial"/>
      </rPr>
      <t>CONJUNTO FIXACAO P/ TELHA DE ALUMINIO TRAPEZOIDAL</t>
    </r>
  </si>
  <si>
    <r>
      <rPr>
        <sz val="7"/>
        <rFont val="Arial"/>
      </rPr>
      <t>UN</t>
    </r>
  </si>
  <si>
    <r>
      <rPr>
        <sz val="7"/>
        <rFont val="Arial"/>
      </rPr>
      <t>I037502</t>
    </r>
  </si>
  <si>
    <r>
      <rPr>
        <sz val="7"/>
        <rFont val="Arial"/>
      </rPr>
      <t>ESMALTE SINTETICO</t>
    </r>
  </si>
  <si>
    <r>
      <rPr>
        <sz val="7"/>
        <rFont val="Arial"/>
      </rPr>
      <t>L</t>
    </r>
  </si>
  <si>
    <r>
      <rPr>
        <sz val="7"/>
        <rFont val="Arial"/>
      </rPr>
      <t>I021009</t>
    </r>
  </si>
  <si>
    <r>
      <rPr>
        <sz val="7"/>
        <rFont val="Arial"/>
      </rPr>
      <t>PONTALETE DE MADEIRA BRUTA DE 3ª 8.0 X 8.0 CM</t>
    </r>
  </si>
  <si>
    <r>
      <rPr>
        <sz val="7"/>
        <rFont val="Arial"/>
      </rPr>
      <t>M</t>
    </r>
  </si>
  <si>
    <r>
      <rPr>
        <sz val="7"/>
        <rFont val="Arial"/>
      </rPr>
      <t>I026573</t>
    </r>
  </si>
  <si>
    <r>
      <rPr>
        <sz val="7"/>
        <rFont val="Arial"/>
      </rPr>
      <t>PREGO 18X27 GALVANIZADO</t>
    </r>
  </si>
  <si>
    <r>
      <rPr>
        <sz val="7"/>
        <rFont val="Arial"/>
      </rPr>
      <t>KG</t>
    </r>
  </si>
  <si>
    <r>
      <rPr>
        <sz val="7"/>
        <rFont val="Arial"/>
      </rPr>
      <t>I021368</t>
    </r>
  </si>
  <si>
    <r>
      <rPr>
        <sz val="7"/>
        <rFont val="Arial"/>
      </rPr>
      <t>RIPA EM MADEIRA (MATERIAL DE 3ª) 5X2CM PINUS OU EQUIVALENTE</t>
    </r>
  </si>
  <si>
    <r>
      <rPr>
        <sz val="7"/>
        <rFont val="Arial"/>
      </rPr>
      <t>M</t>
    </r>
  </si>
  <si>
    <r>
      <rPr>
        <sz val="7"/>
        <rFont val="Arial"/>
      </rPr>
      <t>I025646</t>
    </r>
  </si>
  <si>
    <r>
      <rPr>
        <sz val="7"/>
        <rFont val="Arial"/>
      </rPr>
      <t>TELHA METALICA ONDULADA ESP 0.5MM PRE PINTADA 1F</t>
    </r>
  </si>
  <si>
    <r>
      <rPr>
        <sz val="7"/>
        <rFont val="Arial"/>
      </rPr>
      <t>M2</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</si>
  <si>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</si>
  <si>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</si>
  <si>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</si>
  <si>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</si>
  <si>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</si>
  <si>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S020305 - Placa de obra nas dimensões de 2.0 x 4.0 m, padrão IOPES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</si>
  <si>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</si>
  <si>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</si>
  <si>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</si>
  <si>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</si>
  <si>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</si>
  <si>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</si>
  <si>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</si>
  <si>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</si>
  <si>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</si>
  <si>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</si>
  <si>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</si>
  <si>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</si>
  <si>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</si>
  <si>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</si>
  <si>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</si>
  <si>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</si>
  <si>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</si>
  <si>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</si>
  <si>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</si>
  <si>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</si>
  <si>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I039002</t>
    </r>
  </si>
  <si>
    <r>
      <rPr>
        <sz val="7"/>
        <rFont val="Arial"/>
      </rPr>
      <t>PLACA DE OBRA - ADESIVADA COM IMPRESSÃO DIGITAL</t>
    </r>
  </si>
  <si>
    <r>
      <rPr>
        <sz val="7"/>
        <rFont val="Arial"/>
      </rPr>
      <t>M2</t>
    </r>
  </si>
  <si>
    <r>
      <rPr>
        <sz val="7"/>
        <rFont val="Arial"/>
      </rPr>
      <t>I021009</t>
    </r>
  </si>
  <si>
    <r>
      <rPr>
        <sz val="7"/>
        <rFont val="Arial"/>
      </rPr>
      <t>PONTALETE DE MADEIRA BRUTA DE 3ª 8.0 X 8.0 CM</t>
    </r>
  </si>
  <si>
    <r>
      <rPr>
        <sz val="7"/>
        <rFont val="Arial"/>
      </rPr>
      <t>M</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</si>
  <si>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</si>
  <si>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</si>
  <si>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</si>
  <si>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</si>
  <si>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</si>
  <si>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</si>
  <si>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</si>
  <si>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</si>
  <si>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</si>
  <si>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</si>
  <si>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</si>
  <si>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S200576 - Placa para inauguração de obra em alumínio polido e=4mm, dimensões 40 x 50 cm, gravação em baixo relevo, inclusive pintura e fixação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</si>
  <si>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</si>
  <si>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</si>
  <si>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</si>
  <si>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</si>
  <si>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</si>
  <si>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</si>
  <si>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</si>
  <si>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</si>
  <si>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</si>
  <si>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</si>
  <si>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</si>
  <si>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</si>
  <si>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</si>
  <si>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</si>
  <si>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</si>
  <si>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</si>
  <si>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</si>
  <si>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</si>
  <si>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</si>
  <si>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</si>
  <si>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I026548</t>
    </r>
  </si>
  <si>
    <r>
      <rPr>
        <sz val="7"/>
        <rFont val="Arial"/>
      </rPr>
      <t>BUCHA PLASTICA COM PARAFUSO - 8MM</t>
    </r>
  </si>
  <si>
    <r>
      <rPr>
        <sz val="7"/>
        <rFont val="Arial"/>
      </rPr>
      <t>UN</t>
    </r>
  </si>
  <si>
    <r>
      <rPr>
        <sz val="7"/>
        <rFont val="Arial"/>
      </rPr>
      <t>I078203</t>
    </r>
  </si>
  <si>
    <r>
      <rPr>
        <sz val="7"/>
        <rFont val="Arial"/>
      </rPr>
      <t>PLACA P/ INAUGURACAO OBRA EM ALUM POLIDO 40X50CM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</si>
  <si>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</si>
  <si>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</si>
  <si>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</si>
  <si>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</si>
  <si>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</si>
  <si>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</si>
  <si>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S020344 - Mobilização e desmobilização de conteiner locado para barracão de obra (und)</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</si>
  <si>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</si>
  <si>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</si>
  <si>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</si>
  <si>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</si>
  <si>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</si>
  <si>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I071820</t>
    </r>
  </si>
  <si>
    <r>
      <rPr>
        <sz val="7"/>
        <rFont val="Arial"/>
      </rPr>
      <t>MOBILIZAÇÃO E DESMOB. CONTEINER P/BARRACÃO DE OBRA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</si>
  <si>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</si>
  <si>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</si>
  <si>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</si>
  <si>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</si>
  <si>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</si>
  <si>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</si>
  <si>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S020353 - Aluguel mensal container para refeitorio, incl. porta, 2 janelas, abert p/ ar cond., 2 pt iluminação, 2 tomadas elét. e 1 tomada telef. Isolamento térmico (paredes e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</si>
  <si>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</si>
  <si>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</si>
  <si>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</si>
  <si>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</si>
  <si>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</si>
  <si>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I072280</t>
    </r>
  </si>
  <si>
    <r>
      <rPr>
        <sz val="7"/>
        <rFont val="Arial"/>
      </rPr>
      <t>ALUGUEL CONTAINER REFEITORIO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</si>
  <si>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</si>
  <si>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</si>
  <si>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</si>
  <si>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</si>
  <si>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</si>
  <si>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</si>
  <si>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S020355 - Aluguel mensal container sanitário, incl porta, básc, 2 ptos luz, 1 pto aterram., 3vasos, 3lavatórios, calha mictório, 6 chuveiros (1 eletrico), torn.,registros, piso comp. Naval pintado, cert NR18 e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</si>
  <si>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</si>
  <si>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</si>
  <si>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</si>
  <si>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</si>
  <si>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</si>
  <si>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I072282</t>
    </r>
  </si>
  <si>
    <r>
      <rPr>
        <sz val="7"/>
        <rFont val="Arial"/>
      </rPr>
      <t>ALUGUEL CONTAINER SANITARIO COLET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</si>
  <si>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</si>
  <si>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</si>
  <si>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</si>
  <si>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</si>
  <si>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</si>
  <si>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</si>
  <si>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S020352 - Aluguel mensal container para escritório, dim. 6.00x2.40m, c/ banheiro (vaso+lavat+chuveiro e básc), incl. porta, 2 janelas, abert p/ ar cond., 2 pt iluminação, 2 tom. elét. e 1 tom.telef. Isolam.térmico(teto e paredes), piso em comp. Naval,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</si>
  <si>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</si>
  <si>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</si>
  <si>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</si>
  <si>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</si>
  <si>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</si>
  <si>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I078133</t>
    </r>
  </si>
  <si>
    <r>
      <rPr>
        <sz val="7"/>
        <rFont val="Arial"/>
      </rPr>
      <t>ALUGUEL CONTAINER ESCR+BANH 6X2.40X2.40M P+2J+1PT AR</t>
    </r>
  </si>
  <si>
    <r>
      <rPr>
        <sz val="7"/>
        <rFont val="Arial"/>
      </rPr>
      <t>MS</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</si>
  <si>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</si>
  <si>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</si>
  <si>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</si>
  <si>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</si>
  <si>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</si>
  <si>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S020356 - Aluguel mensal container para almoxarifado, incl. porta, 2 janelas,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</si>
  <si>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</si>
  <si>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</si>
  <si>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</si>
  <si>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</si>
  <si>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</si>
  <si>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I071707</t>
    </r>
  </si>
  <si>
    <r>
      <rPr>
        <sz val="7"/>
        <rFont val="Arial"/>
      </rPr>
      <t>ALUGUEL MENSAL CONTAINER P/ ALMOX 6.00X2.40X2.40M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</si>
  <si>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</si>
  <si>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</si>
  <si>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</si>
  <si>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</si>
  <si>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</si>
  <si>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</si>
  <si>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S020354 - Aluguel mensal container para vestiário, incl. porta, venezianas de circulação,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</si>
  <si>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</si>
  <si>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</si>
  <si>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</si>
  <si>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</si>
  <si>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</si>
  <si>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I072054</t>
    </r>
  </si>
  <si>
    <r>
      <rPr>
        <sz val="7"/>
        <rFont val="Arial"/>
      </rPr>
      <t>ALUGUEL MENSAL CONTAINER VESTIARIO 6.0X2.40X2.40M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</si>
  <si>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</si>
  <si>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</si>
  <si>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</si>
  <si>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</si>
  <si>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</si>
  <si>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</si>
  <si>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S030304 - Índice de preço para remoção de entulho decorrente da execução de obras (m3)</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</si>
  <si>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</si>
  <si>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</si>
  <si>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</si>
  <si>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</si>
  <si>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</si>
  <si>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</si>
  <si>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</si>
  <si>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</si>
  <si>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</si>
  <si>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</si>
  <si>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</si>
  <si>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</si>
  <si>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</si>
  <si>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</si>
  <si>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</si>
  <si>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</si>
  <si>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</si>
  <si>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I070114</t>
    </r>
  </si>
  <si>
    <r>
      <rPr>
        <sz val="7"/>
        <rFont val="Arial"/>
      </rPr>
      <t>REMOCAO RESIDUOS CLASSE A CONAMA (CACAMBA) CLASSE II B (NBR10004) INCLUSIVE DESTINACAO FINAL</t>
    </r>
  </si>
  <si>
    <r>
      <rPr>
        <sz val="7"/>
        <rFont val="Arial"/>
      </rPr>
      <t>M3</t>
    </r>
  </si>
  <si>
    <r>
      <rPr>
        <b/>
        <sz val="6"/>
        <rFont val="Arial"/>
      </rPr>
      <t>TOTAL MATERIAIS:</t>
    </r>
  </si>
  <si>
    <r>
      <rPr>
        <b/>
        <sz val="7"/>
        <rFont val="Arial"/>
      </rPr>
      <t>Custo Direto Total:</t>
    </r>
  </si>
  <si>
    <r>
      <rPr>
        <b/>
        <sz val="7"/>
        <rFont val="Arial"/>
      </rPr>
      <t>VALOR:</t>
    </r>
  </si>
  <si>
    <r>
      <rPr>
        <b/>
        <sz val="7"/>
        <rFont val="Arial"/>
      </rPr>
      <t>VALOR BDI (14.02%):</t>
    </r>
  </si>
  <si>
    <r>
      <rPr>
        <b/>
        <sz val="7"/>
        <rFont val="Arial"/>
      </rPr>
      <t>VALOR COM BDI:</t>
    </r>
  </si>
  <si>
    <r>
      <rPr>
        <b/>
        <sz val="8"/>
        <rFont val="Arial"/>
      </rPr>
      <t>7042 - MOTOBOMBA TRASH (PARA ÁGUA SUJA) AUTO ESCORVANTE, MOTOR GASOLINA DE 6,41 HP, DIÂMETROS DE SUCÇÃO X RECALQUE: 3" X 3", HM/Q = 10 MCA / 60 M3/H A 23 MCA / 0 M3/H - CHP DIURNO. AF_10/2014 (CONSIDERADO 4 BOMBAS TRABALHANDO ATÉ 7 DIAS NO PERÍODO DA OBRA) (CHP)</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</si>
  <si>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</si>
  <si>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</si>
  <si>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</si>
  <si>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</si>
  <si>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</si>
  <si>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</si>
  <si>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7044</t>
    </r>
  </si>
  <si>
    <r>
      <rPr>
        <sz val="7"/>
        <rFont val="Calibri"/>
      </rPr>
      <t>MOTOBOMBA TRASH (PARA ÁGUA SUJA) AUTO ESCORVANTE, MOTOR GASOLINA DE 6,41 HP, DIÂMETROS DE SUCÇÃO X RECALQUE: 3" X 3", HM/Q = 10 MCA / 60 M3/H A 23 MCA / 0 M3/H - DEPRECIAÇÃO. AF_10/2014</t>
    </r>
  </si>
  <si>
    <r>
      <rPr>
        <sz val="7"/>
        <rFont val="Calibri"/>
      </rPr>
      <t>SINAPI</t>
    </r>
  </si>
  <si>
    <r>
      <rPr>
        <sz val="7"/>
        <rFont val="Calibri"/>
      </rPr>
      <t>H</t>
    </r>
  </si>
  <si>
    <r>
      <rPr>
        <sz val="7"/>
        <rFont val="Calibri"/>
      </rPr>
      <t>7045</t>
    </r>
  </si>
  <si>
    <r>
      <rPr>
        <sz val="7"/>
        <rFont val="Calibri"/>
      </rPr>
      <t>MOTOBOMBA TRASH (PARA ÁGUA SUJA) AUTO ESCORVANTE, MOTOR GASOLINA DE 6,41 HP, DIÂMETROS DE SUCÇÃO X RECALQUE: 3" X 3", HM/Q = 10 MCA / 60 M3/H A 23 MCA / 0 M3/H - JUROS. AF_10/2014</t>
    </r>
  </si>
  <si>
    <r>
      <rPr>
        <sz val="7"/>
        <rFont val="Calibri"/>
      </rPr>
      <t>SINAPI</t>
    </r>
  </si>
  <si>
    <r>
      <rPr>
        <sz val="7"/>
        <rFont val="Calibri"/>
      </rPr>
      <t>H</t>
    </r>
  </si>
  <si>
    <r>
      <rPr>
        <sz val="7"/>
        <rFont val="Calibri"/>
      </rPr>
      <t>7046</t>
    </r>
  </si>
  <si>
    <r>
      <rPr>
        <sz val="7"/>
        <rFont val="Calibri"/>
      </rPr>
      <t>MOTOBOMBA TRASH (PARA ÁGUA SUJA) AUTO ESCORVANTE, MOTOR GASOLINA DE 6,41 HP, DIÂMETROS DE SUCÇÃO X RECALQUE: 3" X 3", HM/Q = 10 MCA / 60 M3/H A 23 MCA / 0 M3/H - MANUTENÇÃO. AF_10/2014</t>
    </r>
  </si>
  <si>
    <r>
      <rPr>
        <sz val="7"/>
        <rFont val="Calibri"/>
      </rPr>
      <t>SINAPI</t>
    </r>
  </si>
  <si>
    <r>
      <rPr>
        <sz val="7"/>
        <rFont val="Calibri"/>
      </rPr>
      <t>H</t>
    </r>
  </si>
  <si>
    <r>
      <rPr>
        <sz val="7"/>
        <rFont val="Calibri"/>
      </rPr>
      <t>7047</t>
    </r>
  </si>
  <si>
    <r>
      <rPr>
        <sz val="7"/>
        <rFont val="Calibri"/>
      </rPr>
      <t>MOTOBOMBA TRASH (PARA ÁGUA SUJA) AUTO ESCORVANTE, MOTOR GASOLINA DE 6,41 HP, DIÂMETROS DE SUCÇÃO X RECALQUE: 3" X 3", HM/Q = 10 MCA / 60 M3/H A 23 MCA / 0 M3/H - MATERIAIS NA OPERAÇÃO. AF_10/2014</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</si>
  <si>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</si>
  <si>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</si>
  <si>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</si>
  <si>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</si>
  <si>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</si>
  <si>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</si>
  <si>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7043 - MOTOBOMBA TRASH (PARA ÁGUA SUJA) AUTO ESCORVANTE, MOTOR GASOLINA DE 6,41 HP, DIÂMETROS DE SUCÇÃO X RECALQUE: 3" X 3", HM/Q = 10 MCA / 60 M3/H A 23 MCA / 0 M3/H - CHI DIURNO. AF_10/2014 (CONSIDERANDO 4 BOMBAS A DISPOSIÇÃO DURANTE 9 MESES) (CHI)</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</si>
  <si>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</si>
  <si>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</si>
  <si>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</si>
  <si>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</si>
  <si>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</si>
  <si>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</si>
  <si>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7044</t>
    </r>
  </si>
  <si>
    <r>
      <rPr>
        <sz val="7"/>
        <rFont val="Calibri"/>
      </rPr>
      <t>MOTOBOMBA TRASH (PARA ÁGUA SUJA) AUTO ESCORVANTE, MOTOR GASOLINA DE 6,41 HP, DIÂMETROS DE SUCÇÃO X RECALQUE: 3" X 3", HM/Q = 10 MCA / 60 M3/H A 23 MCA / 0 M3/H - DEPRECIAÇÃO. AF_10/2014</t>
    </r>
  </si>
  <si>
    <r>
      <rPr>
        <sz val="7"/>
        <rFont val="Calibri"/>
      </rPr>
      <t>SINAPI</t>
    </r>
  </si>
  <si>
    <r>
      <rPr>
        <sz val="7"/>
        <rFont val="Calibri"/>
      </rPr>
      <t>H</t>
    </r>
  </si>
  <si>
    <r>
      <rPr>
        <sz val="7"/>
        <rFont val="Calibri"/>
      </rPr>
      <t>7045</t>
    </r>
  </si>
  <si>
    <r>
      <rPr>
        <sz val="7"/>
        <rFont val="Calibri"/>
      </rPr>
      <t>MOTOBOMBA TRASH (PARA ÁGUA SUJA) AUTO ESCORVANTE, MOTOR GASOLINA DE 6,41 HP, DIÂMETROS DE SUCÇÃO X RECALQUE: 3" X 3", HM/Q = 10 MCA / 60 M3/H A 23 MCA / 0 M3/H - JUROS. AF_10/2014</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</si>
  <si>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</si>
  <si>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</si>
  <si>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</si>
  <si>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</si>
  <si>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</si>
  <si>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</si>
  <si>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022028 - REMOÇÃO DE POSTE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</si>
  <si>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</si>
  <si>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</si>
  <si>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</si>
  <si>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</si>
  <si>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</si>
  <si>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</si>
  <si>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</si>
  <si>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</si>
  <si>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</si>
  <si>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</si>
  <si>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</si>
  <si>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</si>
  <si>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</si>
  <si>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</si>
  <si>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</si>
  <si>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</si>
  <si>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</si>
  <si>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</si>
  <si>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</si>
  <si>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</si>
  <si>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</si>
  <si>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</si>
  <si>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</si>
  <si>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</si>
  <si>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</si>
  <si>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</si>
  <si>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sz val="6"/>
        <rFont val="Arial"/>
      </rPr>
      <t>Observações: COPIA SBC - ES - 2020/01 - Vitória  (REF: 01/2020)21082</t>
    </r>
  </si>
  <si>
    <r>
      <rPr>
        <b/>
        <sz val="7"/>
        <rFont val="Arial"/>
      </rPr>
      <t>VALOR:</t>
    </r>
  </si>
  <si>
    <r>
      <rPr>
        <b/>
        <sz val="7"/>
        <rFont val="Arial"/>
      </rPr>
      <t>VALOR BDI (29.47%):</t>
    </r>
  </si>
  <si>
    <r>
      <rPr>
        <b/>
        <sz val="7"/>
        <rFont val="Arial"/>
      </rPr>
      <t>VALOR COM BDI:</t>
    </r>
  </si>
  <si>
    <r>
      <rPr>
        <b/>
        <sz val="8"/>
        <rFont val="Arial"/>
      </rPr>
      <t>100606 - ASSENTAMENTO DE POSTE DE CONCRETO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</si>
  <si>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</si>
  <si>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</si>
  <si>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</si>
  <si>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</si>
  <si>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</si>
  <si>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</si>
  <si>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00000863</t>
    </r>
  </si>
  <si>
    <r>
      <rPr>
        <sz val="7"/>
        <rFont val="Calibri"/>
      </rPr>
      <t>CABO DE COBRE NU 35 MM2 MEIO-DURO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</si>
  <si>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</si>
  <si>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</si>
  <si>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</si>
  <si>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</si>
  <si>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</si>
  <si>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</si>
  <si>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</si>
  <si>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</si>
  <si>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</si>
  <si>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</si>
  <si>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</si>
  <si>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</si>
  <si>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</si>
  <si>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94962</t>
    </r>
  </si>
  <si>
    <r>
      <rPr>
        <sz val="7"/>
        <rFont val="Calibri"/>
      </rPr>
      <t>CONCRETO MAGRO PARA LASTRO, TRAÇO 1:4,5:4,5 (CIMENTO/ AREIA MÉDIA/ BRITA 1)  - PREPARO MECÂNICO COM BETONEIRA 400 L. AF_07/2016</t>
    </r>
  </si>
  <si>
    <r>
      <rPr>
        <sz val="7"/>
        <rFont val="Calibri"/>
      </rPr>
      <t>SINAPI</t>
    </r>
  </si>
  <si>
    <r>
      <rPr>
        <sz val="7"/>
        <rFont val="Calibri"/>
      </rPr>
      <t>M3</t>
    </r>
  </si>
  <si>
    <r>
      <rPr>
        <sz val="7"/>
        <rFont val="Calibri"/>
      </rPr>
      <t>88264</t>
    </r>
  </si>
  <si>
    <r>
      <rPr>
        <sz val="7"/>
        <rFont val="Calibri"/>
      </rPr>
      <t>ELETRICISTA COM ENCARGOS COMPLEMENTARES</t>
    </r>
  </si>
  <si>
    <r>
      <rPr>
        <sz val="7"/>
        <rFont val="Calibri"/>
      </rPr>
      <t>SINAPI</t>
    </r>
  </si>
  <si>
    <r>
      <rPr>
        <sz val="7"/>
        <rFont val="Calibri"/>
      </rPr>
      <t>H</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</si>
  <si>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</si>
  <si>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</si>
  <si>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</si>
  <si>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</si>
  <si>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</si>
  <si>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</si>
  <si>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(29.47%):</t>
    </r>
  </si>
  <si>
    <r>
      <rPr>
        <b/>
        <sz val="7"/>
        <rFont val="Arial"/>
      </rPr>
      <t>VALOR COM BDI:</t>
    </r>
  </si>
  <si>
    <r>
      <rPr>
        <b/>
        <sz val="8"/>
        <rFont val="Arial"/>
      </rPr>
      <t>97145 - RETIRADA E ASSENTAMENTO DE TUBO DE FERRO FUNDIDO PARA REDE DE ÁGUA, DN 250 MM, JUNTA ELÁSTICA,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</si>
  <si>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</si>
  <si>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</si>
  <si>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</si>
  <si>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</si>
  <si>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</si>
  <si>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</si>
  <si>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</si>
  <si>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</si>
  <si>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</si>
  <si>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</si>
  <si>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</si>
  <si>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</si>
  <si>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</si>
  <si>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</si>
  <si>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</si>
  <si>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</si>
  <si>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</si>
  <si>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</si>
  <si>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</si>
  <si>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</si>
  <si>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</si>
  <si>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5679</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</si>
  <si>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</si>
  <si>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SINAPI</t>
    </r>
  </si>
  <si>
    <r>
      <rPr>
        <sz val="7"/>
        <rFont val="Calibri"/>
      </rPr>
      <t>CHI</t>
    </r>
  </si>
  <si>
    <r>
      <rPr>
        <sz val="7"/>
        <rFont val="Calibri"/>
      </rPr>
      <t>5678</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</si>
  <si>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</si>
  <si>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</si>
  <si>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</si>
  <si>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</si>
  <si>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</si>
  <si>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</si>
  <si>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</si>
  <si>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</si>
  <si>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</si>
  <si>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</si>
  <si>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</si>
  <si>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S05421 - Fornecimento de tubo de ferro fundido, junta elástica, ponta / bolsa, classe k 7, diam. = 250mm, inclusive conexões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</si>
  <si>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</si>
  <si>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</si>
  <si>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</si>
  <si>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</si>
  <si>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</si>
  <si>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</si>
  <si>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INS-417930</t>
    </r>
  </si>
  <si>
    <r>
      <rPr>
        <sz val="7"/>
        <rFont val="Calibri"/>
      </rPr>
      <t xml:space="preserve">Anel de borracha p/ tubo ou conexão em fofo je, d= 250mm	</t>
    </r>
  </si>
  <si>
    <r>
      <rPr>
        <sz val="7"/>
        <rFont val="Calibri"/>
      </rPr>
      <t>PRÓPRIA</t>
    </r>
  </si>
  <si>
    <r>
      <rPr>
        <sz val="7"/>
        <rFont val="Calibri"/>
      </rPr>
      <t>un</t>
    </r>
  </si>
  <si>
    <r>
      <rPr>
        <sz val="7"/>
        <rFont val="Calibri"/>
      </rPr>
      <t>INS-826319</t>
    </r>
  </si>
  <si>
    <r>
      <rPr>
        <sz val="7"/>
        <rFont val="Calibri"/>
      </rPr>
      <t>TUBO EM FOFO, JE, PONTA / BOLSA, CLASSE K 7, D= 250MM</t>
    </r>
  </si>
  <si>
    <r>
      <rPr>
        <sz val="7"/>
        <rFont val="Calibri"/>
      </rPr>
      <t>PRÓPRIA</t>
    </r>
  </si>
  <si>
    <r>
      <rPr>
        <sz val="7"/>
        <rFont val="Calibri"/>
      </rPr>
      <t>m</t>
    </r>
  </si>
  <si>
    <r>
      <rPr>
        <b/>
        <sz val="6"/>
        <rFont val="Calibri"/>
      </rPr>
      <t>TOTAL MATERIAL:</t>
    </r>
  </si>
  <si>
    <r>
      <rPr>
        <sz val="6"/>
        <rFont val="Arial"/>
      </rPr>
      <t>Observações: COPIA ORSE - SE - 2019/10  (REF: 12/2019)20955</t>
    </r>
  </si>
  <si>
    <r>
      <rPr>
        <b/>
        <sz val="7"/>
        <rFont val="Arial"/>
      </rPr>
      <t>VALOR:</t>
    </r>
  </si>
  <si>
    <r>
      <rPr>
        <b/>
        <sz val="7"/>
        <rFont val="Arial"/>
      </rPr>
      <t>VALOR BDI (29.47%):</t>
    </r>
  </si>
  <si>
    <r>
      <rPr>
        <b/>
        <sz val="7"/>
        <rFont val="Arial"/>
      </rPr>
      <t>VALOR COM BDI:</t>
    </r>
  </si>
  <si>
    <r>
      <rPr>
        <b/>
        <sz val="8"/>
        <rFont val="Arial"/>
      </rPr>
      <t>97129 - RETIRADA E ASSENTAMENTO DE TUBO DE PVC PARA REDE DE ÁGUA, DN 250 MM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</si>
  <si>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</si>
  <si>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</si>
  <si>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</si>
  <si>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</si>
  <si>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</si>
  <si>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</si>
  <si>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00020078</t>
    </r>
  </si>
  <si>
    <r>
      <rPr>
        <sz val="7"/>
        <rFont val="Calibri"/>
      </rPr>
      <t>PASTA LUBRIFICANTE PARA TUBOS E CONEXOES COM JUNTA ELASTICA (USO EM PVC, ACO, POLIETILENO E OUTROS) ( DE *400* G)</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</si>
  <si>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</si>
  <si>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</si>
  <si>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</si>
  <si>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</si>
  <si>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</si>
  <si>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</si>
  <si>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</si>
  <si>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</si>
  <si>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</si>
  <si>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</si>
  <si>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</si>
  <si>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</si>
  <si>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</si>
  <si>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5679</t>
    </r>
  </si>
  <si>
    <r>
      <rPr>
        <sz val="7"/>
        <rFont val="Calibri"/>
      </rPr>
      <t>RETROESCAVADEIRA SOBRE RODAS COM CARREGADEIRA, TRAÇÃO 4X4, POTÊNCIA LÍQ. 88 HP, CAÇAMBA CARREG. CAP. MÍN. 1 M3, CAÇAMBA RETRO CAP. 0,26 M3, PESO OPERACIONAL MÍN. 6.674 KG, PROFUNDIDADE ESCAVAÇÃO MÁX. 4,37 M - CHI DIURNO. AF_06/2014</t>
    </r>
  </si>
  <si>
    <r>
      <rPr>
        <sz val="7"/>
        <rFont val="Calibri"/>
      </rPr>
      <t>SINAPI</t>
    </r>
  </si>
  <si>
    <r>
      <rPr>
        <sz val="7"/>
        <rFont val="Calibri"/>
      </rPr>
      <t>CHI</t>
    </r>
  </si>
  <si>
    <r>
      <rPr>
        <sz val="7"/>
        <rFont val="Calibri"/>
      </rPr>
      <t>5678</t>
    </r>
  </si>
  <si>
    <r>
      <rPr>
        <sz val="7"/>
        <rFont val="Calibri"/>
      </rPr>
      <t>RETROESCAVADEIRA SOBRE RODAS COM CARREGADEIRA, TRAÇÃO 4X4, POTÊNCIA LÍQ. 88 HP, CAÇAMBA CARREG. CAP. MÍN. 1 M3, CAÇAMBA RETRO CAP. 0,26 M3, PESO OPERACIONAL MÍN. 6.674 KG, PROFUNDIDADE ESCAVAÇÃO MÁX. 4,37 M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</si>
  <si>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</si>
  <si>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</si>
  <si>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</si>
  <si>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</si>
  <si>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</si>
  <si>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</si>
  <si>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</si>
  <si>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</si>
  <si>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</si>
  <si>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</si>
  <si>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00041931 - FORNECIMENTO E INTERLIGACAO DE TUBO PVC DN 250 MM (M)</t>
    </r>
  </si>
  <si>
    <r>
      <rPr>
        <b/>
        <sz val="7"/>
        <rFont val="Arial"/>
      </rPr>
      <t>VALOR:</t>
    </r>
  </si>
  <si>
    <r>
      <rPr>
        <b/>
        <sz val="7"/>
        <rFont val="Arial"/>
      </rPr>
      <t>VALOR BDI (29.47%):</t>
    </r>
  </si>
  <si>
    <r>
      <rPr>
        <b/>
        <sz val="7"/>
        <rFont val="Arial"/>
      </rPr>
      <t>VALOR COM BDI:</t>
    </r>
  </si>
  <si>
    <r>
      <rPr>
        <b/>
        <sz val="8"/>
        <rFont val="Arial"/>
      </rPr>
      <t>1106282 - Concreto para bombeamento fck = 40 MPa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</si>
  <si>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</si>
  <si>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</si>
  <si>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</si>
  <si>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</si>
  <si>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</si>
  <si>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</si>
  <si>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</si>
  <si>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</si>
  <si>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</si>
  <si>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E9584</t>
    </r>
  </si>
  <si>
    <r>
      <rPr>
        <sz val="7"/>
        <rFont val="Arial"/>
      </rPr>
      <t>Carregadeira de pneus com capacidade de 1,53 m³ - 106 kW</t>
    </r>
  </si>
  <si>
    <r>
      <rPr>
        <sz val="7"/>
        <rFont val="Arial"/>
      </rPr>
      <t>E9599</t>
    </r>
  </si>
  <si>
    <r>
      <rPr>
        <sz val="7"/>
        <rFont val="Arial"/>
      </rPr>
      <t>Central de concreto com capacidade de 30 m³/h - dosadora RS</t>
    </r>
  </si>
  <si>
    <r>
      <rPr>
        <sz val="7"/>
        <rFont val="Arial"/>
      </rPr>
      <t>E9763</t>
    </r>
  </si>
  <si>
    <r>
      <rPr>
        <sz val="7"/>
        <rFont val="Arial"/>
      </rPr>
      <t>Grupo gerador - 36/40 kVA</t>
    </r>
  </si>
  <si>
    <r>
      <rPr>
        <sz val="7"/>
        <rFont val="Arial"/>
      </rPr>
      <t>E9064</t>
    </r>
  </si>
  <si>
    <r>
      <rPr>
        <sz val="7"/>
        <rFont val="Arial"/>
      </rPr>
      <t>Transportador manual gerica com capacidade de 180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</si>
  <si>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</si>
  <si>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</si>
  <si>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</si>
  <si>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</si>
  <si>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</si>
  <si>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</si>
  <si>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</si>
  <si>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</si>
  <si>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</si>
  <si>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</si>
  <si>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</si>
  <si>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</si>
  <si>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</si>
  <si>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</si>
  <si>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</si>
  <si>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</si>
  <si>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</si>
  <si>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</si>
  <si>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M0030</t>
    </r>
  </si>
  <si>
    <r>
      <rPr>
        <sz val="7"/>
        <rFont val="Arial"/>
      </rPr>
      <t>Aditivo plastificante e retardador tipo Plastiment ou similar</t>
    </r>
  </si>
  <si>
    <r>
      <rPr>
        <sz val="7"/>
        <rFont val="Arial"/>
      </rPr>
      <t>kg</t>
    </r>
  </si>
  <si>
    <r>
      <rPr>
        <sz val="7"/>
        <rFont val="Arial"/>
      </rPr>
      <t>M0082</t>
    </r>
  </si>
  <si>
    <r>
      <rPr>
        <sz val="7"/>
        <rFont val="Arial"/>
      </rPr>
      <t>Areia média lavada</t>
    </r>
  </si>
  <si>
    <r>
      <rPr>
        <sz val="7"/>
        <rFont val="Arial"/>
      </rPr>
      <t>m³</t>
    </r>
  </si>
  <si>
    <r>
      <rPr>
        <sz val="7"/>
        <rFont val="Arial"/>
      </rPr>
      <t>M0191</t>
    </r>
  </si>
  <si>
    <r>
      <rPr>
        <sz val="7"/>
        <rFont val="Arial"/>
      </rPr>
      <t>Brita 1</t>
    </r>
  </si>
  <si>
    <r>
      <rPr>
        <sz val="7"/>
        <rFont val="Arial"/>
      </rPr>
      <t>m³</t>
    </r>
  </si>
  <si>
    <r>
      <rPr>
        <sz val="7"/>
        <rFont val="Arial"/>
      </rPr>
      <t>M0424</t>
    </r>
  </si>
  <si>
    <r>
      <rPr>
        <sz val="7"/>
        <rFont val="Arial"/>
      </rPr>
      <t>Cimento Portland CP II - 32</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</si>
  <si>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</si>
  <si>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</si>
  <si>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</si>
  <si>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</si>
  <si>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</si>
  <si>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</si>
  <si>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</si>
  <si>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</si>
  <si>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M0030</t>
    </r>
  </si>
  <si>
    <r>
      <rPr>
        <sz val="7"/>
        <rFont val="Arial"/>
      </rPr>
      <t>Aditivo plastificante e retardador tipo Plastiment ou similar (Caminhão carroceria com capacidade de 15 t - 188 kW)</t>
    </r>
  </si>
  <si>
    <r>
      <rPr>
        <sz val="7"/>
        <rFont val="Arial"/>
      </rPr>
      <t>kg</t>
    </r>
  </si>
  <si>
    <r>
      <rPr>
        <sz val="7"/>
        <rFont val="Arial"/>
      </rPr>
      <t>5914655</t>
    </r>
  </si>
  <si>
    <r>
      <rPr>
        <sz val="7"/>
        <rFont val="Arial"/>
      </rPr>
      <t>M0082</t>
    </r>
  </si>
  <si>
    <r>
      <rPr>
        <sz val="7"/>
        <rFont val="Arial"/>
      </rPr>
      <t>Areia média lavada (Caminhão basculante com capacidade de 10 m³ - 188 kW)</t>
    </r>
  </si>
  <si>
    <r>
      <rPr>
        <sz val="7"/>
        <rFont val="Arial"/>
      </rPr>
      <t>m³</t>
    </r>
  </si>
  <si>
    <r>
      <rPr>
        <sz val="7"/>
        <rFont val="Arial"/>
      </rPr>
      <t>5914647</t>
    </r>
  </si>
  <si>
    <r>
      <rPr>
        <sz val="7"/>
        <rFont val="Arial"/>
      </rPr>
      <t>M0191</t>
    </r>
  </si>
  <si>
    <r>
      <rPr>
        <sz val="7"/>
        <rFont val="Arial"/>
      </rPr>
      <t>Brita 1 (Caminhão basculante com capacidade de 10 m³ - 188 kW)</t>
    </r>
  </si>
  <si>
    <r>
      <rPr>
        <sz val="7"/>
        <rFont val="Arial"/>
      </rPr>
      <t>m³</t>
    </r>
  </si>
  <si>
    <r>
      <rPr>
        <sz val="7"/>
        <rFont val="Arial"/>
      </rPr>
      <t>5914647</t>
    </r>
  </si>
  <si>
    <r>
      <rPr>
        <sz val="7"/>
        <rFont val="Arial"/>
      </rPr>
      <t>M0424</t>
    </r>
  </si>
  <si>
    <r>
      <rPr>
        <sz val="7"/>
        <rFont val="Arial"/>
      </rPr>
      <t>Cimento Portland CP II - 32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</si>
  <si>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</si>
  <si>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</si>
  <si>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</si>
  <si>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</si>
  <si>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</si>
  <si>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</si>
  <si>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</si>
  <si>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00025950 - SERVICO DE BOMBEAMENTO DE CONCRETO  (M3)</t>
    </r>
  </si>
  <si>
    <r>
      <rPr>
        <b/>
        <sz val="7"/>
        <rFont val="Arial"/>
      </rPr>
      <t>VALOR:</t>
    </r>
  </si>
  <si>
    <r>
      <rPr>
        <b/>
        <sz val="7"/>
        <rFont val="Arial"/>
      </rPr>
      <t>VALOR BDI (29.47%):</t>
    </r>
  </si>
  <si>
    <r>
      <rPr>
        <b/>
        <sz val="7"/>
        <rFont val="Arial"/>
      </rPr>
      <t>VALOR COM BDI:</t>
    </r>
  </si>
  <si>
    <r>
      <rPr>
        <b/>
        <sz val="8"/>
        <rFont val="Arial"/>
      </rPr>
      <t>92452 - MONTAGEM E DESMONTAGEM DE FÔRMA, ESCORAMENTO METÁLICO, PÉ-DIREITO SIMPLES, EM CHAPA DE MADEIRA RESINADA, 2 UTILIZAÇÕES. AF_12/2015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</si>
  <si>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</si>
  <si>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</si>
  <si>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</si>
  <si>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</si>
  <si>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</si>
  <si>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</si>
  <si>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00002692</t>
    </r>
  </si>
  <si>
    <r>
      <rPr>
        <sz val="7"/>
        <rFont val="Calibri"/>
      </rPr>
      <t>DESMOLDANTE PROTETOR PARA FORMAS DE MADEIRA, DE BASE OLEOSA EMULSIONADA EM AGUA</t>
    </r>
  </si>
  <si>
    <r>
      <rPr>
        <sz val="7"/>
        <rFont val="Calibri"/>
      </rPr>
      <t>SINAPI</t>
    </r>
  </si>
  <si>
    <r>
      <rPr>
        <sz val="7"/>
        <rFont val="Calibri"/>
      </rPr>
      <t>L</t>
    </r>
  </si>
  <si>
    <r>
      <rPr>
        <sz val="7"/>
        <rFont val="Calibri"/>
      </rPr>
      <t>00040287</t>
    </r>
  </si>
  <si>
    <r>
      <rPr>
        <sz val="7"/>
        <rFont val="Calibri"/>
      </rPr>
      <t>LOCACAO DE BARRA DE ANCORAGEM DE 0,80 A 1,20 M DE EXTENSAO, COM ROSCA DE 5/8", INCLUINDO PORCA E FLANGE</t>
    </r>
  </si>
  <si>
    <r>
      <rPr>
        <sz val="7"/>
        <rFont val="Calibri"/>
      </rPr>
      <t>SINAPI</t>
    </r>
  </si>
  <si>
    <r>
      <rPr>
        <sz val="7"/>
        <rFont val="Calibri"/>
      </rPr>
      <t>MES</t>
    </r>
  </si>
  <si>
    <r>
      <rPr>
        <sz val="7"/>
        <rFont val="Calibri"/>
      </rPr>
      <t>00040339</t>
    </r>
  </si>
  <si>
    <r>
      <rPr>
        <sz val="7"/>
        <rFont val="Calibri"/>
      </rPr>
      <t>LOCACAO DE CRUZETA PARA ESCORA METALICA</t>
    </r>
  </si>
  <si>
    <r>
      <rPr>
        <sz val="7"/>
        <rFont val="Calibri"/>
      </rPr>
      <t>SINAPI</t>
    </r>
  </si>
  <si>
    <r>
      <rPr>
        <sz val="7"/>
        <rFont val="Calibri"/>
      </rPr>
      <t>MES</t>
    </r>
  </si>
  <si>
    <r>
      <rPr>
        <sz val="7"/>
        <rFont val="Calibri"/>
      </rPr>
      <t>00010749</t>
    </r>
  </si>
  <si>
    <r>
      <rPr>
        <sz val="7"/>
        <rFont val="Calibri"/>
      </rPr>
      <t>LOCACAO DE ESCORA METALICA TELESCOPICA, COM ALTURA REGULAVEL DE *1,80* A *3,20* M, COM CAPACIDADE DE CARGA DE NO MINIMO 1000 KGF (10 KN), INCLUSO TRIPE E FORCADO</t>
    </r>
  </si>
  <si>
    <r>
      <rPr>
        <sz val="7"/>
        <rFont val="Calibri"/>
      </rPr>
      <t>SINAPI</t>
    </r>
  </si>
  <si>
    <r>
      <rPr>
        <sz val="7"/>
        <rFont val="Calibri"/>
      </rPr>
      <t>MES</t>
    </r>
  </si>
  <si>
    <r>
      <rPr>
        <sz val="7"/>
        <rFont val="Calibri"/>
      </rPr>
      <t>00040275</t>
    </r>
  </si>
  <si>
    <r>
      <rPr>
        <sz val="7"/>
        <rFont val="Calibri"/>
      </rPr>
      <t>LOCACAO DE VIGA SANDUICHE METALICA VAZADA PARA TRAVAMENTO DE PILARES, ALTURA DE *8* CM, LARGURA DE *6* CM E EXTENSAO DE 2 M</t>
    </r>
  </si>
  <si>
    <r>
      <rPr>
        <sz val="7"/>
        <rFont val="Calibri"/>
      </rPr>
      <t>SINAPI</t>
    </r>
  </si>
  <si>
    <r>
      <rPr>
        <sz val="7"/>
        <rFont val="Calibri"/>
      </rPr>
      <t>MES</t>
    </r>
  </si>
  <si>
    <r>
      <rPr>
        <sz val="7"/>
        <rFont val="Calibri"/>
      </rPr>
      <t>00004491</t>
    </r>
  </si>
  <si>
    <r>
      <rPr>
        <sz val="7"/>
        <rFont val="Calibri"/>
      </rPr>
      <t>PONTALETE DE MADEIRA NAO APARELHADA *7,5 X 7,5* CM (3 X 3 ") PINUS, MISTA OU EQUIVALENTE DA REGIAO</t>
    </r>
  </si>
  <si>
    <r>
      <rPr>
        <sz val="7"/>
        <rFont val="Calibri"/>
      </rPr>
      <t>SINAPI</t>
    </r>
  </si>
  <si>
    <r>
      <rPr>
        <sz val="7"/>
        <rFont val="Calibri"/>
      </rPr>
      <t>M</t>
    </r>
  </si>
  <si>
    <r>
      <rPr>
        <sz val="7"/>
        <rFont val="Calibri"/>
      </rPr>
      <t>00040304</t>
    </r>
  </si>
  <si>
    <r>
      <rPr>
        <sz val="7"/>
        <rFont val="Calibri"/>
      </rPr>
      <t>PREGO DE ACO POLIDO COM CABECA DUPLA 17 X 27 (2 1/2 X 11)</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</si>
  <si>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</si>
  <si>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</si>
  <si>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</si>
  <si>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</si>
  <si>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</si>
  <si>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</si>
  <si>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</si>
  <si>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</si>
  <si>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</si>
  <si>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88239</t>
    </r>
  </si>
  <si>
    <r>
      <rPr>
        <sz val="7"/>
        <rFont val="Calibri"/>
      </rPr>
      <t>AJUDANTE DE CARPINTEIRO COM ENCARGOS COMPLEMENTARES</t>
    </r>
  </si>
  <si>
    <r>
      <rPr>
        <sz val="7"/>
        <rFont val="Calibri"/>
      </rPr>
      <t>SINAPI</t>
    </r>
  </si>
  <si>
    <r>
      <rPr>
        <sz val="7"/>
        <rFont val="Calibri"/>
      </rPr>
      <t>H</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</si>
  <si>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</si>
  <si>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</si>
  <si>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</si>
  <si>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</si>
  <si>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92265</t>
    </r>
  </si>
  <si>
    <r>
      <rPr>
        <sz val="7"/>
        <rFont val="Calibri"/>
      </rPr>
      <t>FABRICAÇÃO DE FÔRMA PARA VIGAS, EM CHAPA DE MADEIRA COMPENSADA RESINADA, E = 17 MM. AF_12/2015</t>
    </r>
  </si>
  <si>
    <r>
      <rPr>
        <sz val="7"/>
        <rFont val="Calibri"/>
      </rPr>
      <t>SINAPI</t>
    </r>
  </si>
  <si>
    <r>
      <rPr>
        <sz val="7"/>
        <rFont val="Calibri"/>
      </rPr>
      <t>M2</t>
    </r>
  </si>
  <si>
    <r>
      <rPr>
        <b/>
        <sz val="6"/>
        <rFont val="Calibri"/>
      </rPr>
      <t>TOTAL SERVICO:</t>
    </r>
  </si>
  <si>
    <r>
      <rPr>
        <b/>
        <sz val="7"/>
        <rFont val="Arial"/>
      </rPr>
      <t>VALOR:</t>
    </r>
  </si>
  <si>
    <r>
      <rPr>
        <b/>
        <sz val="7"/>
        <rFont val="Arial"/>
      </rPr>
      <t>VALOR BDI (29.47%):</t>
    </r>
  </si>
  <si>
    <r>
      <rPr>
        <b/>
        <sz val="7"/>
        <rFont val="Arial"/>
      </rPr>
      <t>VALOR COM BDI:</t>
    </r>
  </si>
  <si>
    <r>
      <rPr>
        <b/>
        <sz val="8"/>
        <rFont val="Arial"/>
      </rPr>
      <t>CESAN 7050100030 - Escoramento cavas com prancha metalica (M2)</t>
    </r>
  </si>
  <si>
    <r>
      <rPr>
        <sz val="6"/>
        <rFont val="Arial"/>
      </rPr>
      <t>Observações: JUNHO/2018</t>
    </r>
  </si>
  <si>
    <r>
      <rPr>
        <b/>
        <sz val="7"/>
        <rFont val="Arial"/>
      </rPr>
      <t>VALOR:</t>
    </r>
  </si>
  <si>
    <r>
      <rPr>
        <b/>
        <sz val="7"/>
        <rFont val="Arial"/>
      </rPr>
      <t>VALOR BDI (29.47%):</t>
    </r>
  </si>
  <si>
    <r>
      <rPr>
        <b/>
        <sz val="7"/>
        <rFont val="Arial"/>
      </rPr>
      <t>VALOR COM BDI:</t>
    </r>
  </si>
  <si>
    <r>
      <rPr>
        <b/>
        <sz val="8"/>
        <rFont val="Arial"/>
      </rPr>
      <t>100322 - LASTRO COM MATERIAL GRANULAR (PEDRA BRITADA N.3), APLICADO EM PISOS OU RADIERS, ESPESSURA DE *50 CM*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</si>
  <si>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</si>
  <si>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</si>
  <si>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</si>
  <si>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</si>
  <si>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</si>
  <si>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</si>
  <si>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00004722</t>
    </r>
  </si>
  <si>
    <r>
      <rPr>
        <sz val="7"/>
        <rFont val="Calibri"/>
      </rPr>
      <t>PEDRA BRITADA N. 3 (38 A 50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</si>
  <si>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</si>
  <si>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</si>
  <si>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</si>
  <si>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</si>
  <si>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</si>
  <si>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</si>
  <si>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</si>
  <si>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</si>
  <si>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</si>
  <si>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</si>
  <si>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</si>
  <si>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</si>
  <si>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</si>
  <si>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</si>
  <si>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</si>
  <si>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</si>
  <si>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</si>
  <si>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</si>
  <si>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</si>
  <si>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</si>
  <si>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</si>
  <si>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</si>
  <si>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</si>
  <si>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</si>
  <si>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</si>
  <si>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</si>
  <si>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</si>
  <si>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</si>
  <si>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</si>
  <si>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96620 - LASTRO DE CONCRETO MAGRO, APLICADO EM PISOS OU RADIERS. AF_08/2017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</si>
  <si>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</si>
  <si>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</si>
  <si>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</si>
  <si>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</si>
  <si>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</si>
  <si>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</si>
  <si>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94968</t>
    </r>
  </si>
  <si>
    <r>
      <rPr>
        <sz val="7"/>
        <rFont val="Calibri"/>
      </rPr>
      <t>CONCRETO MAGRO PARA LASTRO, TRAÇO 1:4,5:4,5 (CIMENTO/ AREIA MÉDIA/ BRITA 1)  - PREPARO MECÂNICO COM BETONEIRA 600 L. AF_07/2016</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</si>
  <si>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</si>
  <si>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</si>
  <si>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</si>
  <si>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</si>
  <si>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</si>
  <si>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</si>
  <si>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</si>
  <si>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</si>
  <si>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</si>
  <si>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</si>
  <si>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</si>
  <si>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</si>
  <si>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</si>
  <si>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</si>
  <si>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0407820 - Armação em aço CA-60 -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</si>
  <si>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</si>
  <si>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</si>
  <si>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</si>
  <si>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</si>
  <si>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</si>
  <si>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</si>
  <si>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</si>
  <si>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</si>
  <si>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</si>
  <si>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</si>
  <si>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</si>
  <si>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</si>
  <si>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</si>
  <si>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</si>
  <si>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</si>
  <si>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</si>
  <si>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</si>
  <si>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</si>
  <si>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</si>
  <si>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</si>
  <si>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M0075</t>
    </r>
  </si>
  <si>
    <r>
      <rPr>
        <sz val="7"/>
        <rFont val="Arial"/>
      </rPr>
      <t>Arame recozido 18 BWG</t>
    </r>
  </si>
  <si>
    <r>
      <rPr>
        <sz val="7"/>
        <rFont val="Arial"/>
      </rPr>
      <t>kg</t>
    </r>
  </si>
  <si>
    <r>
      <rPr>
        <sz val="7"/>
        <rFont val="Arial"/>
      </rPr>
      <t>M0014</t>
    </r>
  </si>
  <si>
    <r>
      <rPr>
        <sz val="7"/>
        <rFont val="Arial"/>
      </rPr>
      <t>Aço CA 60</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</si>
  <si>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</si>
  <si>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</si>
  <si>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</si>
  <si>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</si>
  <si>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</si>
  <si>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</si>
  <si>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</si>
  <si>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</si>
  <si>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M0014</t>
    </r>
  </si>
  <si>
    <r>
      <rPr>
        <sz val="7"/>
        <rFont val="Arial"/>
      </rPr>
      <t>Aço CA 60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</si>
  <si>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</si>
  <si>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</si>
  <si>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</si>
  <si>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</si>
  <si>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</si>
  <si>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</si>
  <si>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</si>
  <si>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0407819 - Armação em aço CA-50 -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</si>
  <si>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</si>
  <si>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</si>
  <si>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</si>
  <si>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</si>
  <si>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</si>
  <si>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</si>
  <si>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</si>
  <si>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</si>
  <si>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</si>
  <si>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</si>
  <si>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</si>
  <si>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</si>
  <si>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</si>
  <si>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</si>
  <si>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</si>
  <si>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</si>
  <si>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</si>
  <si>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</si>
  <si>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</si>
  <si>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</si>
  <si>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M0075</t>
    </r>
  </si>
  <si>
    <r>
      <rPr>
        <sz val="7"/>
        <rFont val="Arial"/>
      </rPr>
      <t>Arame recozido 18 BWG</t>
    </r>
  </si>
  <si>
    <r>
      <rPr>
        <sz val="7"/>
        <rFont val="Arial"/>
      </rPr>
      <t>kg</t>
    </r>
  </si>
  <si>
    <r>
      <rPr>
        <sz val="7"/>
        <rFont val="Arial"/>
      </rPr>
      <t>M0004</t>
    </r>
  </si>
  <si>
    <r>
      <rPr>
        <sz val="7"/>
        <rFont val="Arial"/>
      </rPr>
      <t>Aço CA 50</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</si>
  <si>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</si>
  <si>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</si>
  <si>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</si>
  <si>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</si>
  <si>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</si>
  <si>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</si>
  <si>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</si>
  <si>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</si>
  <si>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M0004</t>
    </r>
  </si>
  <si>
    <r>
      <rPr>
        <sz val="7"/>
        <rFont val="Arial"/>
      </rPr>
      <t>Aço CA 50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</si>
  <si>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</si>
  <si>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</si>
  <si>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</si>
  <si>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</si>
  <si>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</si>
  <si>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</si>
  <si>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</si>
  <si>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90087 - ESCAVAÇÃO MECANIZADA DE VALA, COM ESCAVADEIRA HIDRÁULICA (1,2 M3/155 HP), EM SOLO DE 1A CATEGORIA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</si>
  <si>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</si>
  <si>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</si>
  <si>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</si>
  <si>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</si>
  <si>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</si>
  <si>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</si>
  <si>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88908</t>
    </r>
  </si>
  <si>
    <r>
      <rPr>
        <sz val="7"/>
        <rFont val="Calibri"/>
      </rPr>
      <t>ESCAVADEIRA HIDRÁULICA SOBRE ESTEIRAS, CAÇAMBA 1,20 M3, PESO OPERACIONAL 21 T, POTÊNCIA BRUTA 155 HP - CHI DIURNO. AF_06/2014</t>
    </r>
  </si>
  <si>
    <r>
      <rPr>
        <sz val="7"/>
        <rFont val="Calibri"/>
      </rPr>
      <t>SINAPI</t>
    </r>
  </si>
  <si>
    <r>
      <rPr>
        <sz val="7"/>
        <rFont val="Calibri"/>
      </rPr>
      <t>CHI</t>
    </r>
  </si>
  <si>
    <r>
      <rPr>
        <sz val="7"/>
        <rFont val="Calibri"/>
      </rPr>
      <t>88907</t>
    </r>
  </si>
  <si>
    <r>
      <rPr>
        <sz val="7"/>
        <rFont val="Calibri"/>
      </rPr>
      <t>ESCAVADEIRA HIDRÁULICA SOBRE ESTEIRAS, CAÇAMBA 1,20 M3, PESO OPERACIONAL 21 T, POTÊNCIA BRUTA 155 HP - CHP DIURNO. AF_06/2014</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</si>
  <si>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</si>
  <si>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</si>
  <si>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</si>
  <si>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</si>
  <si>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</si>
  <si>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</si>
  <si>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</si>
  <si>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</si>
  <si>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</si>
  <si>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</si>
  <si>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40303 - Reaterro de cavas c/ compactação mecânica (compactador manual)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</si>
  <si>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</si>
  <si>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</si>
  <si>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</si>
  <si>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</si>
  <si>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</si>
  <si>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</si>
  <si>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</si>
  <si>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</si>
  <si>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</si>
  <si>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30075</t>
    </r>
  </si>
  <si>
    <r>
      <rPr>
        <sz val="7"/>
        <rFont val="Arial"/>
      </rPr>
      <t>Compactador manual LF-100 gasol marca de referência Honda asfal 500mm ou equivalente</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</si>
  <si>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</si>
  <si>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</si>
  <si>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</si>
  <si>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</si>
  <si>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</si>
  <si>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</si>
  <si>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20060</t>
    </r>
  </si>
  <si>
    <r>
      <rPr>
        <sz val="7"/>
        <rFont val="Arial"/>
      </rPr>
      <t>Encarregado de O.A.C.</t>
    </r>
  </si>
  <si>
    <r>
      <rPr>
        <sz val="7"/>
        <rFont val="Arial"/>
      </rPr>
      <t>h</t>
    </r>
  </si>
  <si>
    <r>
      <rPr>
        <sz val="7"/>
        <rFont val="Arial"/>
      </rPr>
      <t>20107</t>
    </r>
  </si>
  <si>
    <r>
      <rPr>
        <sz val="7"/>
        <rFont val="Arial"/>
      </rPr>
      <t>Operário braçal</t>
    </r>
  </si>
  <si>
    <r>
      <rPr>
        <sz val="7"/>
        <rFont val="Arial"/>
      </rPr>
      <t>h</t>
    </r>
  </si>
  <si>
    <r>
      <rPr>
        <b/>
        <sz val="6"/>
        <rFont val="Arial"/>
      </rPr>
      <t>TOTAL MÃO DE OBRA:</t>
    </r>
  </si>
  <si>
    <r>
      <rPr>
        <b/>
        <sz val="7"/>
        <rFont val="Arial"/>
      </rPr>
      <t>ITENS DE INCIDÊNCIA</t>
    </r>
  </si>
  <si>
    <r>
      <rPr>
        <b/>
        <sz val="7"/>
        <rFont val="Arial"/>
      </rPr>
      <t>%</t>
    </r>
  </si>
  <si>
    <r>
      <rPr>
        <b/>
        <sz val="7"/>
        <rFont val="Arial"/>
      </rPr>
      <t>EQUIPAMENTO</t>
    </r>
  </si>
  <si>
    <r>
      <rPr>
        <b/>
        <sz val="7"/>
        <rFont val="Arial"/>
      </rPr>
      <t>MÃO DE OBRA</t>
    </r>
  </si>
  <si>
    <r>
      <rPr>
        <b/>
        <sz val="7"/>
        <rFont val="Arial"/>
      </rPr>
      <t>MATERIAL</t>
    </r>
  </si>
  <si>
    <r>
      <rPr>
        <b/>
        <sz val="7"/>
        <rFont val="Arial"/>
      </rPr>
      <t>CUSTO</t>
    </r>
  </si>
  <si>
    <r>
      <rPr>
        <sz val="7"/>
        <rFont val="Arial"/>
      </rPr>
      <t>2000</t>
    </r>
  </si>
  <si>
    <r>
      <rPr>
        <sz val="7"/>
        <rFont val="Arial"/>
      </rPr>
      <t>Ferramentas manuais</t>
    </r>
  </si>
  <si>
    <r>
      <rPr>
        <sz val="10"/>
        <rFont val="Arial"/>
      </rPr>
      <t>X</t>
    </r>
  </si>
  <si>
    <r>
      <rPr>
        <b/>
        <sz val="6"/>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</si>
  <si>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</si>
  <si>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</si>
  <si>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</si>
  <si>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</si>
  <si>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</si>
  <si>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</si>
  <si>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</si>
  <si>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COMP-645387 - Destinação Final de Resíduos Classe II A em aterro sanitário controlado (T)</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</si>
  <si>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</si>
  <si>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</si>
  <si>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</si>
  <si>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</si>
  <si>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</si>
  <si>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</si>
  <si>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INS-696775</t>
    </r>
  </si>
  <si>
    <r>
      <rPr>
        <sz val="7"/>
        <rFont val="Calibri"/>
      </rPr>
      <t>Destinação Final de Resíduos Classe II A em aterro sanitário controlado</t>
    </r>
  </si>
  <si>
    <r>
      <rPr>
        <sz val="7"/>
        <rFont val="Calibri"/>
      </rPr>
      <t>SEDURB</t>
    </r>
  </si>
  <si>
    <r>
      <rPr>
        <sz val="7"/>
        <rFont val="Calibri"/>
      </rPr>
      <t>T</t>
    </r>
  </si>
  <si>
    <r>
      <rPr>
        <b/>
        <sz val="6"/>
        <rFont val="Calibri"/>
      </rPr>
      <t>TOTAL SERVICO:</t>
    </r>
  </si>
  <si>
    <r>
      <rPr>
        <b/>
        <sz val="7"/>
        <rFont val="Arial"/>
      </rPr>
      <t>VALOR:</t>
    </r>
  </si>
  <si>
    <r>
      <rPr>
        <b/>
        <sz val="7"/>
        <rFont val="Arial"/>
      </rPr>
      <t>VALOR BDI (14.02%):</t>
    </r>
  </si>
  <si>
    <r>
      <rPr>
        <b/>
        <sz val="7"/>
        <rFont val="Arial"/>
      </rPr>
      <t>VALOR COM BDI:</t>
    </r>
  </si>
  <si>
    <r>
      <rPr>
        <b/>
        <sz val="8"/>
        <rFont val="Arial"/>
      </rPr>
      <t>5914336 - Transporte com caminhão basculante de 12m³ - rodovia pavimentada (tkm)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</si>
  <si>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</si>
  <si>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</si>
  <si>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</si>
  <si>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</si>
  <si>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</si>
  <si>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</si>
  <si>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</si>
  <si>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</si>
  <si>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</si>
  <si>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E9672</t>
    </r>
  </si>
  <si>
    <r>
      <rPr>
        <sz val="7"/>
        <rFont val="Arial"/>
      </rPr>
      <t>Caminhão basculante para rocha com capacidade de 12 m³ - 188 kW</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</si>
  <si>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</si>
  <si>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</si>
  <si>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</si>
  <si>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</si>
  <si>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</si>
  <si>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</si>
  <si>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</si>
  <si>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</si>
  <si>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00004085 - LOCACAO DE BOMBA SUBMERSIVEL PARA DRENAGEM E ESGOTAMENTO, MOTOR ELETRICO TRIFASICO, POTENCIA DE 4 CV, DIAMETRO DE RECALQUE DE 3". FAIXA DE OPERACAO: Q=60 M3/H (+ OU - 1 M3/H) E AMT=2 M; Q=11 M3/H (+ OU - 1 M3/H) E AMT = 23 M (+ OU - 1 M) (H)</t>
    </r>
  </si>
  <si>
    <r>
      <rPr>
        <b/>
        <sz val="7"/>
        <rFont val="Arial"/>
      </rPr>
      <t>VALOR:</t>
    </r>
  </si>
  <si>
    <r>
      <rPr>
        <b/>
        <sz val="7"/>
        <rFont val="Arial"/>
      </rPr>
      <t>VALOR BDI (29.47%):</t>
    </r>
  </si>
  <si>
    <r>
      <rPr>
        <b/>
        <sz val="7"/>
        <rFont val="Arial"/>
      </rPr>
      <t>VALOR COM BDI:</t>
    </r>
  </si>
  <si>
    <r>
      <rPr>
        <b/>
        <sz val="8"/>
        <rFont val="Arial"/>
      </rPr>
      <t>7060100030 - REBAIXAMENTO DE LENCOL FREATICO C/ 8 PONT FILTRANTES (considerando 8 conjuntos por 9 meses) (MÊS)</t>
    </r>
  </si>
  <si>
    <r>
      <rPr>
        <sz val="6"/>
        <rFont val="Arial"/>
      </rPr>
      <t xml:space="preserve">Observações: DATA BASE: JUNHO / 2018       </t>
    </r>
  </si>
  <si>
    <r>
      <rPr>
        <b/>
        <sz val="7"/>
        <rFont val="Arial"/>
      </rPr>
      <t>VALOR:</t>
    </r>
  </si>
  <si>
    <r>
      <rPr>
        <b/>
        <sz val="7"/>
        <rFont val="Arial"/>
      </rPr>
      <t>VALOR BDI (29.47%):</t>
    </r>
  </si>
  <si>
    <r>
      <rPr>
        <b/>
        <sz val="7"/>
        <rFont val="Arial"/>
      </rPr>
      <t>VALOR COM BDI:</t>
    </r>
  </si>
  <si>
    <r>
      <rPr>
        <b/>
        <sz val="8"/>
        <rFont val="Arial"/>
      </rPr>
      <t>5501938 - Escavação, carga e transporte de material de 1ª categoria - DMT de 2.500 a 3.000 m - caminho de serviço pavimentado - com carregadeira e caminhão basculante de 14 m³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</si>
  <si>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</si>
  <si>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</si>
  <si>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</si>
  <si>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</si>
  <si>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</si>
  <si>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</si>
  <si>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</si>
  <si>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</si>
  <si>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</si>
  <si>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E9667</t>
    </r>
  </si>
  <si>
    <r>
      <rPr>
        <sz val="7"/>
        <rFont val="Arial"/>
      </rPr>
      <t>Caminhão basculante com capacidade de 14 m³ - 188 kW</t>
    </r>
  </si>
  <si>
    <r>
      <rPr>
        <sz val="7"/>
        <rFont val="Arial"/>
      </rPr>
      <t>E9511</t>
    </r>
  </si>
  <si>
    <r>
      <rPr>
        <sz val="7"/>
        <rFont val="Arial"/>
      </rPr>
      <t>Carregadeira de pneus com capacidade de 3,3 m³ - 213 kW</t>
    </r>
  </si>
  <si>
    <r>
      <rPr>
        <sz val="7"/>
        <rFont val="Arial"/>
      </rPr>
      <t>E9541</t>
    </r>
  </si>
  <si>
    <r>
      <rPr>
        <sz val="7"/>
        <rFont val="Arial"/>
      </rPr>
      <t>Trator de esteiras com lâmina - 259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</si>
  <si>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</si>
  <si>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</si>
  <si>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</si>
  <si>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</si>
  <si>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</si>
  <si>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</si>
  <si>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</si>
  <si>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</si>
  <si>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</si>
  <si>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</si>
  <si>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</si>
  <si>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</si>
  <si>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</si>
  <si>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</si>
  <si>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</si>
  <si>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</si>
  <si>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</si>
  <si>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</si>
  <si>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S200124 - Muro de alvenaria de blocos cerâmicos 10x20x20cm, c/ pilares a cada 2 m, esp. 10cm e h=2.5m, revestido com chapisco, reboco e pintura acrílica a 2 demãos, incl. pilares, cintas e sapatas, empregando arg. cimento cal e areia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</si>
  <si>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</si>
  <si>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</si>
  <si>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</si>
  <si>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</si>
  <si>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</si>
  <si>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</si>
  <si>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</si>
  <si>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</si>
  <si>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</si>
  <si>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</si>
  <si>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</si>
  <si>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</si>
  <si>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</si>
  <si>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</si>
  <si>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</si>
  <si>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</si>
  <si>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</si>
  <si>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</si>
  <si>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</si>
  <si>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</si>
  <si>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</si>
  <si>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</si>
  <si>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</si>
  <si>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</si>
  <si>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</si>
  <si>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</si>
  <si>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</si>
  <si>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</si>
  <si>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</si>
  <si>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</si>
  <si>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</si>
  <si>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</si>
  <si>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</si>
  <si>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</si>
  <si>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</si>
  <si>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</si>
  <si>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</si>
  <si>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</si>
  <si>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</si>
  <si>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</si>
  <si>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</si>
  <si>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</si>
  <si>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</si>
  <si>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</si>
  <si>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</si>
  <si>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</si>
  <si>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</si>
  <si>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</si>
  <si>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</si>
  <si>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</si>
  <si>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</si>
  <si>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</si>
  <si>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</si>
  <si>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I022585</t>
    </r>
  </si>
  <si>
    <r>
      <rPr>
        <sz val="7"/>
        <rFont val="Arial"/>
      </rPr>
      <t>BLOCO CERÂMICO 10 FUROS 09X19X19CM - PRAÇA VITÓRIA</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</si>
  <si>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</si>
  <si>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</si>
  <si>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</si>
  <si>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</si>
  <si>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</si>
  <si>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</si>
  <si>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</si>
  <si>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</si>
  <si>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</si>
  <si>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</si>
  <si>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</si>
  <si>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</si>
  <si>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</si>
  <si>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</si>
  <si>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</si>
  <si>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</si>
  <si>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I038013</t>
    </r>
  </si>
  <si>
    <r>
      <rPr>
        <sz val="7"/>
        <rFont val="Arial"/>
      </rPr>
      <t>LIXA PARA MADEIRA/MASSA Nº 150</t>
    </r>
  </si>
  <si>
    <r>
      <rPr>
        <sz val="7"/>
        <rFont val="Arial"/>
      </rPr>
      <t>UN</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</si>
  <si>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</si>
  <si>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</si>
  <si>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</si>
  <si>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</si>
  <si>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</si>
  <si>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</si>
  <si>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I037519</t>
    </r>
  </si>
  <si>
    <r>
      <rPr>
        <sz val="7"/>
        <rFont val="Arial"/>
      </rPr>
      <t>SELADOR ACRILICO</t>
    </r>
  </si>
  <si>
    <r>
      <rPr>
        <sz val="7"/>
        <rFont val="Arial"/>
      </rPr>
      <t>L</t>
    </r>
  </si>
  <si>
    <r>
      <rPr>
        <sz val="7"/>
        <rFont val="Arial"/>
      </rPr>
      <t>I020988</t>
    </r>
  </si>
  <si>
    <r>
      <rPr>
        <sz val="7"/>
        <rFont val="Arial"/>
      </rPr>
      <t>TABUA DE MADEIRA PINUS 30 X 2.5 CM</t>
    </r>
  </si>
  <si>
    <r>
      <rPr>
        <sz val="7"/>
        <rFont val="Arial"/>
      </rPr>
      <t>M</t>
    </r>
  </si>
  <si>
    <r>
      <rPr>
        <sz val="7"/>
        <rFont val="Arial"/>
      </rPr>
      <t>I037514</t>
    </r>
  </si>
  <si>
    <r>
      <rPr>
        <sz val="7"/>
        <rFont val="Arial"/>
      </rPr>
      <t>TINTA LATEX ACRILICA FOSCA</t>
    </r>
  </si>
  <si>
    <r>
      <rPr>
        <sz val="7"/>
        <rFont val="Arial"/>
      </rPr>
      <t>L</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</si>
  <si>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</si>
  <si>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</si>
  <si>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</si>
  <si>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</si>
  <si>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</si>
  <si>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00034348 - CONCERTINA CLIPADA (DUPLA) EM ACO GALVANIZADO DE ALTA RESISTENCIA, COM ESPIRAL DE 300 MM, D = 2,76 MM (M)</t>
    </r>
  </si>
  <si>
    <r>
      <rPr>
        <b/>
        <sz val="7"/>
        <rFont val="Arial"/>
      </rPr>
      <t>VALOR:</t>
    </r>
  </si>
  <si>
    <r>
      <rPr>
        <b/>
        <sz val="7"/>
        <rFont val="Arial"/>
      </rPr>
      <t>VALOR BDI (29.47%):</t>
    </r>
  </si>
  <si>
    <r>
      <rPr>
        <b/>
        <sz val="7"/>
        <rFont val="Arial"/>
      </rPr>
      <t>VALOR COM BDI:</t>
    </r>
  </si>
  <si>
    <r>
      <rPr>
        <b/>
        <sz val="8"/>
        <rFont val="Arial"/>
      </rPr>
      <t>93681 - EXECUÇÃO DE PÁTIO/ESTACIONAMENTO EM PISO INTERTRAVADO, COM BLOCO RETANGULAR COLORIDO DE 20 X 10 CM, ESPESSURA 8 CM. AF_12/2015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</si>
  <si>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</si>
  <si>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</si>
  <si>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</si>
  <si>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</si>
  <si>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</si>
  <si>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</si>
  <si>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00000370</t>
    </r>
  </si>
  <si>
    <r>
      <rPr>
        <sz val="7"/>
        <rFont val="Calibri"/>
      </rPr>
      <t>AREIA MEDIA - POSTO JAZIDA/FORNECEDOR (RETIRADO NA JAZIDA, SEM TRANSPORTE)</t>
    </r>
  </si>
  <si>
    <r>
      <rPr>
        <sz val="7"/>
        <rFont val="Calibri"/>
      </rPr>
      <t>SINAPI</t>
    </r>
  </si>
  <si>
    <r>
      <rPr>
        <sz val="7"/>
        <rFont val="Calibri"/>
      </rPr>
      <t>M3</t>
    </r>
  </si>
  <si>
    <r>
      <rPr>
        <sz val="7"/>
        <rFont val="Calibri"/>
      </rPr>
      <t>00036154</t>
    </r>
  </si>
  <si>
    <r>
      <rPr>
        <sz val="7"/>
        <rFont val="Calibri"/>
      </rPr>
      <t>BLOQUETE/PISO INTERTRAVADO DE CONCRETO - MODELO ONDA/16 FACES/RETANGULAR/TIJOLINHO/PAVER/HOLANDES/PARALELEPIPEDO, 20 CM X 10 CM, E = 8 CM, RESISTENCIA DE 35 MPA (NBR 9781), COLORIDO</t>
    </r>
  </si>
  <si>
    <r>
      <rPr>
        <sz val="7"/>
        <rFont val="Calibri"/>
      </rPr>
      <t>SINAPI</t>
    </r>
  </si>
  <si>
    <r>
      <rPr>
        <sz val="7"/>
        <rFont val="Calibri"/>
      </rPr>
      <t>M2</t>
    </r>
  </si>
  <si>
    <r>
      <rPr>
        <sz val="7"/>
        <rFont val="Calibri"/>
      </rPr>
      <t>00004741</t>
    </r>
  </si>
  <si>
    <r>
      <rPr>
        <sz val="7"/>
        <rFont val="Calibri"/>
      </rPr>
      <t>PO DE PEDRA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</si>
  <si>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</si>
  <si>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</si>
  <si>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</si>
  <si>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</si>
  <si>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</si>
  <si>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</si>
  <si>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</si>
  <si>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</si>
  <si>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</si>
  <si>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88260</t>
    </r>
  </si>
  <si>
    <r>
      <rPr>
        <sz val="7"/>
        <rFont val="Calibri"/>
      </rPr>
      <t>CALCETEIRO COM ENCARGOS COMPLEMENTARES</t>
    </r>
  </si>
  <si>
    <r>
      <rPr>
        <sz val="7"/>
        <rFont val="Calibri"/>
      </rPr>
      <t>SINAPI</t>
    </r>
  </si>
  <si>
    <r>
      <rPr>
        <sz val="7"/>
        <rFont val="Calibri"/>
      </rPr>
      <t>H</t>
    </r>
  </si>
  <si>
    <r>
      <rPr>
        <sz val="7"/>
        <rFont val="Calibri"/>
      </rPr>
      <t>91285</t>
    </r>
  </si>
  <si>
    <r>
      <rPr>
        <sz val="7"/>
        <rFont val="Calibri"/>
      </rPr>
      <t>CORTADORA DE PISO COM MOTOR 4 TEMPOS A GASOLINA, POTÊNCIA DE 13 HP, COM DISCO DE CORTE DIAMANTADO SEGMENTADO PARA CONCRETO, DIÂMETRO DE 350 MM, FURO DE 1" (14 X 1") - CHI DIURNO. AF_08/2015</t>
    </r>
  </si>
  <si>
    <r>
      <rPr>
        <sz val="7"/>
        <rFont val="Calibri"/>
      </rPr>
      <t>SINAPI</t>
    </r>
  </si>
  <si>
    <r>
      <rPr>
        <sz val="7"/>
        <rFont val="Calibri"/>
      </rPr>
      <t>CHI</t>
    </r>
  </si>
  <si>
    <r>
      <rPr>
        <sz val="7"/>
        <rFont val="Calibri"/>
      </rPr>
      <t>91283</t>
    </r>
  </si>
  <si>
    <r>
      <rPr>
        <sz val="7"/>
        <rFont val="Calibri"/>
      </rPr>
      <t>CORTADORA DE PISO COM MOTOR 4 TEMPOS A GASOLINA, POTÊNCIA DE 13 HP, COM DISCO DE CORTE DIAMANTADO SEGMENTADO PARA CONCRETO, DIÂMETRO DE 350 MM, FURO DE 1" (14 X 1") - CHP DIURNO. AF_08/2015</t>
    </r>
  </si>
  <si>
    <r>
      <rPr>
        <sz val="7"/>
        <rFont val="Calibri"/>
      </rPr>
      <t>SINAPI</t>
    </r>
  </si>
  <si>
    <r>
      <rPr>
        <sz val="7"/>
        <rFont val="Calibri"/>
      </rPr>
      <t>CHP</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</si>
  <si>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</si>
  <si>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</si>
  <si>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</si>
  <si>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</si>
  <si>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</si>
  <si>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</si>
  <si>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</si>
  <si>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</si>
  <si>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</si>
  <si>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</si>
  <si>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</si>
  <si>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</si>
  <si>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</si>
  <si>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</si>
  <si>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</si>
  <si>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</si>
  <si>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S030210 - Aterro compactado utilizando compactador de placa vibratória com reaproveitamento do material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</si>
  <si>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</si>
  <si>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</si>
  <si>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</si>
  <si>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</si>
  <si>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</si>
  <si>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</si>
  <si>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</si>
  <si>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</si>
  <si>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</si>
  <si>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I086096</t>
    </r>
  </si>
  <si>
    <r>
      <rPr>
        <sz val="7"/>
        <rFont val="Arial"/>
      </rPr>
      <t>COMPACTADOR MANUAL MOTOR DIESEL POT.5HP (E906)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</si>
  <si>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</si>
  <si>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</si>
  <si>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</si>
  <si>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</si>
  <si>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</si>
  <si>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</si>
  <si>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</si>
  <si>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</si>
  <si>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</si>
  <si>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</si>
  <si>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</si>
  <si>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</si>
  <si>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</si>
  <si>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</si>
  <si>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</si>
  <si>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</si>
  <si>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</si>
  <si>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96622 - LASTRO COM MATERIAL GRANULAR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</si>
  <si>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</si>
  <si>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</si>
  <si>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</si>
  <si>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</si>
  <si>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</si>
  <si>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</si>
  <si>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00004718</t>
    </r>
  </si>
  <si>
    <r>
      <rPr>
        <sz val="7"/>
        <rFont val="Calibri"/>
      </rPr>
      <t>PEDRA BRITADA N. 2 (19 A 38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</si>
  <si>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</si>
  <si>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</si>
  <si>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</si>
  <si>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</si>
  <si>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</si>
  <si>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</si>
  <si>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</si>
  <si>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</si>
  <si>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</si>
  <si>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</si>
  <si>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</si>
  <si>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</si>
  <si>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</si>
  <si>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</si>
  <si>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</si>
  <si>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</si>
  <si>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</si>
  <si>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</si>
  <si>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</si>
  <si>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</si>
  <si>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</si>
  <si>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</si>
  <si>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</si>
  <si>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</si>
  <si>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</si>
  <si>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</si>
  <si>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</si>
  <si>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</si>
  <si>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</si>
  <si>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100323 - LASTRO COM MATERIAL GRANULAR (AREIA MÉDIA)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</si>
  <si>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</si>
  <si>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</si>
  <si>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</si>
  <si>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</si>
  <si>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</si>
  <si>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</si>
  <si>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00000370</t>
    </r>
  </si>
  <si>
    <r>
      <rPr>
        <sz val="7"/>
        <rFont val="Calibri"/>
      </rPr>
      <t>AREIA MEDIA - POSTO JAZIDA/FORNECEDOR (RETIRADO NA JAZIDA, SEM TRANSPORTE)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</si>
  <si>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</si>
  <si>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</si>
  <si>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</si>
  <si>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</si>
  <si>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</si>
  <si>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</si>
  <si>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</si>
  <si>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</si>
  <si>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</si>
  <si>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</si>
  <si>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</si>
  <si>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</si>
  <si>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</si>
  <si>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</si>
  <si>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</si>
  <si>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</si>
  <si>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</si>
  <si>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</si>
  <si>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</si>
  <si>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</si>
  <si>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</si>
  <si>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</si>
  <si>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</si>
  <si>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</si>
  <si>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</si>
  <si>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</si>
  <si>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</si>
  <si>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</si>
  <si>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</si>
  <si>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S200101 - Portão c/ tela losangular de arame fio 12 malha 2" revest. em PVC com tubo de ferro galvanizado vertical de 2 1/2" e horizontal de 1" pintados com esmalte sobre fundo anticorrosivo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</si>
  <si>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</si>
  <si>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</si>
  <si>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</si>
  <si>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</si>
  <si>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</si>
  <si>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</si>
  <si>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</si>
  <si>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</si>
  <si>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I010140</t>
    </r>
  </si>
  <si>
    <r>
      <rPr>
        <sz val="7"/>
        <rFont val="Arial"/>
      </rPr>
      <t>PINTOR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</si>
  <si>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</si>
  <si>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</si>
  <si>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</si>
  <si>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</si>
  <si>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</si>
  <si>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</si>
  <si>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</si>
  <si>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</si>
  <si>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</si>
  <si>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</si>
  <si>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I038001</t>
    </r>
  </si>
  <si>
    <r>
      <rPr>
        <sz val="7"/>
        <rFont val="Arial"/>
      </rPr>
      <t>AGUARRAZ MINERAL</t>
    </r>
  </si>
  <si>
    <r>
      <rPr>
        <sz val="7"/>
        <rFont val="Arial"/>
      </rPr>
      <t>L</t>
    </r>
  </si>
  <si>
    <r>
      <rPr>
        <sz val="7"/>
        <rFont val="Arial"/>
      </rPr>
      <t>I027020</t>
    </r>
  </si>
  <si>
    <r>
      <rPr>
        <sz val="7"/>
        <rFont val="Arial"/>
      </rPr>
      <t>ARAME GALVANIZADO N.14 AWG (+ 52.0%)</t>
    </r>
  </si>
  <si>
    <r>
      <rPr>
        <sz val="7"/>
        <rFont val="Arial"/>
      </rPr>
      <t>M</t>
    </r>
  </si>
  <si>
    <r>
      <rPr>
        <sz val="7"/>
        <rFont val="Arial"/>
      </rPr>
      <t>I037502</t>
    </r>
  </si>
  <si>
    <r>
      <rPr>
        <sz val="7"/>
        <rFont val="Arial"/>
      </rPr>
      <t>ESMALTE SINTETICO</t>
    </r>
  </si>
  <si>
    <r>
      <rPr>
        <sz val="7"/>
        <rFont val="Arial"/>
      </rPr>
      <t>L</t>
    </r>
  </si>
  <si>
    <r>
      <rPr>
        <sz val="7"/>
        <rFont val="Arial"/>
      </rPr>
      <t>I035211</t>
    </r>
  </si>
  <si>
    <r>
      <rPr>
        <sz val="7"/>
        <rFont val="Arial"/>
      </rPr>
      <t>GONZO DIAM 1" (MACHO/FEMEA) PARA PORTÃO (DE SOBREPOR) (+ 52.0%)</t>
    </r>
  </si>
  <si>
    <r>
      <rPr>
        <sz val="7"/>
        <rFont val="Arial"/>
      </rPr>
      <t>PAR</t>
    </r>
  </si>
  <si>
    <r>
      <rPr>
        <sz val="7"/>
        <rFont val="Arial"/>
      </rPr>
      <t>I038012</t>
    </r>
  </si>
  <si>
    <r>
      <rPr>
        <sz val="7"/>
        <rFont val="Arial"/>
      </rPr>
      <t>LIXA P/ FERRO Nº 100 K-246 225X275MM - NORTON OU EQUIVALENTE</t>
    </r>
  </si>
  <si>
    <r>
      <rPr>
        <sz val="7"/>
        <rFont val="Arial"/>
      </rPr>
      <t>UN</t>
    </r>
  </si>
  <si>
    <r>
      <rPr>
        <sz val="7"/>
        <rFont val="Arial"/>
      </rPr>
      <t>I034384</t>
    </r>
  </si>
  <si>
    <r>
      <rPr>
        <sz val="7"/>
        <rFont val="Arial"/>
      </rPr>
      <t>PORTA CADEADO E CADEADO 40MM (+ 52.0%)</t>
    </r>
  </si>
  <si>
    <r>
      <rPr>
        <sz val="7"/>
        <rFont val="Arial"/>
      </rPr>
      <t>UN</t>
    </r>
  </si>
  <si>
    <r>
      <rPr>
        <sz val="7"/>
        <rFont val="Arial"/>
      </rPr>
      <t>I027546</t>
    </r>
  </si>
  <si>
    <r>
      <rPr>
        <sz val="7"/>
        <rFont val="Arial"/>
      </rPr>
      <t>TELA DE ARAME GALV. MALHA # 2" LOSANGULAR - FIO N.12 BWG - REVEST EM PVC (+ 52.0%)</t>
    </r>
  </si>
  <si>
    <r>
      <rPr>
        <sz val="7"/>
        <rFont val="Arial"/>
      </rPr>
      <t>M2</t>
    </r>
  </si>
  <si>
    <r>
      <rPr>
        <sz val="7"/>
        <rFont val="Arial"/>
      </rPr>
      <t>I079374</t>
    </r>
  </si>
  <si>
    <r>
      <rPr>
        <sz val="7"/>
        <rFont val="Arial"/>
      </rPr>
      <t>TRINCO REDONDO VERTICAL FERRO GALVANIZADO 15CM (+ 52.0%)</t>
    </r>
  </si>
  <si>
    <r>
      <rPr>
        <sz val="7"/>
        <rFont val="Arial"/>
      </rPr>
      <t>UN</t>
    </r>
  </si>
  <si>
    <r>
      <rPr>
        <sz val="7"/>
        <rFont val="Arial"/>
      </rPr>
      <t>I071270</t>
    </r>
  </si>
  <si>
    <r>
      <rPr>
        <sz val="7"/>
        <rFont val="Arial"/>
      </rPr>
      <t>TUBO ACO GALV 76,10 X 3,75MM (2.1/2") DIN 2440 - MEDIO (+ 52.0%)</t>
    </r>
  </si>
  <si>
    <r>
      <rPr>
        <sz val="7"/>
        <rFont val="Arial"/>
      </rPr>
      <t>M</t>
    </r>
  </si>
  <si>
    <r>
      <rPr>
        <sz val="7"/>
        <rFont val="Arial"/>
      </rPr>
      <t>I070350</t>
    </r>
  </si>
  <si>
    <r>
      <rPr>
        <sz val="7"/>
        <rFont val="Arial"/>
      </rPr>
      <t>TUBO ACO GALV. 33,70 X 3,35MM (1") DIN 2440 - MEDIO (+ 52.0%)</t>
    </r>
  </si>
  <si>
    <r>
      <rPr>
        <sz val="7"/>
        <rFont val="Arial"/>
      </rPr>
      <t>M</t>
    </r>
  </si>
  <si>
    <r>
      <rPr>
        <sz val="7"/>
        <rFont val="Arial"/>
      </rPr>
      <t>I038028</t>
    </r>
  </si>
  <si>
    <r>
      <rPr>
        <sz val="7"/>
        <rFont val="Arial"/>
      </rPr>
      <t>ZARCAO</t>
    </r>
  </si>
  <si>
    <r>
      <rPr>
        <sz val="7"/>
        <rFont val="Arial"/>
      </rPr>
      <t>L</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</si>
  <si>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</si>
  <si>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</si>
  <si>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</si>
  <si>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</si>
  <si>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</si>
  <si>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99839 - GUARDA-CORPO DE AÇO GALVANIZADO DE 1,10M DE ALTURA, MONTANTES TUBULARES DE 1.1/2? ESPAÇADOS DE 1,20M, TRAVESSA SUPERIOR DE 2?, GRADIL FORMADO POR BARRAS CHATAS EM FERRO DE 32X4,8MM, FIXADO COM CHUMBADOR MECÂNICO. AF_04/2019_P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</si>
  <si>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</si>
  <si>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</si>
  <si>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</si>
  <si>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</si>
  <si>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</si>
  <si>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</si>
  <si>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00000546</t>
    </r>
  </si>
  <si>
    <r>
      <rPr>
        <sz val="7"/>
        <rFont val="Calibri"/>
      </rPr>
      <t>BARRA DE FERRO RETANGULAR, BARRA CHATA (QUALQUER DIMENSAO)</t>
    </r>
  </si>
  <si>
    <r>
      <rPr>
        <sz val="7"/>
        <rFont val="Calibri"/>
      </rPr>
      <t>SINAPI</t>
    </r>
  </si>
  <si>
    <r>
      <rPr>
        <sz val="7"/>
        <rFont val="Calibri"/>
      </rPr>
      <t>KG</t>
    </r>
  </si>
  <si>
    <r>
      <rPr>
        <sz val="7"/>
        <rFont val="Calibri"/>
      </rPr>
      <t>00001332</t>
    </r>
  </si>
  <si>
    <r>
      <rPr>
        <sz val="7"/>
        <rFont val="Calibri"/>
      </rPr>
      <t>CHAPA DE ACO GROSSA, ASTM A36, E = 3/8 " (9,53 MM) 74,69 KG/M2</t>
    </r>
  </si>
  <si>
    <r>
      <rPr>
        <sz val="7"/>
        <rFont val="Calibri"/>
      </rPr>
      <t>SINAPI</t>
    </r>
  </si>
  <si>
    <r>
      <rPr>
        <sz val="7"/>
        <rFont val="Calibri"/>
      </rPr>
      <t>KG</t>
    </r>
  </si>
  <si>
    <r>
      <rPr>
        <sz val="7"/>
        <rFont val="Calibri"/>
      </rPr>
      <t>00011002</t>
    </r>
  </si>
  <si>
    <r>
      <rPr>
        <sz val="7"/>
        <rFont val="Calibri"/>
      </rPr>
      <t>ELETRODO REVESTIDO AWS - E6013, DIAMETRO IGUAL A 2,50 MM</t>
    </r>
  </si>
  <si>
    <r>
      <rPr>
        <sz val="7"/>
        <rFont val="Calibri"/>
      </rPr>
      <t>SINAPI</t>
    </r>
  </si>
  <si>
    <r>
      <rPr>
        <sz val="7"/>
        <rFont val="Calibri"/>
      </rPr>
      <t>KG</t>
    </r>
  </si>
  <si>
    <r>
      <rPr>
        <sz val="7"/>
        <rFont val="Calibri"/>
      </rPr>
      <t>00011964</t>
    </r>
  </si>
  <si>
    <r>
      <rPr>
        <sz val="7"/>
        <rFont val="Calibri"/>
      </rPr>
      <t>PARAFUSO DE ACO TIPO CHUMBADOR PARABOLT, DIAMETRO 3/8", COMPRIMENTO 75 MM</t>
    </r>
  </si>
  <si>
    <r>
      <rPr>
        <sz val="7"/>
        <rFont val="Calibri"/>
      </rPr>
      <t>SINAPI</t>
    </r>
  </si>
  <si>
    <r>
      <rPr>
        <sz val="7"/>
        <rFont val="Calibri"/>
      </rPr>
      <t>UN</t>
    </r>
  </si>
  <si>
    <r>
      <rPr>
        <sz val="7"/>
        <rFont val="Calibri"/>
      </rPr>
      <t>00021012</t>
    </r>
  </si>
  <si>
    <r>
      <rPr>
        <sz val="7"/>
        <rFont val="Calibri"/>
      </rPr>
      <t>TUBO ACO GALVANIZADO COM COSTURA, CLASSE LEVE, DN 40 MM ( 1 1/2"),  E = 3,00 MM,  *3,48* KG/M (NBR 5580)</t>
    </r>
  </si>
  <si>
    <r>
      <rPr>
        <sz val="7"/>
        <rFont val="Calibri"/>
      </rPr>
      <t>SINAPI</t>
    </r>
  </si>
  <si>
    <r>
      <rPr>
        <sz val="7"/>
        <rFont val="Calibri"/>
      </rPr>
      <t>M</t>
    </r>
  </si>
  <si>
    <r>
      <rPr>
        <sz val="7"/>
        <rFont val="Calibri"/>
      </rPr>
      <t>00021013</t>
    </r>
  </si>
  <si>
    <r>
      <rPr>
        <sz val="7"/>
        <rFont val="Calibri"/>
      </rPr>
      <t>TUBO ACO GALVANIZADO COM COSTURA, CLASSE LEVE, DN 50 MM ( 2"),  E = 3,00 MM,  *4,40* KG/M (NBR 5580)</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</si>
  <si>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</si>
  <si>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</si>
  <si>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</si>
  <si>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</si>
  <si>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</si>
  <si>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</si>
  <si>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</si>
  <si>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</si>
  <si>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</si>
  <si>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88251</t>
    </r>
  </si>
  <si>
    <r>
      <rPr>
        <sz val="7"/>
        <rFont val="Calibri"/>
      </rPr>
      <t>AUXILIAR DE SERRALHEIRO COM ENCARGOS COMPLEMENTARES</t>
    </r>
  </si>
  <si>
    <r>
      <rPr>
        <sz val="7"/>
        <rFont val="Calibri"/>
      </rPr>
      <t>SINAPI</t>
    </r>
  </si>
  <si>
    <r>
      <rPr>
        <sz val="7"/>
        <rFont val="Calibri"/>
      </rPr>
      <t>H</t>
    </r>
  </si>
  <si>
    <r>
      <rPr>
        <sz val="7"/>
        <rFont val="Calibri"/>
      </rPr>
      <t>88315</t>
    </r>
  </si>
  <si>
    <r>
      <rPr>
        <sz val="7"/>
        <rFont val="Calibri"/>
      </rPr>
      <t>SERRALHEIRO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</si>
  <si>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</si>
  <si>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</si>
  <si>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</si>
  <si>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</si>
  <si>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</si>
  <si>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</si>
  <si>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94996 - LAJE SOBRE PISO DE RAMPAS, ESCADAS E CALÇADAS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</si>
  <si>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</si>
  <si>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</si>
  <si>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</si>
  <si>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</si>
  <si>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</si>
  <si>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</si>
  <si>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00003777</t>
    </r>
  </si>
  <si>
    <r>
      <rPr>
        <sz val="7"/>
        <rFont val="Calibri"/>
      </rPr>
      <t>LONA PLASTICA PRETA, E= 150 MICRA</t>
    </r>
  </si>
  <si>
    <r>
      <rPr>
        <sz val="7"/>
        <rFont val="Calibri"/>
      </rPr>
      <t>SINAPI</t>
    </r>
  </si>
  <si>
    <r>
      <rPr>
        <sz val="7"/>
        <rFont val="Calibri"/>
      </rPr>
      <t>M2</t>
    </r>
  </si>
  <si>
    <r>
      <rPr>
        <sz val="7"/>
        <rFont val="Calibri"/>
      </rPr>
      <t>00004460</t>
    </r>
  </si>
  <si>
    <r>
      <rPr>
        <sz val="7"/>
        <rFont val="Calibri"/>
      </rPr>
      <t>SARRAFO DE MADEIRA NAO APARELHADA *2,5 X 10 CM, MACARANDUBA, ANGELIM OU EQUIVALENTE DA REGIAO</t>
    </r>
  </si>
  <si>
    <r>
      <rPr>
        <sz val="7"/>
        <rFont val="Calibri"/>
      </rPr>
      <t>SINAPI</t>
    </r>
  </si>
  <si>
    <r>
      <rPr>
        <sz val="7"/>
        <rFont val="Calibri"/>
      </rPr>
      <t>M</t>
    </r>
  </si>
  <si>
    <r>
      <rPr>
        <sz val="7"/>
        <rFont val="Calibri"/>
      </rPr>
      <t>00004517</t>
    </r>
  </si>
  <si>
    <r>
      <rPr>
        <sz val="7"/>
        <rFont val="Calibri"/>
      </rPr>
      <t>SARRAFO DE MADEIRA NAO APARELHADA *2,5 X 7,5* CM (1 X 3 ") PINUS, MISTA OU EQUIVALENTE DA REGIAO</t>
    </r>
  </si>
  <si>
    <r>
      <rPr>
        <sz val="7"/>
        <rFont val="Calibri"/>
      </rPr>
      <t>SINAPI</t>
    </r>
  </si>
  <si>
    <r>
      <rPr>
        <sz val="7"/>
        <rFont val="Calibri"/>
      </rPr>
      <t>M</t>
    </r>
  </si>
  <si>
    <r>
      <rPr>
        <sz val="7"/>
        <rFont val="Calibri"/>
      </rPr>
      <t>00007156</t>
    </r>
  </si>
  <si>
    <r>
      <rPr>
        <sz val="7"/>
        <rFont val="Calibri"/>
      </rPr>
      <t>TELA DE ACO SOLDADA NERVURADA, CA-60, Q-196, (3,11 KG/M2), DIAMETRO DO FIO = 5,0 MM, LARGURA = 2,45 M, ESPACAMENTO DA MALHA = 10 X 10 CM</t>
    </r>
  </si>
  <si>
    <r>
      <rPr>
        <sz val="7"/>
        <rFont val="Calibri"/>
      </rPr>
      <t>SINAPI</t>
    </r>
  </si>
  <si>
    <r>
      <rPr>
        <sz val="7"/>
        <rFont val="Calibri"/>
      </rPr>
      <t>M2</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</si>
  <si>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</si>
  <si>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</si>
  <si>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</si>
  <si>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</si>
  <si>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</si>
  <si>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</si>
  <si>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</si>
  <si>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</si>
  <si>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</si>
  <si>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</si>
  <si>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</si>
  <si>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94964</t>
    </r>
  </si>
  <si>
    <r>
      <rPr>
        <sz val="7"/>
        <rFont val="Calibri"/>
      </rPr>
      <t>CONCRETO FCK = 20MPA, TRAÇO 1:2,7:3 (CIMENTO/ AREIA MÉDIA/ BRITA 1)  - PREPARO MECÂNICO COM BETONEIRA 400 L. AF_07/2016</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</si>
  <si>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</si>
  <si>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</si>
  <si>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</si>
  <si>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</si>
  <si>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</si>
  <si>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</si>
  <si>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</si>
  <si>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</si>
  <si>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</si>
  <si>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</si>
  <si>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</si>
  <si>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</si>
  <si>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</si>
  <si>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</si>
  <si>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94276 - ASSENTAMENTO DE GUIA (MEIO-FIO) EM TRECHO CURVO, CONFECCIONADA EM CONCRETO PRÉ-FABRICADO, DIMENSÕES 100X15X13X20 CM (COMPRIMENTO X BASE INFERIOR X BASE SUPERIOR X ALTURA), PARA URBANIZAÇÃO INTERNA DE EMPREENDIMENTOS. AF_06/2016_P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</si>
  <si>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</si>
  <si>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</si>
  <si>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</si>
  <si>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</si>
  <si>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</si>
  <si>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</si>
  <si>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00000370</t>
    </r>
  </si>
  <si>
    <r>
      <rPr>
        <sz val="7"/>
        <rFont val="Calibri"/>
      </rPr>
      <t>AREIA MEDIA - POSTO JAZIDA/FORNECEDOR (RETIRADO NA JAZIDA, SEM TRANSPORTE)</t>
    </r>
  </si>
  <si>
    <r>
      <rPr>
        <sz val="7"/>
        <rFont val="Calibri"/>
      </rPr>
      <t>SINAPI</t>
    </r>
  </si>
  <si>
    <r>
      <rPr>
        <sz val="7"/>
        <rFont val="Calibri"/>
      </rPr>
      <t>M3</t>
    </r>
  </si>
  <si>
    <r>
      <rPr>
        <sz val="7"/>
        <rFont val="Calibri"/>
      </rPr>
      <t>00004059</t>
    </r>
  </si>
  <si>
    <r>
      <rPr>
        <sz val="7"/>
        <rFont val="Calibri"/>
      </rPr>
      <t>MEIO-FIO OU GUIA DE CONCRETO, PRE-MOLDADO, COMP 1 M, *30 X 15/ 12* CM (H X L1/L2)</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</si>
  <si>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</si>
  <si>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</si>
  <si>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</si>
  <si>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</si>
  <si>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</si>
  <si>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</si>
  <si>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</si>
  <si>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</si>
  <si>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</si>
  <si>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88629</t>
    </r>
  </si>
  <si>
    <r>
      <rPr>
        <sz val="7"/>
        <rFont val="Calibri"/>
      </rPr>
      <t>ARGAMASSA TRAÇO 1:3 (EM VOLUME DE CIMENTO E AREIA MÉDIA ÚMIDA), PREPARO MANUAL. AF_08/2019</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</si>
  <si>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</si>
  <si>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</si>
  <si>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</si>
  <si>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</si>
  <si>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</si>
  <si>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</si>
  <si>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</si>
  <si>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</si>
  <si>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</si>
  <si>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</si>
  <si>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</si>
  <si>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</si>
  <si>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</si>
  <si>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</si>
  <si>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S200253 - Fornecimento e assentamento de ladrilho hidráulico pastilhado, vermelho, dim. 20x20 cm, esp. 1.5cm, assentado com pasta de cimento colante, exclusive regularização e lastro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</si>
  <si>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</si>
  <si>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</si>
  <si>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</si>
  <si>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</si>
  <si>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</si>
  <si>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I010128</t>
    </r>
  </si>
  <si>
    <r>
      <rPr>
        <sz val="7"/>
        <rFont val="Arial"/>
      </rPr>
      <t>LADRILHISTA</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</si>
  <si>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</si>
  <si>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</si>
  <si>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</si>
  <si>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</si>
  <si>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</si>
  <si>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</si>
  <si>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</si>
  <si>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</si>
  <si>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</si>
  <si>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</si>
  <si>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</si>
  <si>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</si>
  <si>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</si>
  <si>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I020510</t>
    </r>
  </si>
  <si>
    <r>
      <rPr>
        <sz val="7"/>
        <rFont val="Arial"/>
      </rPr>
      <t>CIMENTO COLANTE INDUSTRIALIZADO AC I</t>
    </r>
  </si>
  <si>
    <r>
      <rPr>
        <sz val="7"/>
        <rFont val="Arial"/>
      </rPr>
      <t>KG</t>
    </r>
  </si>
  <si>
    <r>
      <rPr>
        <sz val="7"/>
        <rFont val="Arial"/>
      </rPr>
      <t>I034666</t>
    </r>
  </si>
  <si>
    <r>
      <rPr>
        <sz val="7"/>
        <rFont val="Arial"/>
      </rPr>
      <t>LADRILHO HIDRÁULICO PASTILHADO 20X20CM COLORIDO</t>
    </r>
  </si>
  <si>
    <r>
      <rPr>
        <sz val="7"/>
        <rFont val="Arial"/>
      </rPr>
      <t>M2</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</si>
  <si>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</si>
  <si>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</si>
  <si>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</si>
  <si>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</si>
  <si>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</si>
  <si>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S200254 - Fornecimento e assentamento de ladrilho hidráulico ranhurado, vermelho, dim. 20x20 cm, esp. 1.5cm, assentado com pasta de cimento colante, exclusive regularização e lastro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</si>
  <si>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</si>
  <si>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</si>
  <si>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</si>
  <si>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</si>
  <si>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</si>
  <si>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I010128</t>
    </r>
  </si>
  <si>
    <r>
      <rPr>
        <sz val="7"/>
        <rFont val="Arial"/>
      </rPr>
      <t>LADRILHISTA</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</si>
  <si>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</si>
  <si>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</si>
  <si>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</si>
  <si>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</si>
  <si>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</si>
  <si>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</si>
  <si>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</si>
  <si>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</si>
  <si>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</si>
  <si>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</si>
  <si>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</si>
  <si>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</si>
  <si>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</si>
  <si>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I020510</t>
    </r>
  </si>
  <si>
    <r>
      <rPr>
        <sz val="7"/>
        <rFont val="Arial"/>
      </rPr>
      <t>CIMENTO COLANTE INDUSTRIALIZADO AC I</t>
    </r>
  </si>
  <si>
    <r>
      <rPr>
        <sz val="7"/>
        <rFont val="Arial"/>
      </rPr>
      <t>KG</t>
    </r>
  </si>
  <si>
    <r>
      <rPr>
        <sz val="7"/>
        <rFont val="Arial"/>
      </rPr>
      <t>I034656</t>
    </r>
  </si>
  <si>
    <r>
      <rPr>
        <sz val="7"/>
        <rFont val="Arial"/>
      </rPr>
      <t>LADRILHO HIDRAULICO RANHURADO 20X20CM COLORIDO</t>
    </r>
  </si>
  <si>
    <r>
      <rPr>
        <sz val="7"/>
        <rFont val="Arial"/>
      </rPr>
      <t>M2</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</si>
  <si>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</si>
  <si>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</si>
  <si>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</si>
  <si>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</si>
  <si>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</si>
  <si>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S010404 - Corte e destocamento de árvores com diâmetro superior a 30 cm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</si>
  <si>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</si>
  <si>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</si>
  <si>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</si>
  <si>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</si>
  <si>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</si>
  <si>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</si>
  <si>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</si>
  <si>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</si>
  <si>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</si>
  <si>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</si>
  <si>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</si>
  <si>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</si>
  <si>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</si>
  <si>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</si>
  <si>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</si>
  <si>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</si>
  <si>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74194/001 - ESCADA TIPO MARINHEIRO EM TUBO ACO GALVANIZADO 1 1/2"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</si>
  <si>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</si>
  <si>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</si>
  <si>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</si>
  <si>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</si>
  <si>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</si>
  <si>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</si>
  <si>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00007697</t>
    </r>
  </si>
  <si>
    <r>
      <rPr>
        <sz val="7"/>
        <rFont val="Calibri"/>
      </rPr>
      <t>TUBO ACO GALVANIZADO COM COSTURA, CLASSE MEDIA, DN 1.1/2", E = *3,25* MM, PESO *3,61* KG/M (NBR 5580)</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</si>
  <si>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</si>
  <si>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</si>
  <si>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</si>
  <si>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</si>
  <si>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</si>
  <si>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</si>
  <si>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</si>
  <si>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</si>
  <si>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</si>
  <si>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88631</t>
    </r>
  </si>
  <si>
    <r>
      <rPr>
        <sz val="7"/>
        <rFont val="Calibri"/>
      </rPr>
      <t>ARGAMASSA TRAÇO 1:4 (EM VOLUME DE CIMENTO E AREIA MÉDIA ÚMIDA), PREPARO MANUAL. AF_08/2019</t>
    </r>
  </si>
  <si>
    <r>
      <rPr>
        <sz val="7"/>
        <rFont val="Calibri"/>
      </rPr>
      <t>SINAPI</t>
    </r>
  </si>
  <si>
    <r>
      <rPr>
        <sz val="7"/>
        <rFont val="Calibri"/>
      </rPr>
      <t>M3</t>
    </r>
  </si>
  <si>
    <r>
      <rPr>
        <sz val="7"/>
        <rFont val="Calibri"/>
      </rPr>
      <t>88315</t>
    </r>
  </si>
  <si>
    <r>
      <rPr>
        <sz val="7"/>
        <rFont val="Calibri"/>
      </rPr>
      <t>SERRALHEIRO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</si>
  <si>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</si>
  <si>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</si>
  <si>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</si>
  <si>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</si>
  <si>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</si>
  <si>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</si>
  <si>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</si>
  <si>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</si>
  <si>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</si>
  <si>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</si>
  <si>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00037558 - PLACA DE SINALIZACAO DE SEGURANCA CONTRA INCENDIO, FOTOLUMINESCENTE, conforme projeto, (SIMBOLOS, CORES E PICTOGRAMAS CONFORME NBR 13434) (UN)</t>
    </r>
  </si>
  <si>
    <r>
      <rPr>
        <b/>
        <sz val="7"/>
        <rFont val="Arial"/>
      </rPr>
      <t>VALOR:</t>
    </r>
  </si>
  <si>
    <r>
      <rPr>
        <b/>
        <sz val="7"/>
        <rFont val="Arial"/>
      </rPr>
      <t>VALOR BDI (29.47%):</t>
    </r>
  </si>
  <si>
    <r>
      <rPr>
        <b/>
        <sz val="7"/>
        <rFont val="Arial"/>
      </rPr>
      <t>VALOR COM BDI:</t>
    </r>
  </si>
  <si>
    <r>
      <rPr>
        <b/>
        <sz val="8"/>
        <rFont val="Arial"/>
      </rPr>
      <t>72554 - EXTINTOR DE CO2 6KG - FORNECIMENTO E INSTALACAO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</si>
  <si>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</si>
  <si>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</si>
  <si>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</si>
  <si>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</si>
  <si>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</si>
  <si>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</si>
  <si>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00004350</t>
    </r>
  </si>
  <si>
    <r>
      <rPr>
        <sz val="7"/>
        <rFont val="Calibri"/>
      </rPr>
      <t>BUCHA DE NYLON, DIAMETRO DO FURO 8 MM, COMPRIMENTO 40 MM, COM PARAFUSO DE ROSCA SOBERBA, CABECA CHATA, FENDA SIMPLES, 4,8 X 50 MM</t>
    </r>
  </si>
  <si>
    <r>
      <rPr>
        <sz val="7"/>
        <rFont val="Calibri"/>
      </rPr>
      <t>SINAPI</t>
    </r>
  </si>
  <si>
    <r>
      <rPr>
        <sz val="7"/>
        <rFont val="Calibri"/>
      </rPr>
      <t>UN</t>
    </r>
  </si>
  <si>
    <r>
      <rPr>
        <sz val="7"/>
        <rFont val="Calibri"/>
      </rPr>
      <t>00010889</t>
    </r>
  </si>
  <si>
    <r>
      <rPr>
        <sz val="7"/>
        <rFont val="Calibri"/>
      </rPr>
      <t>EXTINTOR DE INCENDIO PORTATIL COM CARGA DE GAS CARBONICO CO2 DE 6 KG, CLASSE BC</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</si>
  <si>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</si>
  <si>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</si>
  <si>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</si>
  <si>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</si>
  <si>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</si>
  <si>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</si>
  <si>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</si>
  <si>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</si>
  <si>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</si>
  <si>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88267</t>
    </r>
  </si>
  <si>
    <r>
      <rPr>
        <sz val="7"/>
        <rFont val="Calibri"/>
      </rPr>
      <t>ENCANADOR OU BOMBEIRO HIDRÁULICO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</si>
  <si>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</si>
  <si>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</si>
  <si>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</si>
  <si>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</si>
  <si>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</si>
  <si>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</si>
  <si>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</si>
  <si>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</si>
  <si>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</si>
  <si>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</si>
  <si>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83635 - EXTINTOR INCENDIO TP PO QUIMICO 6KG - FORNECIMENTO E INSTALACAO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</si>
  <si>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</si>
  <si>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</si>
  <si>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</si>
  <si>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</si>
  <si>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</si>
  <si>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</si>
  <si>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00010892</t>
    </r>
  </si>
  <si>
    <r>
      <rPr>
        <sz val="7"/>
        <rFont val="Calibri"/>
      </rPr>
      <t>EXTINTOR DE INCENDIO PORTATIL COM CARGA DE PO QUIMICO SECO (PQS) DE 6 KG, CLASSE BC</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</si>
  <si>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</si>
  <si>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</si>
  <si>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</si>
  <si>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</si>
  <si>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</si>
  <si>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</si>
  <si>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</si>
  <si>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</si>
  <si>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</si>
  <si>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</si>
  <si>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</si>
  <si>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</si>
  <si>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</si>
  <si>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</si>
  <si>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</si>
  <si>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</si>
  <si>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</si>
  <si>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</si>
  <si>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</si>
  <si>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</si>
  <si>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</si>
  <si>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S160613 - Bloco autônomo de iluminação de emergência 30 LEDS, Bivolt, Autonomia de 6hrs, Potência 2W, Fluxo luminoso 110 lm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</si>
  <si>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</si>
  <si>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</si>
  <si>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</si>
  <si>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</si>
  <si>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</si>
  <si>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</si>
  <si>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</si>
  <si>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</si>
  <si>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</si>
  <si>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</si>
  <si>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</si>
  <si>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</si>
  <si>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</si>
  <si>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</si>
  <si>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</si>
  <si>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</si>
  <si>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</si>
  <si>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</si>
  <si>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</si>
  <si>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</si>
  <si>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</si>
  <si>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COMP-460414</t>
    </r>
  </si>
  <si>
    <r>
      <rPr>
        <sz val="7"/>
        <rFont val="Arial"/>
      </rPr>
      <t>Bloco autônomo de iluminação de emergência 30 LEDS, Bivolt, Autonomia de 6hrs, Potência 2W, Fluxo luminoso 110 lm</t>
    </r>
  </si>
  <si>
    <r>
      <rPr>
        <sz val="7"/>
        <rFont val="Arial"/>
      </rPr>
      <t>UN</t>
    </r>
  </si>
  <si>
    <r>
      <rPr>
        <b/>
        <sz val="6"/>
        <rFont val="Arial"/>
      </rPr>
      <t>TOTAL SERVIÇOS:</t>
    </r>
  </si>
  <si>
    <r>
      <rPr>
        <b/>
        <sz val="7"/>
        <rFont val="Arial"/>
      </rPr>
      <t>Custo Direto Total:</t>
    </r>
  </si>
  <si>
    <r>
      <rPr>
        <sz val="6"/>
        <rFont val="Arial"/>
      </rPr>
      <t>Observações: COPIA IOPES - ES - 2020/08  (REF: 10/2020)24303</t>
    </r>
  </si>
  <si>
    <r>
      <rPr>
        <b/>
        <sz val="7"/>
        <rFont val="Arial"/>
      </rPr>
      <t>VALOR:</t>
    </r>
  </si>
  <si>
    <r>
      <rPr>
        <b/>
        <sz val="7"/>
        <rFont val="Arial"/>
      </rPr>
      <t>VALOR BDI (29.47%):</t>
    </r>
  </si>
  <si>
    <r>
      <rPr>
        <b/>
        <sz val="7"/>
        <rFont val="Arial"/>
      </rPr>
      <t>VALOR COM BDI:</t>
    </r>
  </si>
  <si>
    <r>
      <rPr>
        <b/>
        <sz val="8"/>
        <rFont val="Arial"/>
      </rPr>
      <t>P.16.000.067033 - Bloco autônomo p/ iluminação de emergência, c/ faróis de LED 15W temp. cor 5000K, autonomia 3 horas, gab. policarb. term. autoextinguível, prot. UV, res. a impacto, bege, mod. BLL 2400 LED IP66 - Aureonlux ou equivalente  (un)</t>
    </r>
  </si>
  <si>
    <r>
      <rPr>
        <sz val="6"/>
        <rFont val="Arial"/>
      </rPr>
      <t>Observações:  COPIA CPOS - SP - 177 COM DESONERAÇÃO (REF: 11/2019)20507 Bloco autônomo de iluminação emergência, autonomia mínima 3 horas, completo, com 2 faróis 21/55W, ref. H-110 Gevi Gamma, BPF-55 Unitron, Aureonlux BLH-55 Aureon</t>
    </r>
  </si>
  <si>
    <r>
      <rPr>
        <b/>
        <sz val="7"/>
        <rFont val="Arial"/>
      </rPr>
      <t>VALOR:</t>
    </r>
  </si>
  <si>
    <r>
      <rPr>
        <b/>
        <sz val="7"/>
        <rFont val="Arial"/>
      </rPr>
      <t>VALOR BDI (29.47%):</t>
    </r>
  </si>
  <si>
    <r>
      <rPr>
        <b/>
        <sz val="7"/>
        <rFont val="Arial"/>
      </rPr>
      <t>VALOR COM BDI:</t>
    </r>
  </si>
  <si>
    <r>
      <rPr>
        <b/>
        <sz val="8"/>
        <rFont val="Arial"/>
      </rPr>
      <t>1505877 - Enrocamento com pedra, inclusive espalhamento e compactação mecânica - fornecimento e assentamento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</si>
  <si>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</si>
  <si>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</si>
  <si>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</si>
  <si>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</si>
  <si>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</si>
  <si>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</si>
  <si>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</si>
  <si>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</si>
  <si>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</si>
  <si>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E9530</t>
    </r>
  </si>
  <si>
    <r>
      <rPr>
        <sz val="7"/>
        <rFont val="Arial"/>
      </rPr>
      <t>Rolo compactador liso autopropelido vibratório de 11 t - 97 kW</t>
    </r>
  </si>
  <si>
    <r>
      <rPr>
        <sz val="7"/>
        <rFont val="Arial"/>
      </rPr>
      <t>E9541</t>
    </r>
  </si>
  <si>
    <r>
      <rPr>
        <sz val="7"/>
        <rFont val="Arial"/>
      </rPr>
      <t>Trator de esteiras com lâmina - 259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</si>
  <si>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</si>
  <si>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</si>
  <si>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</si>
  <si>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</si>
  <si>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</si>
  <si>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</si>
  <si>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</si>
  <si>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</si>
  <si>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</si>
  <si>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</si>
  <si>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</si>
  <si>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</si>
  <si>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</si>
  <si>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</si>
  <si>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</si>
  <si>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</si>
  <si>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</si>
  <si>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</si>
  <si>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M1097</t>
    </r>
  </si>
  <si>
    <r>
      <rPr>
        <sz val="7"/>
        <rFont val="Arial"/>
      </rPr>
      <t>Pedra de mão</t>
    </r>
  </si>
  <si>
    <r>
      <rPr>
        <sz val="7"/>
        <rFont val="Arial"/>
      </rPr>
      <t>m³</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</si>
  <si>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</si>
  <si>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</si>
  <si>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</si>
  <si>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</si>
  <si>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</si>
  <si>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</si>
  <si>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</si>
  <si>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M1097</t>
    </r>
  </si>
  <si>
    <r>
      <rPr>
        <sz val="7"/>
        <rFont val="Arial"/>
      </rPr>
      <t>Pedra de mão (Caminhão basculante com capacidade de 10 m³ - 188 kW)</t>
    </r>
  </si>
  <si>
    <r>
      <rPr>
        <sz val="7"/>
        <rFont val="Arial"/>
      </rPr>
      <t>m³</t>
    </r>
  </si>
  <si>
    <r>
      <rPr>
        <sz val="7"/>
        <rFont val="Arial"/>
      </rPr>
      <t>5914647</t>
    </r>
  </si>
  <si>
    <r>
      <rPr>
        <b/>
        <sz val="6"/>
        <rFont val="Arial"/>
      </rPr>
      <t>TRANSPORTE - TEMPO FIXO:</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</si>
  <si>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</si>
  <si>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</si>
  <si>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</si>
  <si>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</si>
  <si>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CP-8350-COMP-301767 - Instalação de Transmissor tipo radar para medição e controle de nível ref: R82 Magnetrol ou similar com Suporte tipo Z para instalação do sensor de nível, dim. 1150x300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</si>
  <si>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</si>
  <si>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</si>
  <si>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</si>
  <si>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</si>
  <si>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</si>
  <si>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</si>
  <si>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</si>
  <si>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</si>
  <si>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</si>
  <si>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</si>
  <si>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00034783</t>
    </r>
  </si>
  <si>
    <r>
      <rPr>
        <sz val="7"/>
        <rFont val="Calibri"/>
      </rPr>
      <t>ENGENHEIRO 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</si>
  <si>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</si>
  <si>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</si>
  <si>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</si>
  <si>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</si>
  <si>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</si>
  <si>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</si>
  <si>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</si>
  <si>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</si>
  <si>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</si>
  <si>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I100202</t>
    </r>
  </si>
  <si>
    <r>
      <rPr>
        <sz val="7"/>
        <rFont val="Calibri"/>
      </rPr>
      <t>PERFIL METALICO "U" 200 X 50 X 3,8MM</t>
    </r>
  </si>
  <si>
    <r>
      <rPr>
        <sz val="7"/>
        <rFont val="Calibri"/>
      </rPr>
      <t>IOPES</t>
    </r>
  </si>
  <si>
    <r>
      <rPr>
        <sz val="7"/>
        <rFont val="Calibri"/>
      </rPr>
      <t>KG</t>
    </r>
  </si>
  <si>
    <r>
      <rPr>
        <sz val="7"/>
        <rFont val="Calibri"/>
      </rPr>
      <t>CP-7069-COMP-977420</t>
    </r>
  </si>
  <si>
    <r>
      <rPr>
        <sz val="7"/>
        <rFont val="Calibri"/>
      </rPr>
      <t xml:space="preserve">Transmissor tipo radar para medição e controle de nível ref: R82 Magnetrol ou similar  dim. 1150x300
</t>
    </r>
  </si>
  <si>
    <r>
      <rPr>
        <sz val="7"/>
        <rFont val="Calibri"/>
      </rPr>
      <t>PRÓPRIA</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</si>
  <si>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</si>
  <si>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</si>
  <si>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</si>
  <si>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</si>
  <si>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</si>
  <si>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</si>
  <si>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</si>
  <si>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</si>
  <si>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S310906</t>
    </r>
  </si>
  <si>
    <r>
      <rPr>
        <sz val="7"/>
        <rFont val="Calibri"/>
      </rPr>
      <t>Nivel de pedreiro</t>
    </r>
  </si>
  <si>
    <r>
      <rPr>
        <sz val="7"/>
        <rFont val="Calibri"/>
      </rPr>
      <t>IOPES</t>
    </r>
  </si>
  <si>
    <r>
      <rPr>
        <sz val="7"/>
        <rFont val="Calibri"/>
      </rPr>
      <t>und</t>
    </r>
  </si>
  <si>
    <r>
      <rPr>
        <b/>
        <sz val="6"/>
        <rFont val="Calibri"/>
      </rPr>
      <t>TOTAL SERVICO:</t>
    </r>
  </si>
  <si>
    <r>
      <rPr>
        <b/>
        <sz val="7"/>
        <rFont val="Arial"/>
      </rPr>
      <t>VALOR:</t>
    </r>
  </si>
  <si>
    <r>
      <rPr>
        <b/>
        <sz val="7"/>
        <rFont val="Arial"/>
      </rPr>
      <t>VALOR BDI (29.47%):</t>
    </r>
  </si>
  <si>
    <r>
      <rPr>
        <b/>
        <sz val="7"/>
        <rFont val="Arial"/>
      </rPr>
      <t>VALOR COM BDI:</t>
    </r>
  </si>
  <si>
    <r>
      <rPr>
        <b/>
        <sz val="8"/>
        <rFont val="Arial"/>
      </rPr>
      <t>ST 59.20.0350 (/) - Cabo de instrumentação de 2 pares 1,5mm², com blindagem individual e coletiva, isolação em XLPE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</si>
  <si>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</si>
  <si>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</si>
  <si>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</si>
  <si>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</si>
  <si>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</si>
  <si>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</si>
  <si>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</si>
  <si>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</si>
  <si>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</si>
  <si>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</si>
  <si>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</si>
  <si>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</si>
  <si>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</si>
  <si>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</si>
  <si>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</si>
  <si>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</si>
  <si>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</si>
  <si>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</si>
  <si>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</si>
  <si>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</si>
  <si>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</si>
  <si>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INS-341176</t>
    </r>
  </si>
  <si>
    <r>
      <rPr>
        <sz val="7"/>
        <rFont val="Calibri"/>
      </rPr>
      <t xml:space="preserve"> CABO SINAL 2PARES 4X1,50 (DRENO)FITA AL PRETO PAN ELETRIC</t>
    </r>
  </si>
  <si>
    <r>
      <rPr>
        <sz val="7"/>
        <rFont val="Calibri"/>
      </rPr>
      <t>eletromil</t>
    </r>
  </si>
  <si>
    <r>
      <rPr>
        <sz val="7"/>
        <rFont val="Calibri"/>
      </rPr>
      <t>m</t>
    </r>
  </si>
  <si>
    <r>
      <rPr>
        <b/>
        <sz val="6"/>
        <rFont val="Calibri"/>
      </rPr>
      <t>TOTAL MATERIAL:</t>
    </r>
  </si>
  <si>
    <r>
      <rPr>
        <sz val="6"/>
        <rFont val="Arial"/>
      </rPr>
      <t>Observações: coeficientes da mao de obra extraidos da composição DER 41150 - Cabo flexível 2 x 1,5 mm², fornecimento e instalação</t>
    </r>
  </si>
  <si>
    <r>
      <rPr>
        <b/>
        <sz val="7"/>
        <rFont val="Arial"/>
      </rPr>
      <t>VALOR:</t>
    </r>
  </si>
  <si>
    <r>
      <rPr>
        <b/>
        <sz val="7"/>
        <rFont val="Arial"/>
      </rPr>
      <t>VALOR BDI (29.47%):</t>
    </r>
  </si>
  <si>
    <r>
      <rPr>
        <b/>
        <sz val="7"/>
        <rFont val="Arial"/>
      </rPr>
      <t>VALOR COM BDI:</t>
    </r>
  </si>
  <si>
    <r>
      <rPr>
        <b/>
        <sz val="8"/>
        <rFont val="Arial"/>
      </rPr>
      <t>COMP-001053 - Cabo de instrumentação de 2 pares 1,5mm², com shield, isolação em XLPE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</si>
  <si>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</si>
  <si>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</si>
  <si>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</si>
  <si>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</si>
  <si>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</si>
  <si>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</si>
  <si>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</si>
  <si>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</si>
  <si>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</si>
  <si>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</si>
  <si>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</si>
  <si>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</si>
  <si>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</si>
  <si>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</si>
  <si>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</si>
  <si>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</si>
  <si>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</si>
  <si>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</si>
  <si>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</si>
  <si>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</si>
  <si>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</si>
  <si>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INS-555135</t>
    </r>
  </si>
  <si>
    <r>
      <rPr>
        <sz val="7"/>
        <rFont val="Calibri"/>
      </rPr>
      <t>CABO-DE-CONTROLE 4 X 1,5MM BLIND COM MALHA COBRE</t>
    </r>
  </si>
  <si>
    <r>
      <rPr>
        <sz val="7"/>
        <rFont val="Calibri"/>
      </rPr>
      <t>eletromil</t>
    </r>
  </si>
  <si>
    <r>
      <rPr>
        <sz val="7"/>
        <rFont val="Calibri"/>
      </rPr>
      <t>m</t>
    </r>
  </si>
  <si>
    <r>
      <rPr>
        <b/>
        <sz val="6"/>
        <rFont val="Calibri"/>
      </rPr>
      <t>TOTAL MATERIAL:</t>
    </r>
  </si>
  <si>
    <r>
      <rPr>
        <b/>
        <sz val="7"/>
        <rFont val="Arial"/>
      </rPr>
      <t>VALOR:</t>
    </r>
  </si>
  <si>
    <r>
      <rPr>
        <b/>
        <sz val="7"/>
        <rFont val="Arial"/>
      </rPr>
      <t>VALOR BDI (29.47%):</t>
    </r>
  </si>
  <si>
    <r>
      <rPr>
        <b/>
        <sz val="7"/>
        <rFont val="Arial"/>
      </rPr>
      <t>VALOR COM BDI:</t>
    </r>
  </si>
  <si>
    <r>
      <rPr>
        <b/>
        <sz val="8"/>
        <rFont val="Arial"/>
      </rPr>
      <t>41147 - Cabo de par trançado blindado (F/UTP), categoria 6, ou superior, com condutores de cobre rígidos 24 AWG, uso indoor/outdoor ref: Furukawa ou similar (M)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</si>
  <si>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</si>
  <si>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</si>
  <si>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</si>
  <si>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</si>
  <si>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</si>
  <si>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</si>
  <si>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00002436</t>
    </r>
  </si>
  <si>
    <r>
      <rPr>
        <sz val="7"/>
        <rFont val="Calibri"/>
      </rPr>
      <t>ELETRICISTA</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</si>
  <si>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</si>
  <si>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</si>
  <si>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</si>
  <si>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</si>
  <si>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</si>
  <si>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</si>
  <si>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</si>
  <si>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</si>
  <si>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</si>
  <si>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</si>
  <si>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</si>
  <si>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</si>
  <si>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</si>
  <si>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COMP-322044</t>
    </r>
  </si>
  <si>
    <r>
      <rPr>
        <sz val="7"/>
        <rFont val="Calibri"/>
      </rPr>
      <t>Cabo de par trançado blindado (F/UTP), categoria 6, ou superior, com condutores de cobre rígidos 24 AWG, uso indoor/outdoor ref: Furukawa ou similar (M)</t>
    </r>
  </si>
  <si>
    <r>
      <rPr>
        <sz val="7"/>
        <rFont val="Calibri"/>
      </rPr>
      <t>PRÓPRIA</t>
    </r>
  </si>
  <si>
    <r>
      <rPr>
        <sz val="7"/>
        <rFont val="Calibri"/>
      </rPr>
      <t>mt</t>
    </r>
  </si>
  <si>
    <r>
      <rPr>
        <b/>
        <sz val="6"/>
        <rFont val="Calibri"/>
      </rPr>
      <t>TOTAL MATERIAL:</t>
    </r>
  </si>
  <si>
    <r>
      <rPr>
        <sz val="6"/>
        <rFont val="Arial"/>
      </rPr>
      <t>Observações: REFERENCIA SERVIÇO IOPES 160808</t>
    </r>
  </si>
  <si>
    <r>
      <rPr>
        <b/>
        <sz val="7"/>
        <rFont val="Arial"/>
      </rPr>
      <t>VALOR:</t>
    </r>
  </si>
  <si>
    <r>
      <rPr>
        <b/>
        <sz val="7"/>
        <rFont val="Arial"/>
      </rPr>
      <t>VALOR BDI (29.47%):</t>
    </r>
  </si>
  <si>
    <r>
      <rPr>
        <b/>
        <sz val="7"/>
        <rFont val="Arial"/>
      </rPr>
      <t>VALOR COM BDI:</t>
    </r>
  </si>
  <si>
    <r>
      <rPr>
        <b/>
        <sz val="8"/>
        <rFont val="Arial"/>
      </rPr>
      <t>S151127 - Eletroduto de PVC rígido roscável, diâm. 1" (32mm),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</si>
  <si>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</si>
  <si>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</si>
  <si>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</si>
  <si>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</si>
  <si>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</si>
  <si>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</si>
  <si>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</si>
  <si>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</si>
  <si>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</si>
  <si>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</si>
  <si>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</si>
  <si>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</si>
  <si>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</si>
  <si>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</si>
  <si>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</si>
  <si>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</si>
  <si>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</si>
  <si>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</si>
  <si>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</si>
  <si>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</si>
  <si>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I042503</t>
    </r>
  </si>
  <si>
    <r>
      <rPr>
        <sz val="7"/>
        <rFont val="Arial"/>
      </rPr>
      <t>ELETRODUTO DE PVC RIGIDO 1"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</si>
  <si>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</si>
  <si>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</si>
  <si>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</si>
  <si>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</si>
  <si>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</si>
  <si>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</si>
  <si>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S151126 - Eletroduto de PVC rígido roscável, diâm. 3/4" (25mm),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</si>
  <si>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</si>
  <si>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</si>
  <si>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</si>
  <si>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</si>
  <si>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</si>
  <si>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</si>
  <si>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</si>
  <si>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</si>
  <si>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</si>
  <si>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</si>
  <si>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</si>
  <si>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</si>
  <si>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</si>
  <si>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</si>
  <si>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</si>
  <si>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</si>
  <si>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</si>
  <si>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</si>
  <si>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</si>
  <si>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</si>
  <si>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I042502</t>
    </r>
  </si>
  <si>
    <r>
      <rPr>
        <sz val="7"/>
        <rFont val="Arial"/>
      </rPr>
      <t>ELETRODUTO DE PVC RIGIDO 3/4"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</si>
  <si>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</si>
  <si>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</si>
  <si>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</si>
  <si>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</si>
  <si>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</si>
  <si>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</si>
  <si>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S151137 - Eletroduto PEAD, cor preta, diam. 1.1/2", marca ref. Kanaflex ou equivalente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</si>
  <si>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</si>
  <si>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</si>
  <si>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</si>
  <si>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</si>
  <si>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</si>
  <si>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</si>
  <si>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</si>
  <si>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</si>
  <si>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</si>
  <si>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</si>
  <si>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</si>
  <si>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</si>
  <si>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</si>
  <si>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</si>
  <si>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</si>
  <si>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</si>
  <si>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</si>
  <si>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</si>
  <si>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</si>
  <si>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</si>
  <si>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I042673</t>
    </r>
  </si>
  <si>
    <r>
      <rPr>
        <sz val="7"/>
        <rFont val="Arial"/>
      </rPr>
      <t>DUTO CORRUGADO DE PEAD COR PRETA 1 1/2"</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</si>
  <si>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</si>
  <si>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</si>
  <si>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</si>
  <si>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</si>
  <si>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</si>
  <si>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</si>
  <si>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S150702 - Envelopamento de concreto simples com consumo mínimo de cimento de 250kg/m3, inclusive escavação para profundidade mínima do eletroduto de 50 cm, de 25 x 30 cm, para 2 eletrodutos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</si>
  <si>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</si>
  <si>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</si>
  <si>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</si>
  <si>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</si>
  <si>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</si>
  <si>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</si>
  <si>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</si>
  <si>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</si>
  <si>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</si>
  <si>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</si>
  <si>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</si>
  <si>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</si>
  <si>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</si>
  <si>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</si>
  <si>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</si>
  <si>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</si>
  <si>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</si>
  <si>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</si>
  <si>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</si>
  <si>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</si>
  <si>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</si>
  <si>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</si>
  <si>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</si>
  <si>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</si>
  <si>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</si>
  <si>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</si>
  <si>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</si>
  <si>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</si>
  <si>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</si>
  <si>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</si>
  <si>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</si>
  <si>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</si>
  <si>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</si>
  <si>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</si>
  <si>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</si>
  <si>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</si>
  <si>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</si>
  <si>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</si>
  <si>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</si>
  <si>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</si>
  <si>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</si>
  <si>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I020508</t>
    </r>
  </si>
  <si>
    <r>
      <rPr>
        <sz val="7"/>
        <rFont val="Arial"/>
      </rPr>
      <t>CIMENTO PORTLAND CP III - 40</t>
    </r>
  </si>
  <si>
    <r>
      <rPr>
        <sz val="7"/>
        <rFont val="Arial"/>
      </rPr>
      <t>KG</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</si>
  <si>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</si>
  <si>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</si>
  <si>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</si>
  <si>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</si>
  <si>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</si>
  <si>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S150614 - Caixa de passagem de alvenaria de blocos de concreto 9x19x39cm, dimensões de 30x30x50cm, com revestimento interno em chapisco e reboco, tampa de concreto esp.5cm e lastro de brita 5 cm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</si>
  <si>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</si>
  <si>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</si>
  <si>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</si>
  <si>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</si>
  <si>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</si>
  <si>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</si>
  <si>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</si>
  <si>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</si>
  <si>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</si>
  <si>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</si>
  <si>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</si>
  <si>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</si>
  <si>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</si>
  <si>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</si>
  <si>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</si>
  <si>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</si>
  <si>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</si>
  <si>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</si>
  <si>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</si>
  <si>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</si>
  <si>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</si>
  <si>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</si>
  <si>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</si>
  <si>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</si>
  <si>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</si>
  <si>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</si>
  <si>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</si>
  <si>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</si>
  <si>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</si>
  <si>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</si>
  <si>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</si>
  <si>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</si>
  <si>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</si>
  <si>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</si>
  <si>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</si>
  <si>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</si>
  <si>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</si>
  <si>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</si>
  <si>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</si>
  <si>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</si>
  <si>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</si>
  <si>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</si>
  <si>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</si>
  <si>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</si>
  <si>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</si>
  <si>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</si>
  <si>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</si>
  <si>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</si>
  <si>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</si>
  <si>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</si>
  <si>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I022502</t>
    </r>
  </si>
  <si>
    <r>
      <rPr>
        <sz val="7"/>
        <rFont val="Arial"/>
      </rPr>
      <t>BLOCO DE CONCRETO 9 X 19 X 39CM - VEDACAO</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</si>
  <si>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</si>
  <si>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</si>
  <si>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</si>
  <si>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</si>
  <si>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</si>
  <si>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</si>
  <si>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</si>
  <si>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</si>
  <si>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</si>
  <si>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</si>
  <si>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</si>
  <si>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</si>
  <si>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</si>
  <si>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</si>
  <si>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</si>
  <si>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</si>
  <si>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</si>
  <si>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</si>
  <si>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</si>
  <si>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</si>
  <si>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</si>
  <si>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</si>
  <si>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</si>
  <si>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</si>
  <si>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</si>
  <si>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I020988</t>
    </r>
  </si>
  <si>
    <r>
      <rPr>
        <sz val="7"/>
        <rFont val="Arial"/>
      </rPr>
      <t>TABUA DE MADEIRA PINUS 30 X 2.5 CM</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</si>
  <si>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</si>
  <si>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</si>
  <si>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</si>
  <si>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</si>
  <si>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</si>
  <si>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</si>
  <si>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91943 - CAIXA RETANGULAR 4" X 4" MÉDIA (1,30 M DO PISO), PVC, INSTALADA EM PAREDE - FORNECIMENTO E INSTALAÇÃO. AF_12/2015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</si>
  <si>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</si>
  <si>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</si>
  <si>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</si>
  <si>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</si>
  <si>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</si>
  <si>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</si>
  <si>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00001873</t>
    </r>
  </si>
  <si>
    <r>
      <rPr>
        <sz val="7"/>
        <rFont val="Calibri"/>
      </rPr>
      <t>CAIXA DE PASSAGEM, EM PVC, DE 4" X 4", PARA ELETRODUTO FLEXIVEL CORRUGADO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</si>
  <si>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</si>
  <si>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</si>
  <si>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</si>
  <si>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</si>
  <si>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</si>
  <si>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</si>
  <si>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</si>
  <si>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</si>
  <si>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</si>
  <si>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88629</t>
    </r>
  </si>
  <si>
    <r>
      <rPr>
        <sz val="7"/>
        <rFont val="Calibri"/>
      </rPr>
      <t>ARGAMASSA TRAÇO 1:3 (EM VOLUME DE CIMENTO E AREIA MÉDIA ÚMIDA), PREPARO MANUAL. AF_08/2019</t>
    </r>
  </si>
  <si>
    <r>
      <rPr>
        <sz val="7"/>
        <rFont val="Calibri"/>
      </rPr>
      <t>SINAPI</t>
    </r>
  </si>
  <si>
    <r>
      <rPr>
        <sz val="7"/>
        <rFont val="Calibri"/>
      </rPr>
      <t>M3</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</si>
  <si>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</si>
  <si>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</si>
  <si>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</si>
  <si>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</si>
  <si>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</si>
  <si>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</si>
  <si>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</si>
  <si>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</si>
  <si>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</si>
  <si>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</si>
  <si>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</si>
  <si>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</si>
  <si>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91940 - CAIXA RETANGULAR 4" X 2" MÉDIA (1,30 M DO PISO), PVC, INSTALADA EM PAREDE - FORNECIMENTO E INSTALAÇÃO. AF_12/2015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</si>
  <si>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</si>
  <si>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</si>
  <si>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</si>
  <si>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</si>
  <si>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</si>
  <si>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</si>
  <si>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00001872</t>
    </r>
  </si>
  <si>
    <r>
      <rPr>
        <sz val="7"/>
        <rFont val="Calibri"/>
      </rPr>
      <t>CAIXA DE PASSAGEM, EM PVC, DE 4" X 2", PARA ELETRODUTO FLEXIVEL CORRUGADO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</si>
  <si>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</si>
  <si>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</si>
  <si>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</si>
  <si>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</si>
  <si>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</si>
  <si>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</si>
  <si>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</si>
  <si>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</si>
  <si>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</si>
  <si>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88629</t>
    </r>
  </si>
  <si>
    <r>
      <rPr>
        <sz val="7"/>
        <rFont val="Calibri"/>
      </rPr>
      <t>ARGAMASSA TRAÇO 1:3 (EM VOLUME DE CIMENTO E AREIA MÉDIA ÚMIDA), PREPARO MANUAL. AF_08/2019</t>
    </r>
  </si>
  <si>
    <r>
      <rPr>
        <sz val="7"/>
        <rFont val="Calibri"/>
      </rPr>
      <t>SINAPI</t>
    </r>
  </si>
  <si>
    <r>
      <rPr>
        <sz val="7"/>
        <rFont val="Calibri"/>
      </rPr>
      <t>M3</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</si>
  <si>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</si>
  <si>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</si>
  <si>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</si>
  <si>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</si>
  <si>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</si>
  <si>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</si>
  <si>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</si>
  <si>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</si>
  <si>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</si>
  <si>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</si>
  <si>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</si>
  <si>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</si>
  <si>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CP-1832-INS-574054 - Fornecimento de Sistema de distribuição de energia elétrica em média e baixa tensão da Subestação pré-fabricada em estrutura metálica modular e transportável (Eletrocentro)(Frete incluso) (Entregue operando e programado) BIGOSSI (unid)</t>
    </r>
  </si>
  <si>
    <r>
      <rPr>
        <b/>
        <sz val="7"/>
        <rFont val="Arial"/>
      </rPr>
      <t>VALOR:</t>
    </r>
  </si>
  <si>
    <r>
      <rPr>
        <b/>
        <sz val="7"/>
        <rFont val="Arial"/>
      </rPr>
      <t>VALOR BDI (14.02%):</t>
    </r>
  </si>
  <si>
    <r>
      <rPr>
        <b/>
        <sz val="7"/>
        <rFont val="Arial"/>
      </rPr>
      <t>VALOR COM BDI:</t>
    </r>
  </si>
  <si>
    <r>
      <rPr>
        <b/>
        <sz val="8"/>
        <rFont val="Arial"/>
      </rPr>
      <t>COMP-573673 - Instalação de Sistema de distribuição de energia elétrica em média e baixa tensão da Subestação pré-fabricada em estrutura metálica modular e transportável (Eletrocentro)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</si>
  <si>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</si>
  <si>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</si>
  <si>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</si>
  <si>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</si>
  <si>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</si>
  <si>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</si>
  <si>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</si>
  <si>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</si>
  <si>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</si>
  <si>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</si>
  <si>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00000242</t>
    </r>
  </si>
  <si>
    <r>
      <rPr>
        <sz val="7"/>
        <rFont val="Calibri"/>
      </rPr>
      <t>AJUDANTE ESPECIALIZADO</t>
    </r>
  </si>
  <si>
    <r>
      <rPr>
        <sz val="7"/>
        <rFont val="Calibri"/>
      </rPr>
      <t>SINAPI</t>
    </r>
  </si>
  <si>
    <r>
      <rPr>
        <sz val="7"/>
        <rFont val="Calibri"/>
      </rPr>
      <t>H</t>
    </r>
  </si>
  <si>
    <r>
      <rPr>
        <sz val="7"/>
        <rFont val="Calibri"/>
      </rPr>
      <t>00002439</t>
    </r>
  </si>
  <si>
    <r>
      <rPr>
        <sz val="7"/>
        <rFont val="Calibri"/>
      </rPr>
      <t>ELETRICISTA DE MANUTENCAO INDUSTRIAL</t>
    </r>
  </si>
  <si>
    <r>
      <rPr>
        <sz val="7"/>
        <rFont val="Calibri"/>
      </rPr>
      <t>SINAPI</t>
    </r>
  </si>
  <si>
    <r>
      <rPr>
        <sz val="7"/>
        <rFont val="Calibri"/>
      </rPr>
      <t>H</t>
    </r>
  </si>
  <si>
    <r>
      <rPr>
        <sz val="7"/>
        <rFont val="Calibri"/>
      </rPr>
      <t>00034782</t>
    </r>
  </si>
  <si>
    <r>
      <rPr>
        <sz val="7"/>
        <rFont val="Calibri"/>
      </rPr>
      <t>ENGENHEIRO CIVIL SENIOR</t>
    </r>
  </si>
  <si>
    <r>
      <rPr>
        <sz val="7"/>
        <rFont val="Calibri"/>
      </rPr>
      <t>SINAPI</t>
    </r>
  </si>
  <si>
    <r>
      <rPr>
        <sz val="7"/>
        <rFont val="Calibri"/>
      </rPr>
      <t>H</t>
    </r>
  </si>
  <si>
    <r>
      <rPr>
        <sz val="7"/>
        <rFont val="Calibri"/>
      </rPr>
      <t>00034783</t>
    </r>
  </si>
  <si>
    <r>
      <rPr>
        <sz val="7"/>
        <rFont val="Calibri"/>
      </rPr>
      <t>ENGENHEIRO ELETRICISTA</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</si>
  <si>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</si>
  <si>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</si>
  <si>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</si>
  <si>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</si>
  <si>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</si>
  <si>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</si>
  <si>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</si>
  <si>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</si>
  <si>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</si>
  <si>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</si>
  <si>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</si>
  <si>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</si>
  <si>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</si>
  <si>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</si>
  <si>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</si>
  <si>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</si>
  <si>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</si>
  <si>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</si>
  <si>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</si>
  <si>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(29.47%):</t>
    </r>
  </si>
  <si>
    <r>
      <rPr>
        <b/>
        <sz val="7"/>
        <rFont val="Arial"/>
      </rPr>
      <t>VALOR COM BDI:</t>
    </r>
  </si>
  <si>
    <r>
      <rPr>
        <b/>
        <sz val="8"/>
        <rFont val="Arial"/>
      </rPr>
      <t>91929 - Cabo de cobre flexível isolado (XLPE/EPR 0,6/1KV), bitola 4,0 mm², cor conforme projeto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</si>
  <si>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</si>
  <si>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</si>
  <si>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</si>
  <si>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</si>
  <si>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</si>
  <si>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</si>
  <si>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INS-347081</t>
    </r>
  </si>
  <si>
    <r>
      <rPr>
        <sz val="7"/>
        <rFont val="Calibri"/>
      </rPr>
      <t>Cabo hepr 1kv 4mm preto nambei (rolo de 100mts)</t>
    </r>
  </si>
  <si>
    <r>
      <rPr>
        <sz val="7"/>
        <rFont val="Calibri"/>
      </rPr>
      <t>PRÓPRIA</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</si>
  <si>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</si>
  <si>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</si>
  <si>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</si>
  <si>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</si>
  <si>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</si>
  <si>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</si>
  <si>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</si>
  <si>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</si>
  <si>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</si>
  <si>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</si>
  <si>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</si>
  <si>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</si>
  <si>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</si>
  <si>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</si>
  <si>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</si>
  <si>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</si>
  <si>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</si>
  <si>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</si>
  <si>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</si>
  <si>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</si>
  <si>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</si>
  <si>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sz val="6"/>
        <rFont val="Arial"/>
      </rPr>
      <t>Observações: COPIA SINAPI - ES - 2020/07 COM DESONERAÇÃO (REF: 08/2020)23813</t>
    </r>
  </si>
  <si>
    <r>
      <rPr>
        <b/>
        <sz val="7"/>
        <rFont val="Arial"/>
      </rPr>
      <t>VALOR:</t>
    </r>
  </si>
  <si>
    <r>
      <rPr>
        <b/>
        <sz val="7"/>
        <rFont val="Arial"/>
      </rPr>
      <t>VALOR BDI (29.47%):</t>
    </r>
  </si>
  <si>
    <r>
      <rPr>
        <b/>
        <sz val="7"/>
        <rFont val="Arial"/>
      </rPr>
      <t>VALOR COM BDI:</t>
    </r>
  </si>
  <si>
    <r>
      <rPr>
        <b/>
        <sz val="8"/>
        <rFont val="Arial"/>
      </rPr>
      <t>92982 - Cabo de cobre flexível isolado (XLPE/EPR 0,6/1KV), bitola 16,0 mm², cor conforme projeto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</si>
  <si>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</si>
  <si>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</si>
  <si>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</si>
  <si>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</si>
  <si>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</si>
  <si>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</si>
  <si>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INS-687923</t>
    </r>
  </si>
  <si>
    <r>
      <rPr>
        <sz val="7"/>
        <rFont val="Calibri"/>
      </rPr>
      <t>Condutor flexível de cobre nu 16 mm2, têmpera mole, encordoamento Classe 4 ou classe 5. 2. Isolação de HEPR 90°C</t>
    </r>
  </si>
  <si>
    <r>
      <rPr>
        <sz val="7"/>
        <rFont val="Calibri"/>
      </rPr>
      <t>PRÓPRIA</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</si>
  <si>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</si>
  <si>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</si>
  <si>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</si>
  <si>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</si>
  <si>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</si>
  <si>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</si>
  <si>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</si>
  <si>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</si>
  <si>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</si>
  <si>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</si>
  <si>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</si>
  <si>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</si>
  <si>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</si>
  <si>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</si>
  <si>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</si>
  <si>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</si>
  <si>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</si>
  <si>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</si>
  <si>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</si>
  <si>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</si>
  <si>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</si>
  <si>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sz val="6"/>
        <rFont val="Arial"/>
      </rPr>
      <t>Observações: COPIA SINAPI - ES - 2020/07 COM DESONERAÇÃO (REF: 08/2020)23813</t>
    </r>
  </si>
  <si>
    <r>
      <rPr>
        <b/>
        <sz val="7"/>
        <rFont val="Arial"/>
      </rPr>
      <t>VALOR:</t>
    </r>
  </si>
  <si>
    <r>
      <rPr>
        <b/>
        <sz val="7"/>
        <rFont val="Arial"/>
      </rPr>
      <t>VALOR BDI (29.47%):</t>
    </r>
  </si>
  <si>
    <r>
      <rPr>
        <b/>
        <sz val="7"/>
        <rFont val="Arial"/>
      </rPr>
      <t>VALOR COM BDI:</t>
    </r>
  </si>
  <si>
    <r>
      <rPr>
        <b/>
        <sz val="8"/>
        <rFont val="Arial"/>
      </rPr>
      <t>CP-597008098 - Fornecimento e instalação de 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</si>
  <si>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</si>
  <si>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</si>
  <si>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</si>
  <si>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</si>
  <si>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</si>
  <si>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</si>
  <si>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COMP-336356</t>
    </r>
  </si>
  <si>
    <r>
      <rPr>
        <sz val="7"/>
        <rFont val="Calibri"/>
      </rPr>
      <t>Cabo para inversores de frequência com condutor de cobre nú classe 5, extra flexível, isolação HEPR 90ºC, condutor de aterramento concêntrico, blindagem metálica com fita de cobre aplicada em contato com o condutor concêntrico e cobertura termoplástica em PVC  - 3x185+95 mm². Ref . GSette Prysmian ou similar.</t>
    </r>
  </si>
  <si>
    <r>
      <rPr>
        <sz val="7"/>
        <rFont val="Calibri"/>
      </rPr>
      <t>PRÓPRIA</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</si>
  <si>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</si>
  <si>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</si>
  <si>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</si>
  <si>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</si>
  <si>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</si>
  <si>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</si>
  <si>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</si>
  <si>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</si>
  <si>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</si>
  <si>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</si>
  <si>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</si>
  <si>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</si>
  <si>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</si>
  <si>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</si>
  <si>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</si>
  <si>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</si>
  <si>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</si>
  <si>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</si>
  <si>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</si>
  <si>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</si>
  <si>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</si>
  <si>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sz val="6"/>
        <rFont val="Arial"/>
      </rPr>
      <t>Observações: COEFICIENTES SINAPI 92990</t>
    </r>
  </si>
  <si>
    <r>
      <rPr>
        <b/>
        <sz val="7"/>
        <rFont val="Arial"/>
      </rPr>
      <t>VALOR:</t>
    </r>
  </si>
  <si>
    <r>
      <rPr>
        <b/>
        <sz val="7"/>
        <rFont val="Arial"/>
      </rPr>
      <t>VALOR BDI (29.47%):</t>
    </r>
  </si>
  <si>
    <r>
      <rPr>
        <b/>
        <sz val="7"/>
        <rFont val="Arial"/>
      </rPr>
      <t>VALOR COM BDI:</t>
    </r>
  </si>
  <si>
    <r>
      <rPr>
        <b/>
        <sz val="8"/>
        <rFont val="Arial"/>
      </rPr>
      <t>S151434 - Cabo de cobre termoplástico, com isolamento para 15KV, seção de 70,0mm2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</si>
  <si>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</si>
  <si>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</si>
  <si>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</si>
  <si>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</si>
  <si>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</si>
  <si>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</si>
  <si>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</si>
  <si>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</si>
  <si>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</si>
  <si>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</si>
  <si>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</si>
  <si>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</si>
  <si>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</si>
  <si>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</si>
  <si>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</si>
  <si>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</si>
  <si>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</si>
  <si>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</si>
  <si>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</si>
  <si>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</si>
  <si>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</si>
  <si>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00000902</t>
    </r>
  </si>
  <si>
    <r>
      <rPr>
        <sz val="7"/>
        <rFont val="Arial"/>
      </rPr>
      <t>CABO DE COBRE UNIPOLAR 70 MM2, BLINDADO, ISOLACAO 12/20 KV EPR, COBERTURA EM PVC</t>
    </r>
  </si>
  <si>
    <r>
      <rPr>
        <sz val="7"/>
        <rFont val="Arial"/>
      </rPr>
      <t>M</t>
    </r>
  </si>
  <si>
    <r>
      <rPr>
        <b/>
        <sz val="6"/>
        <rFont val="Arial"/>
      </rPr>
      <t>TOTAL MATERIAIS:</t>
    </r>
  </si>
  <si>
    <r>
      <rPr>
        <b/>
        <sz val="7"/>
        <rFont val="Arial"/>
      </rPr>
      <t>Custo Direto Total:</t>
    </r>
  </si>
  <si>
    <r>
      <rPr>
        <sz val="6"/>
        <rFont val="Arial"/>
      </rPr>
      <t>Observações: COPIA IOPES - ES - 2020/02  (REF: 05/2020)22635</t>
    </r>
  </si>
  <si>
    <r>
      <rPr>
        <b/>
        <sz val="7"/>
        <rFont val="Arial"/>
      </rPr>
      <t>VALOR:</t>
    </r>
  </si>
  <si>
    <r>
      <rPr>
        <b/>
        <sz val="7"/>
        <rFont val="Arial"/>
      </rPr>
      <t>VALOR BDI (29.47%):</t>
    </r>
  </si>
  <si>
    <r>
      <rPr>
        <b/>
        <sz val="7"/>
        <rFont val="Arial"/>
      </rPr>
      <t>VALOR COM BDI:</t>
    </r>
  </si>
  <si>
    <r>
      <rPr>
        <b/>
        <sz val="8"/>
        <rFont val="Arial"/>
      </rPr>
      <t>S151423 - Cabo de cobre termoplástico, com isolamento para 1000V, seção de 35.0 mm2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</si>
  <si>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</si>
  <si>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</si>
  <si>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</si>
  <si>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</si>
  <si>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</si>
  <si>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</si>
  <si>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</si>
  <si>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</si>
  <si>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</si>
  <si>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</si>
  <si>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</si>
  <si>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</si>
  <si>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</si>
  <si>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</si>
  <si>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</si>
  <si>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</si>
  <si>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</si>
  <si>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</si>
  <si>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</si>
  <si>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</si>
  <si>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I043174</t>
    </r>
  </si>
  <si>
    <r>
      <rPr>
        <sz val="7"/>
        <rFont val="Arial"/>
      </rPr>
      <t>CABO FLEX ISOL. TERMOPLAST. 0,6/1KV - 35MM2 - 70º</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</si>
  <si>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</si>
  <si>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</si>
  <si>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</si>
  <si>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</si>
  <si>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</si>
  <si>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</si>
  <si>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00001585 - TERMINAL METALICO A PRESSAO PARA 1 CABO DE 16 MM2, COM 1 FURO DE FIXACAO (UN)</t>
    </r>
  </si>
  <si>
    <r>
      <rPr>
        <b/>
        <sz val="7"/>
        <rFont val="Arial"/>
      </rPr>
      <t>VALOR:</t>
    </r>
  </si>
  <si>
    <r>
      <rPr>
        <b/>
        <sz val="7"/>
        <rFont val="Arial"/>
      </rPr>
      <t>VALOR BDI (29.47%):</t>
    </r>
  </si>
  <si>
    <r>
      <rPr>
        <b/>
        <sz val="7"/>
        <rFont val="Arial"/>
      </rPr>
      <t>VALOR COM BDI:</t>
    </r>
  </si>
  <si>
    <r>
      <rPr>
        <b/>
        <sz val="8"/>
        <rFont val="Arial"/>
      </rPr>
      <t>00001590 - TERMINAL METALICO A PRESSAO PARA 1 CABO DE 95 MM2, COM 1 FURO DE FIXACAO (UN)</t>
    </r>
  </si>
  <si>
    <r>
      <rPr>
        <b/>
        <sz val="7"/>
        <rFont val="Arial"/>
      </rPr>
      <t>VALOR:</t>
    </r>
  </si>
  <si>
    <r>
      <rPr>
        <b/>
        <sz val="7"/>
        <rFont val="Arial"/>
      </rPr>
      <t>VALOR BDI (29.47%):</t>
    </r>
  </si>
  <si>
    <r>
      <rPr>
        <b/>
        <sz val="7"/>
        <rFont val="Arial"/>
      </rPr>
      <t>VALOR COM BDI:</t>
    </r>
  </si>
  <si>
    <r>
      <rPr>
        <b/>
        <sz val="8"/>
        <rFont val="Arial"/>
      </rPr>
      <t>00001593 - TERMINAL METALICO A PRESSAO PARA 1 CABO DE 185 MM2, COM 1 FURO DE FIXACAO (UN)</t>
    </r>
  </si>
  <si>
    <r>
      <rPr>
        <b/>
        <sz val="7"/>
        <rFont val="Arial"/>
      </rPr>
      <t>VALOR:</t>
    </r>
  </si>
  <si>
    <r>
      <rPr>
        <b/>
        <sz val="7"/>
        <rFont val="Arial"/>
      </rPr>
      <t>VALOR BDI (29.47%):</t>
    </r>
  </si>
  <si>
    <r>
      <rPr>
        <b/>
        <sz val="7"/>
        <rFont val="Arial"/>
      </rPr>
      <t>VALOR COM BDI:</t>
    </r>
  </si>
  <si>
    <r>
      <rPr>
        <b/>
        <sz val="8"/>
        <rFont val="Arial"/>
      </rPr>
      <t>S151140 - Eletroduto PEAD, cor preta, diam. 3", marca ref. Kanaflex ou equivalente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</si>
  <si>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</si>
  <si>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</si>
  <si>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</si>
  <si>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</si>
  <si>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</si>
  <si>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</si>
  <si>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</si>
  <si>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</si>
  <si>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</si>
  <si>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</si>
  <si>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</si>
  <si>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</si>
  <si>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</si>
  <si>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</si>
  <si>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</si>
  <si>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</si>
  <si>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</si>
  <si>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</si>
  <si>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</si>
  <si>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</si>
  <si>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I042701</t>
    </r>
  </si>
  <si>
    <r>
      <rPr>
        <sz val="7"/>
        <rFont val="Arial"/>
      </rPr>
      <t>DUTO CORRUGADO DE PEAD COR PRETA 3"</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</si>
  <si>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</si>
  <si>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</si>
  <si>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</si>
  <si>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</si>
  <si>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</si>
  <si>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</si>
  <si>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S151142 - Eletroduto PEAD, cor preta, diam. 6", marca ref. Kanaflex ou equivalente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</si>
  <si>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</si>
  <si>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</si>
  <si>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</si>
  <si>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</si>
  <si>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</si>
  <si>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</si>
  <si>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</si>
  <si>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</si>
  <si>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</si>
  <si>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</si>
  <si>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</si>
  <si>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</si>
  <si>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</si>
  <si>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</si>
  <si>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</si>
  <si>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</si>
  <si>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</si>
  <si>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</si>
  <si>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</si>
  <si>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</si>
  <si>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I042636</t>
    </r>
  </si>
  <si>
    <r>
      <rPr>
        <sz val="7"/>
        <rFont val="Arial"/>
      </rPr>
      <t>DUTO CORRUGADO DE PEAD COR PRETA 6"</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</si>
  <si>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</si>
  <si>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</si>
  <si>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</si>
  <si>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</si>
  <si>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</si>
  <si>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</si>
  <si>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S151132 - Eletroduto flexível corrugado 3/4" , marca de referência TIGRE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</si>
  <si>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</si>
  <si>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</si>
  <si>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</si>
  <si>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</si>
  <si>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</si>
  <si>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</si>
  <si>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</si>
  <si>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</si>
  <si>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</si>
  <si>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</si>
  <si>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</si>
  <si>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</si>
  <si>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</si>
  <si>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</si>
  <si>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</si>
  <si>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</si>
  <si>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</si>
  <si>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</si>
  <si>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</si>
  <si>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</si>
  <si>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I042565</t>
    </r>
  </si>
  <si>
    <r>
      <rPr>
        <sz val="7"/>
        <rFont val="Arial"/>
      </rPr>
      <t>ELETRODUTO FLEXIVEL CORRUGADO 3/4" PVC TIGREFLEX</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</si>
  <si>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</si>
  <si>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</si>
  <si>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</si>
  <si>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</si>
  <si>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</si>
  <si>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</si>
  <si>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S151129 - Eletroduto de PVC rígido roscável, diâm. 1 1/2" (50mm),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</si>
  <si>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</si>
  <si>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</si>
  <si>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</si>
  <si>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</si>
  <si>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</si>
  <si>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</si>
  <si>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</si>
  <si>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</si>
  <si>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</si>
  <si>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</si>
  <si>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</si>
  <si>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</si>
  <si>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</si>
  <si>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</si>
  <si>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</si>
  <si>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</si>
  <si>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</si>
  <si>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</si>
  <si>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</si>
  <si>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</si>
  <si>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I042505</t>
    </r>
  </si>
  <si>
    <r>
      <rPr>
        <sz val="7"/>
        <rFont val="Arial"/>
      </rPr>
      <t>ELETRODUTO DE PVC RIGIDO 1 1/2"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</si>
  <si>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</si>
  <si>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</si>
  <si>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</si>
  <si>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</si>
  <si>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</si>
  <si>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</si>
  <si>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S151130 - Eletroduto de PVC rígido roscável, diâm. 2" (60mm), inclusive conexões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</si>
  <si>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</si>
  <si>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</si>
  <si>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</si>
  <si>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</si>
  <si>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</si>
  <si>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</si>
  <si>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</si>
  <si>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</si>
  <si>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</si>
  <si>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</si>
  <si>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</si>
  <si>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</si>
  <si>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</si>
  <si>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</si>
  <si>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</si>
  <si>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</si>
  <si>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</si>
  <si>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</si>
  <si>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</si>
  <si>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</si>
  <si>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I042506</t>
    </r>
  </si>
  <si>
    <r>
      <rPr>
        <sz val="7"/>
        <rFont val="Arial"/>
      </rPr>
      <t>ELETRODUTO DE PVC RIGIDO 2" - ROSCAVEL SEM LUVA</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</si>
  <si>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</si>
  <si>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</si>
  <si>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</si>
  <si>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</si>
  <si>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</si>
  <si>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</si>
  <si>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S150704 - Envelopamento de concreto simples com consumo mínimo de cimento de 250kg/m3, inclusive escavação para profundidade mínima do eletroduto de 50cm, de 45 x 45 cm, para 6 eletrodutos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</si>
  <si>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</si>
  <si>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</si>
  <si>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</si>
  <si>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</si>
  <si>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</si>
  <si>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</si>
  <si>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</si>
  <si>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</si>
  <si>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</si>
  <si>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</si>
  <si>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</si>
  <si>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</si>
  <si>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</si>
  <si>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</si>
  <si>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</si>
  <si>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</si>
  <si>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</si>
  <si>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</si>
  <si>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</si>
  <si>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</si>
  <si>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</si>
  <si>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</si>
  <si>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</si>
  <si>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</si>
  <si>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</si>
  <si>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</si>
  <si>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</si>
  <si>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</si>
  <si>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</si>
  <si>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</si>
  <si>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</si>
  <si>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</si>
  <si>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</si>
  <si>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</si>
  <si>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</si>
  <si>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</si>
  <si>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</si>
  <si>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</si>
  <si>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</si>
  <si>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</si>
  <si>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</si>
  <si>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I020508</t>
    </r>
  </si>
  <si>
    <r>
      <rPr>
        <sz val="7"/>
        <rFont val="Arial"/>
      </rPr>
      <t>CIMENTO PORTLAND CP III - 40</t>
    </r>
  </si>
  <si>
    <r>
      <rPr>
        <sz val="7"/>
        <rFont val="Arial"/>
      </rPr>
      <t>KG</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</si>
  <si>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</si>
  <si>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</si>
  <si>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</si>
  <si>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</si>
  <si>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</si>
  <si>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2003815 - Canaleta de concreto - CAU 05 - seção de 85 x 50 cm - espessura de 10 cm - apoiada em toda a extensão (m)</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</si>
  <si>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</si>
  <si>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</si>
  <si>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</si>
  <si>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</si>
  <si>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</si>
  <si>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0407820</t>
    </r>
  </si>
  <si>
    <r>
      <rPr>
        <sz val="7"/>
        <rFont val="Arial"/>
      </rPr>
      <t>Armação em aço CA-60 - fornecimento, preparo e colocação</t>
    </r>
  </si>
  <si>
    <r>
      <rPr>
        <sz val="7"/>
        <rFont val="Arial"/>
      </rPr>
      <t>kg</t>
    </r>
  </si>
  <si>
    <r>
      <rPr>
        <sz val="7"/>
        <rFont val="Arial"/>
      </rPr>
      <t>1107895</t>
    </r>
  </si>
  <si>
    <r>
      <rPr>
        <sz val="7"/>
        <rFont val="Arial"/>
      </rPr>
      <t>Concreto fck = 25 MPa - confecção em betoneira e lançamento manual - areia extraída e brita produzida</t>
    </r>
  </si>
  <si>
    <r>
      <rPr>
        <sz val="7"/>
        <rFont val="Arial"/>
      </rPr>
      <t>m³</t>
    </r>
  </si>
  <si>
    <r>
      <rPr>
        <sz val="7"/>
        <rFont val="Arial"/>
      </rPr>
      <t>4805749</t>
    </r>
  </si>
  <si>
    <r>
      <rPr>
        <sz val="7"/>
        <rFont val="Arial"/>
      </rPr>
      <t>Escavação manual de vala em material de 1ª categoria</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</si>
  <si>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</si>
  <si>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</si>
  <si>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</si>
  <si>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</si>
  <si>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</si>
  <si>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</si>
  <si>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sz val="6"/>
        <rFont val="Arial"/>
      </rPr>
      <t>Observações: COPIA SICRO NOVO - ES - 2019/10 COM DESONERAÇÃO (REF: 03/2020)23041</t>
    </r>
  </si>
  <si>
    <r>
      <rPr>
        <b/>
        <sz val="7"/>
        <rFont val="Arial"/>
      </rPr>
      <t>VALOR:</t>
    </r>
  </si>
  <si>
    <r>
      <rPr>
        <b/>
        <sz val="7"/>
        <rFont val="Arial"/>
      </rPr>
      <t>VALOR BDI (29.47%):</t>
    </r>
  </si>
  <si>
    <r>
      <rPr>
        <b/>
        <sz val="7"/>
        <rFont val="Arial"/>
      </rPr>
      <t>VALOR COM BDI:</t>
    </r>
  </si>
  <si>
    <r>
      <rPr>
        <b/>
        <sz val="8"/>
        <rFont val="Arial"/>
      </rPr>
      <t>100623 - Poste telecônico reto, em aço galvanizado, com flange / flangeado na base, com chumbadores e demais peças para fixação, pintura branca eletrostática a quente em poliéster, 9000 mm. ref: Induspar ou similar (UN)</t>
    </r>
  </si>
  <si>
    <r>
      <rPr>
        <b/>
        <sz val="6"/>
        <rFont val="Calibri"/>
      </rPr>
      <t>GERAL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</si>
  <si>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</si>
  <si>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</si>
  <si>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</si>
  <si>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</si>
  <si>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</si>
  <si>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COMP-154753</t>
    </r>
  </si>
  <si>
    <r>
      <rPr>
        <sz val="7"/>
        <rFont val="Calibri"/>
      </rPr>
      <t>POSTE ACO RETO BRACO SIMPLES FLANGEADO 9,0m (REF: SBC DATA 09/2020 VITORIA)</t>
    </r>
  </si>
  <si>
    <r>
      <rPr>
        <sz val="7"/>
        <rFont val="Calibri"/>
      </rPr>
      <t>PRÓPRIA</t>
    </r>
  </si>
  <si>
    <r>
      <rPr>
        <sz val="7"/>
        <rFont val="Calibri"/>
      </rPr>
      <t>UN</t>
    </r>
  </si>
  <si>
    <r>
      <rPr>
        <b/>
        <sz val="6"/>
        <rFont val="Calibri"/>
      </rPr>
      <t>TOTAL GERAL:</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</si>
  <si>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</si>
  <si>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</si>
  <si>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</si>
  <si>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</si>
  <si>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</si>
  <si>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</si>
  <si>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00013279</t>
    </r>
  </si>
  <si>
    <r>
      <rPr>
        <sz val="7"/>
        <rFont val="Calibri"/>
      </rPr>
      <t>CHUMBADOR DE ACO TIPO PARABOLT, * 5/8" X 200* MM,  COM PORCA E ARRUELA</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</si>
  <si>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</si>
  <si>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</si>
  <si>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</si>
  <si>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</si>
  <si>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</si>
  <si>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</si>
  <si>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</si>
  <si>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</si>
  <si>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</si>
  <si>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</si>
  <si>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</si>
  <si>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</si>
  <si>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</si>
  <si>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</si>
  <si>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</si>
  <si>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</si>
  <si>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</si>
  <si>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</si>
  <si>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</si>
  <si>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</si>
  <si>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</si>
  <si>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</si>
  <si>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sz val="6"/>
        <rFont val="Arial"/>
      </rPr>
      <t>Observações: COPIA SINAPI - ES - 2019/12 COM DESONERAÇÃO (REF: 01/2020)21521</t>
    </r>
  </si>
  <si>
    <r>
      <rPr>
        <b/>
        <sz val="7"/>
        <rFont val="Arial"/>
      </rPr>
      <t>VALOR:</t>
    </r>
  </si>
  <si>
    <r>
      <rPr>
        <b/>
        <sz val="7"/>
        <rFont val="Arial"/>
      </rPr>
      <t>VALOR BDI (29.47%):</t>
    </r>
  </si>
  <si>
    <r>
      <rPr>
        <b/>
        <sz val="7"/>
        <rFont val="Arial"/>
      </rPr>
      <t>VALOR COM BDI:</t>
    </r>
  </si>
  <si>
    <r>
      <rPr>
        <b/>
        <sz val="8"/>
        <rFont val="Arial"/>
      </rPr>
      <t>C4810 - Refletor em LED IP 66, 150W, 20.000 lúmens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</si>
  <si>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</si>
  <si>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</si>
  <si>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</si>
  <si>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</si>
  <si>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</si>
  <si>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</si>
  <si>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</si>
  <si>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</si>
  <si>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</si>
  <si>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</si>
  <si>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</si>
  <si>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</si>
  <si>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</si>
  <si>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</si>
  <si>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</si>
  <si>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</si>
  <si>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</si>
  <si>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</si>
  <si>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</si>
  <si>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</si>
  <si>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</si>
  <si>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seinfra-i9125</t>
    </r>
  </si>
  <si>
    <r>
      <rPr>
        <sz val="7"/>
        <rFont val="Calibri"/>
      </rPr>
      <t xml:space="preserve">Refletor em LED IP 66, 150W, 20.000 lúmens </t>
    </r>
  </si>
  <si>
    <r>
      <rPr>
        <sz val="7"/>
        <rFont val="Calibri"/>
      </rPr>
      <t>PRÓPRIA</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</si>
  <si>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</si>
  <si>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</si>
  <si>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</si>
  <si>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</si>
  <si>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</si>
  <si>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</si>
  <si>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ED-49144 - Cruzeta para fixação de 3 projetores, 1400mm, com fixadores, parafusos e demais conexões para poste telecônico  (U)</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</si>
  <si>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</si>
  <si>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</si>
  <si>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</si>
  <si>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</si>
  <si>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</si>
  <si>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</si>
  <si>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</si>
  <si>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</si>
  <si>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</si>
  <si>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</si>
  <si>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</si>
  <si>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</si>
  <si>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</si>
  <si>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</si>
  <si>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</si>
  <si>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</si>
  <si>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</si>
  <si>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</si>
  <si>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</si>
  <si>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</si>
  <si>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</si>
  <si>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00001652</t>
    </r>
  </si>
  <si>
    <r>
      <rPr>
        <sz val="7"/>
        <rFont val="Calibri"/>
      </rPr>
      <t>CRUZETA DE FERRO GALVANIZADO, COM ROSCA BSP, DE 3"</t>
    </r>
  </si>
  <si>
    <r>
      <rPr>
        <sz val="7"/>
        <rFont val="Calibri"/>
      </rPr>
      <t>SINAPI</t>
    </r>
  </si>
  <si>
    <r>
      <rPr>
        <sz val="7"/>
        <rFont val="Calibri"/>
      </rPr>
      <t>UN</t>
    </r>
  </si>
  <si>
    <r>
      <rPr>
        <b/>
        <sz val="6"/>
        <rFont val="Calibri"/>
      </rPr>
      <t>TOTAL MATERIAL:</t>
    </r>
  </si>
  <si>
    <r>
      <rPr>
        <sz val="6"/>
        <rFont val="Arial"/>
      </rPr>
      <t>Observações: COPIA SETOP - MG - 2019/08 - Leste COM DESONERAÇÃO (REF: 10/2019)20789</t>
    </r>
  </si>
  <si>
    <r>
      <rPr>
        <b/>
        <sz val="7"/>
        <rFont val="Arial"/>
      </rPr>
      <t>VALOR:</t>
    </r>
  </si>
  <si>
    <r>
      <rPr>
        <b/>
        <sz val="7"/>
        <rFont val="Arial"/>
      </rPr>
      <t>VALOR BDI (29.47%):</t>
    </r>
  </si>
  <si>
    <r>
      <rPr>
        <b/>
        <sz val="7"/>
        <rFont val="Arial"/>
      </rPr>
      <t>VALOR COM BDI:</t>
    </r>
  </si>
  <si>
    <r>
      <rPr>
        <b/>
        <sz val="8"/>
        <rFont val="Arial"/>
      </rPr>
      <t>C4371 - Arandela blindada, uso externo, 45°, IP 65, soquete E27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</si>
  <si>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</si>
  <si>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</si>
  <si>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</si>
  <si>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</si>
  <si>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</si>
  <si>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</si>
  <si>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</si>
  <si>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</si>
  <si>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</si>
  <si>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</si>
  <si>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</si>
  <si>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</si>
  <si>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</si>
  <si>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</si>
  <si>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</si>
  <si>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</si>
  <si>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</si>
  <si>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</si>
  <si>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</si>
  <si>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</si>
  <si>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</si>
  <si>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00038775</t>
    </r>
  </si>
  <si>
    <r>
      <rPr>
        <sz val="7"/>
        <rFont val="Calibri"/>
      </rPr>
      <t>LUMINARIA TIPO TARTARUGA PARA AREA EXTERNA EM ALUMINIO, COM GRADE, PARA 1 LAMPADA, BASE E27, POTENCIA MAXIMA 40/60 W (NAO INCLUI LAMPADA)</t>
    </r>
  </si>
  <si>
    <r>
      <rPr>
        <sz val="7"/>
        <rFont val="Calibri"/>
      </rPr>
      <t>SINAPI</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</si>
  <si>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</si>
  <si>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</si>
  <si>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</si>
  <si>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</si>
  <si>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</si>
  <si>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</si>
  <si>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ED-13344 - Lampada LED 23 W, 3000 lumens, E27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</si>
  <si>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</si>
  <si>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</si>
  <si>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</si>
  <si>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</si>
  <si>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</si>
  <si>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</si>
  <si>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</si>
  <si>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</si>
  <si>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</si>
  <si>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</si>
  <si>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</si>
  <si>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</si>
  <si>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</si>
  <si>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</si>
  <si>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</si>
  <si>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</si>
  <si>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</si>
  <si>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</si>
  <si>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</si>
  <si>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</si>
  <si>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</si>
  <si>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MATED-9871</t>
    </r>
  </si>
  <si>
    <r>
      <rPr>
        <sz val="7"/>
        <rFont val="Calibri"/>
      </rPr>
      <t>Lampada LED 23 W, 3000 lumens, E27</t>
    </r>
  </si>
  <si>
    <r>
      <rPr>
        <sz val="7"/>
        <rFont val="Calibri"/>
      </rPr>
      <t>PRÓPRIA</t>
    </r>
  </si>
  <si>
    <r>
      <rPr>
        <sz val="7"/>
        <rFont val="Calibri"/>
      </rPr>
      <t>un</t>
    </r>
  </si>
  <si>
    <r>
      <rPr>
        <b/>
        <sz val="6"/>
        <rFont val="Calibri"/>
      </rPr>
      <t>TOTAL MATERIAL:</t>
    </r>
  </si>
  <si>
    <r>
      <rPr>
        <sz val="6"/>
        <rFont val="Arial"/>
      </rPr>
      <t>Observações: COPIA SETOP - MG - 2019/08 - Leste COM DESONERAÇÃO (REF: 10/2019)20789</t>
    </r>
  </si>
  <si>
    <r>
      <rPr>
        <b/>
        <sz val="7"/>
        <rFont val="Arial"/>
      </rPr>
      <t>VALOR:</t>
    </r>
  </si>
  <si>
    <r>
      <rPr>
        <b/>
        <sz val="7"/>
        <rFont val="Arial"/>
      </rPr>
      <t>VALOR BDI (29.47%):</t>
    </r>
  </si>
  <si>
    <r>
      <rPr>
        <b/>
        <sz val="7"/>
        <rFont val="Arial"/>
      </rPr>
      <t>VALOR COM BDI:</t>
    </r>
  </si>
  <si>
    <r>
      <rPr>
        <b/>
        <sz val="8"/>
        <rFont val="Arial"/>
      </rPr>
      <t>S150634 - Caixa de passagem 300x300x120mm, chapa 18, com tampa parafusada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</si>
  <si>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</si>
  <si>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</si>
  <si>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</si>
  <si>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</si>
  <si>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</si>
  <si>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</si>
  <si>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</si>
  <si>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</si>
  <si>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</si>
  <si>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</si>
  <si>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</si>
  <si>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</si>
  <si>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</si>
  <si>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</si>
  <si>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</si>
  <si>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</si>
  <si>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</si>
  <si>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</si>
  <si>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</si>
  <si>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</si>
  <si>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I045005</t>
    </r>
  </si>
  <si>
    <r>
      <rPr>
        <sz val="7"/>
        <rFont val="Arial"/>
      </rPr>
      <t>CAIXA PASSAG. CH 18 C/TAMPA PARAF. 300X300X120MM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</si>
  <si>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</si>
  <si>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</si>
  <si>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</si>
  <si>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</si>
  <si>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</si>
  <si>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</si>
  <si>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S151002 - Caixa de passagem de alvenaria de blocos cerâmicos 10 furos 10x20x20cm dimensões de 50x50x50cm, com revestimento interno em chapisco e reboco, tampa de concreto esp.5cm e lastro de brita 5 cm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</si>
  <si>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</si>
  <si>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</si>
  <si>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</si>
  <si>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</si>
  <si>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</si>
  <si>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</si>
  <si>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</si>
  <si>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</si>
  <si>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</si>
  <si>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</si>
  <si>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</si>
  <si>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</si>
  <si>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</si>
  <si>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</si>
  <si>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</si>
  <si>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</si>
  <si>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</si>
  <si>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</si>
  <si>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</si>
  <si>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</si>
  <si>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</si>
  <si>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</si>
  <si>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</si>
  <si>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</si>
  <si>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</si>
  <si>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</si>
  <si>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</si>
  <si>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</si>
  <si>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</si>
  <si>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</si>
  <si>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</si>
  <si>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</si>
  <si>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</si>
  <si>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</si>
  <si>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</si>
  <si>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</si>
  <si>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</si>
  <si>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</si>
  <si>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I021532</t>
    </r>
  </si>
  <si>
    <r>
      <rPr>
        <sz val="7"/>
        <rFont val="Arial"/>
      </rPr>
      <t>ACO CA-60 DE 5.0MM</t>
    </r>
  </si>
  <si>
    <r>
      <rPr>
        <sz val="7"/>
        <rFont val="Arial"/>
      </rPr>
      <t>KG</t>
    </r>
  </si>
  <si>
    <r>
      <rPr>
        <sz val="7"/>
        <rFont val="Arial"/>
      </rPr>
      <t>I020503</t>
    </r>
  </si>
  <si>
    <r>
      <rPr>
        <sz val="7"/>
        <rFont val="Arial"/>
      </rPr>
      <t>AREIA LAVADA MEDIA</t>
    </r>
  </si>
  <si>
    <r>
      <rPr>
        <sz val="7"/>
        <rFont val="Arial"/>
      </rPr>
      <t>M3</t>
    </r>
  </si>
  <si>
    <r>
      <rPr>
        <sz val="7"/>
        <rFont val="Arial"/>
      </rPr>
      <t>I022585</t>
    </r>
  </si>
  <si>
    <r>
      <rPr>
        <sz val="7"/>
        <rFont val="Arial"/>
      </rPr>
      <t>BLOCO CERÂMICO 10 FUROS 09X19X19CM - PRAÇA VITÓRIA</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</si>
  <si>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</si>
  <si>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</si>
  <si>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</si>
  <si>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</si>
  <si>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</si>
  <si>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</si>
  <si>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</si>
  <si>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</si>
  <si>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</si>
  <si>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</si>
  <si>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</si>
  <si>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</si>
  <si>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</si>
  <si>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</si>
  <si>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</si>
  <si>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</si>
  <si>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</si>
  <si>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</si>
  <si>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</si>
  <si>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</si>
  <si>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</si>
  <si>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</si>
  <si>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I020987</t>
    </r>
  </si>
  <si>
    <r>
      <rPr>
        <sz val="7"/>
        <rFont val="Arial"/>
      </rPr>
      <t>TABUA DE MADEIRA PINUS 30 X 2.5 CM (TAIPA DE 1ª)</t>
    </r>
  </si>
  <si>
    <r>
      <rPr>
        <sz val="7"/>
        <rFont val="Arial"/>
      </rPr>
      <t>M2</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</si>
  <si>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</si>
  <si>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</si>
  <si>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</si>
  <si>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</si>
  <si>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</si>
  <si>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S151016 - Caixa de passagem de alvenaria de blocos de concreto 9x19x39cm, dimensões de 80x80x80m, com revestimento interno em chapisco e reboco tampa de concreto esp. 5cm e lastro de brita 5cm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</si>
  <si>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</si>
  <si>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</si>
  <si>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</si>
  <si>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</si>
  <si>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</si>
  <si>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</si>
  <si>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</si>
  <si>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</si>
  <si>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</si>
  <si>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</si>
  <si>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</si>
  <si>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</si>
  <si>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</si>
  <si>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</si>
  <si>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</si>
  <si>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</si>
  <si>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</si>
  <si>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</si>
  <si>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</si>
  <si>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</si>
  <si>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</si>
  <si>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</si>
  <si>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</si>
  <si>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</si>
  <si>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</si>
  <si>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</si>
  <si>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</si>
  <si>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</si>
  <si>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</si>
  <si>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</si>
  <si>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</si>
  <si>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</si>
  <si>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</si>
  <si>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</si>
  <si>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</si>
  <si>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</si>
  <si>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</si>
  <si>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</si>
  <si>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</si>
  <si>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</si>
  <si>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</si>
  <si>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</si>
  <si>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</si>
  <si>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</si>
  <si>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I027010</t>
    </r>
  </si>
  <si>
    <r>
      <rPr>
        <sz val="7"/>
        <rFont val="Arial"/>
      </rPr>
      <t>ARAME RECOZIDO N.18 BWG</t>
    </r>
  </si>
  <si>
    <r>
      <rPr>
        <sz val="7"/>
        <rFont val="Arial"/>
      </rPr>
      <t>KG</t>
    </r>
  </si>
  <si>
    <r>
      <rPr>
        <sz val="7"/>
        <rFont val="Arial"/>
      </rPr>
      <t>I020503</t>
    </r>
  </si>
  <si>
    <r>
      <rPr>
        <sz val="7"/>
        <rFont val="Arial"/>
      </rPr>
      <t>AREIA LAVADA MEDIA</t>
    </r>
  </si>
  <si>
    <r>
      <rPr>
        <sz val="7"/>
        <rFont val="Arial"/>
      </rPr>
      <t>M3</t>
    </r>
  </si>
  <si>
    <r>
      <rPr>
        <sz val="7"/>
        <rFont val="Arial"/>
      </rPr>
      <t>I022502</t>
    </r>
  </si>
  <si>
    <r>
      <rPr>
        <sz val="7"/>
        <rFont val="Arial"/>
      </rPr>
      <t>BLOCO DE CONCRETO 9 X 19 X 39CM - VEDACAO</t>
    </r>
  </si>
  <si>
    <r>
      <rPr>
        <sz val="7"/>
        <rFont val="Arial"/>
      </rPr>
      <t>UN</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</si>
  <si>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</si>
  <si>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</si>
  <si>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</si>
  <si>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</si>
  <si>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</si>
  <si>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</si>
  <si>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</si>
  <si>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</si>
  <si>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</si>
  <si>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</si>
  <si>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</si>
  <si>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</si>
  <si>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</si>
  <si>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</si>
  <si>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</si>
  <si>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</si>
  <si>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</si>
  <si>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</si>
  <si>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</si>
  <si>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</si>
  <si>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</si>
  <si>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</si>
  <si>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</si>
  <si>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</si>
  <si>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I024015</t>
    </r>
  </si>
  <si>
    <r>
      <rPr>
        <sz val="7"/>
        <rFont val="Arial"/>
      </rPr>
      <t>SIKA 1</t>
    </r>
  </si>
  <si>
    <r>
      <rPr>
        <sz val="7"/>
        <rFont val="Arial"/>
      </rPr>
      <t>KG</t>
    </r>
  </si>
  <si>
    <r>
      <rPr>
        <sz val="7"/>
        <rFont val="Arial"/>
      </rPr>
      <t>I020988</t>
    </r>
  </si>
  <si>
    <r>
      <rPr>
        <sz val="7"/>
        <rFont val="Arial"/>
      </rPr>
      <t>TABUA DE MADEIRA PINUS 30 X 2.5 CM</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</si>
  <si>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</si>
  <si>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</si>
  <si>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</si>
  <si>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</si>
  <si>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</si>
  <si>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</si>
  <si>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S150628 - Caixa de embutir marca de referência Tigreflex, 4x2"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</si>
  <si>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</si>
  <si>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</si>
  <si>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</si>
  <si>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</si>
  <si>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</si>
  <si>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</si>
  <si>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</si>
  <si>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</si>
  <si>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</si>
  <si>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</si>
  <si>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</si>
  <si>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</si>
  <si>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</si>
  <si>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</si>
  <si>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</si>
  <si>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</si>
  <si>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</si>
  <si>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</si>
  <si>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</si>
  <si>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</si>
  <si>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I045104</t>
    </r>
  </si>
  <si>
    <r>
      <rPr>
        <sz val="7"/>
        <rFont val="Arial"/>
      </rPr>
      <t>CAIXA PVC 4 X 2" TIGREFLEX</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</si>
  <si>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</si>
  <si>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</si>
  <si>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</si>
  <si>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</si>
  <si>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</si>
  <si>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</si>
  <si>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S180217 - Espelho para caixa estampada 4 x 2"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</si>
  <si>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</si>
  <si>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</si>
  <si>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</si>
  <si>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</si>
  <si>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</si>
  <si>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</si>
  <si>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</si>
  <si>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</si>
  <si>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</si>
  <si>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</si>
  <si>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</si>
  <si>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</si>
  <si>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</si>
  <si>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</si>
  <si>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</si>
  <si>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</si>
  <si>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</si>
  <si>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</si>
  <si>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</si>
  <si>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</si>
  <si>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I045525</t>
    </r>
  </si>
  <si>
    <r>
      <rPr>
        <sz val="7"/>
        <rFont val="Arial"/>
      </rPr>
      <t>ESPELHO 4X2", LINHA BRANCA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</si>
  <si>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</si>
  <si>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</si>
  <si>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</si>
  <si>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</si>
  <si>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</si>
  <si>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</si>
  <si>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96977 - CORDOALHA DE COBRE NU 50 MM², ENTERRADA, SEM ISOLADOR - FORNECIMENTO E INSTALAÇÃO. AF_12/2017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</si>
  <si>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</si>
  <si>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</si>
  <si>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</si>
  <si>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</si>
  <si>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</si>
  <si>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</si>
  <si>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00000867</t>
    </r>
  </si>
  <si>
    <r>
      <rPr>
        <sz val="7"/>
        <rFont val="Calibri"/>
      </rPr>
      <t>CABO DE COBRE NU 50 MM2 MEIO-DURO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</si>
  <si>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</si>
  <si>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</si>
  <si>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</si>
  <si>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</si>
  <si>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</si>
  <si>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</si>
  <si>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</si>
  <si>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</si>
  <si>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</si>
  <si>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</si>
  <si>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</si>
  <si>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</si>
  <si>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</si>
  <si>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</si>
  <si>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</si>
  <si>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</si>
  <si>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</si>
  <si>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</si>
  <si>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</si>
  <si>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</si>
  <si>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</si>
  <si>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S160334 - Terminal estanhado de 1 compressão 1 furo, 50mm², ref. TEL-5150, marca de referência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</si>
  <si>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</si>
  <si>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</si>
  <si>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</si>
  <si>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</si>
  <si>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</si>
  <si>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</si>
  <si>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</si>
  <si>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</si>
  <si>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</si>
  <si>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</si>
  <si>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</si>
  <si>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</si>
  <si>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</si>
  <si>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</si>
  <si>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</si>
  <si>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</si>
  <si>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</si>
  <si>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</si>
  <si>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</si>
  <si>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</si>
  <si>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I048607</t>
    </r>
  </si>
  <si>
    <r>
      <rPr>
        <sz val="7"/>
        <rFont val="Arial"/>
      </rPr>
      <t>CONJ PARAFUSO, PORCA E ARRUELA LATAO 3/8 X 11/2"</t>
    </r>
  </si>
  <si>
    <r>
      <rPr>
        <sz val="7"/>
        <rFont val="Arial"/>
      </rPr>
      <t>UN</t>
    </r>
  </si>
  <si>
    <r>
      <rPr>
        <sz val="7"/>
        <rFont val="Arial"/>
      </rPr>
      <t>I048146</t>
    </r>
  </si>
  <si>
    <r>
      <rPr>
        <sz val="7"/>
        <rFont val="Arial"/>
      </rPr>
      <t>TERMINAL COMPRESSÃO COBRE ESTANHADO 50MM2 TEL 5150</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</si>
  <si>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</si>
  <si>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</si>
  <si>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</si>
  <si>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</si>
  <si>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</si>
  <si>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</si>
  <si>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S160310 - Conector de medição em latão com 2 parafusos para cabos de 16 a 50 mm2, ref. TEL-562,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</si>
  <si>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</si>
  <si>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</si>
  <si>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</si>
  <si>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</si>
  <si>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</si>
  <si>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</si>
  <si>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</si>
  <si>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</si>
  <si>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</si>
  <si>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</si>
  <si>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</si>
  <si>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</si>
  <si>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</si>
  <si>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</si>
  <si>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</si>
  <si>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</si>
  <si>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</si>
  <si>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</si>
  <si>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</si>
  <si>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</si>
  <si>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I054010</t>
    </r>
  </si>
  <si>
    <r>
      <rPr>
        <sz val="7"/>
        <rFont val="Arial"/>
      </rPr>
      <t>CONECTOR DE MEDICAO EM LATAO C/ 2 PARAFUSOS TEL-562</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</si>
  <si>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</si>
  <si>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</si>
  <si>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</si>
  <si>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</si>
  <si>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</si>
  <si>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</si>
  <si>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S160316 - Caixa de inspeção tipo solo em PVC com bocal interior quadrado articulado e borda exterior redonda Ø 300 x300mm para passeios e pisos sujeitos a carga pesada. ref: TEL-535,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</si>
  <si>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</si>
  <si>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</si>
  <si>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</si>
  <si>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</si>
  <si>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</si>
  <si>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</si>
  <si>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</si>
  <si>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</si>
  <si>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</si>
  <si>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</si>
  <si>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</si>
  <si>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</si>
  <si>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</si>
  <si>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</si>
  <si>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</si>
  <si>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</si>
  <si>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</si>
  <si>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</si>
  <si>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</si>
  <si>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</si>
  <si>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</si>
  <si>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</si>
  <si>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</si>
  <si>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I048340</t>
    </r>
  </si>
  <si>
    <r>
      <rPr>
        <sz val="7"/>
        <rFont val="Arial"/>
      </rPr>
      <t>CAIXA DE INSPECAO DE PVC Ø300X300MM - TEL-552</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</si>
  <si>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</si>
  <si>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</si>
  <si>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</si>
  <si>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</si>
  <si>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</si>
  <si>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</si>
  <si>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S160321 - Tampa reforçada em ferro fundido com escotilha TEL 536, inclusive assentamento, marca de referência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</si>
  <si>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</si>
  <si>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</si>
  <si>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</si>
  <si>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</si>
  <si>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</si>
  <si>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</si>
  <si>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</si>
  <si>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</si>
  <si>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</si>
  <si>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</si>
  <si>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</si>
  <si>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</si>
  <si>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</si>
  <si>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</si>
  <si>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</si>
  <si>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</si>
  <si>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</si>
  <si>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</si>
  <si>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</si>
  <si>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</si>
  <si>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</si>
  <si>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</si>
  <si>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</si>
  <si>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I020508</t>
    </r>
  </si>
  <si>
    <r>
      <rPr>
        <sz val="7"/>
        <rFont val="Arial"/>
      </rPr>
      <t>CIMENTO PORTLAND CP III - 40</t>
    </r>
  </si>
  <si>
    <r>
      <rPr>
        <sz val="7"/>
        <rFont val="Arial"/>
      </rPr>
      <t>KG</t>
    </r>
  </si>
  <si>
    <r>
      <rPr>
        <sz val="7"/>
        <rFont val="Arial"/>
      </rPr>
      <t>I048341</t>
    </r>
  </si>
  <si>
    <r>
      <rPr>
        <sz val="7"/>
        <rFont val="Arial"/>
      </rPr>
      <t>TAMPA REFORCADA EM FºFº C/ ESCOTILHA - TEL-536</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</si>
  <si>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</si>
  <si>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</si>
  <si>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</si>
  <si>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</si>
  <si>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</si>
  <si>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</si>
  <si>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S151506 - "Haste de aterramento tipo Copperweld alta camada (254 microns) Ø 5/8″ x 3,00m (Ø 14,3mm – Efetivo) ref: TEL-5820, Termotécnica ou similar ( com conexões de solta exotermica)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</si>
  <si>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</si>
  <si>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</si>
  <si>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</si>
  <si>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</si>
  <si>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</si>
  <si>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</si>
  <si>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</si>
  <si>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</si>
  <si>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</si>
  <si>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</si>
  <si>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</si>
  <si>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</si>
  <si>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</si>
  <si>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</si>
  <si>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</si>
  <si>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</si>
  <si>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</si>
  <si>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</si>
  <si>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</si>
  <si>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</si>
  <si>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</si>
  <si>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I048035</t>
    </r>
  </si>
  <si>
    <r>
      <rPr>
        <sz val="7"/>
        <rFont val="Arial"/>
      </rPr>
      <t>HASTE TIPO COPPERWELD - 5/8"X2.4M</t>
    </r>
  </si>
  <si>
    <r>
      <rPr>
        <sz val="7"/>
        <rFont val="Arial"/>
      </rPr>
      <t>UN</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</si>
  <si>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</si>
  <si>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</si>
  <si>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</si>
  <si>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</si>
  <si>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</si>
  <si>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</si>
  <si>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S160312</t>
    </r>
  </si>
  <si>
    <r>
      <rPr>
        <sz val="7"/>
        <rFont val="Arial"/>
      </rPr>
      <t>Kit completo para solda Exotérmica (Molde HCL 5/8" Ref: TEL905611 / Cartucho n° 115 Ref: TEL 909115 / Alicate Z 201 Ref: TEL 998201), marca de referência Termotécnica ou equivalente</t>
    </r>
  </si>
  <si>
    <r>
      <rPr>
        <sz val="7"/>
        <rFont val="Arial"/>
      </rPr>
      <t>und</t>
    </r>
  </si>
  <si>
    <r>
      <rPr>
        <b/>
        <sz val="6"/>
        <rFont val="Arial"/>
      </rPr>
      <t>TOTAL SERVIÇOS:</t>
    </r>
  </si>
  <si>
    <r>
      <rPr>
        <b/>
        <sz val="7"/>
        <rFont val="Arial"/>
      </rPr>
      <t>Custo Direto Total:</t>
    </r>
  </si>
  <si>
    <r>
      <rPr>
        <sz val="6"/>
        <rFont val="Arial"/>
      </rPr>
      <t>Observações: COPIA IOPES - ES - 2019/09  (REF: 12/2019)20953</t>
    </r>
  </si>
  <si>
    <r>
      <rPr>
        <b/>
        <sz val="7"/>
        <rFont val="Arial"/>
      </rPr>
      <t>VALOR:</t>
    </r>
  </si>
  <si>
    <r>
      <rPr>
        <b/>
        <sz val="7"/>
        <rFont val="Arial"/>
      </rPr>
      <t>VALOR BDI (29.47%):</t>
    </r>
  </si>
  <si>
    <r>
      <rPr>
        <b/>
        <sz val="7"/>
        <rFont val="Arial"/>
      </rPr>
      <t>VALOR COM BDI:</t>
    </r>
  </si>
  <si>
    <r>
      <rPr>
        <b/>
        <sz val="8"/>
        <rFont val="Arial"/>
      </rPr>
      <t>S151710 - MÃO DE OBRA PARA O RAMAL DE LIGAÇÃO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</si>
  <si>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</si>
  <si>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</si>
  <si>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</si>
  <si>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</si>
  <si>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</si>
  <si>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</si>
  <si>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</si>
  <si>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</si>
  <si>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</si>
  <si>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</si>
  <si>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</si>
  <si>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I086049</t>
    </r>
  </si>
  <si>
    <r>
      <rPr>
        <sz val="7"/>
        <rFont val="Arial"/>
      </rPr>
      <t>CAMINHAO BASC M BENZ LK1620 6 M3 (10,5T) - (E403)</t>
    </r>
  </si>
  <si>
    <r>
      <rPr>
        <sz val="7"/>
        <rFont val="Arial"/>
      </rPr>
      <t>I086030</t>
    </r>
  </si>
  <si>
    <r>
      <rPr>
        <sz val="7"/>
        <rFont val="Arial"/>
      </rPr>
      <t>CARREG. DE PNEUS CASE W-20 1,33M3 (1.0) (E016)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</si>
  <si>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</si>
  <si>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</si>
  <si>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</si>
  <si>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</si>
  <si>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</si>
  <si>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</si>
  <si>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</si>
  <si>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</si>
  <si>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</si>
  <si>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</si>
  <si>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</si>
  <si>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</si>
  <si>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</si>
  <si>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</si>
  <si>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</si>
  <si>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</si>
  <si>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</si>
  <si>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</si>
  <si>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</si>
  <si>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</si>
  <si>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</si>
  <si>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</si>
  <si>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</si>
  <si>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</si>
  <si>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</si>
  <si>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</si>
  <si>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</si>
  <si>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sz val="6"/>
        <rFont val="Arial"/>
      </rPr>
      <t>Observações: COPIA IOPES - ES - 2019/09  (REF: 12/2019)20953</t>
    </r>
  </si>
  <si>
    <r>
      <rPr>
        <b/>
        <sz val="7"/>
        <rFont val="Arial"/>
      </rPr>
      <t>VALOR:</t>
    </r>
  </si>
  <si>
    <r>
      <rPr>
        <b/>
        <sz val="7"/>
        <rFont val="Arial"/>
      </rPr>
      <t>VALOR BDI (29.47%):</t>
    </r>
  </si>
  <si>
    <r>
      <rPr>
        <b/>
        <sz val="7"/>
        <rFont val="Arial"/>
      </rPr>
      <t>VALOR COM BDI:</t>
    </r>
  </si>
  <si>
    <r>
      <rPr>
        <b/>
        <sz val="8"/>
        <rFont val="Arial"/>
      </rPr>
      <t>00013369 - CHAVE SECCIONADORA-FUSIVEL BLINDADA TRIPOLAR, ABERTURA COM CARGA, PARA FUSIVEL NH00, CORRENTE NOMINAL DE 160 A, TENSAO DE 500 V (UN)</t>
    </r>
  </si>
  <si>
    <r>
      <rPr>
        <b/>
        <sz val="7"/>
        <rFont val="Arial"/>
      </rPr>
      <t>VALOR:</t>
    </r>
  </si>
  <si>
    <r>
      <rPr>
        <b/>
        <sz val="7"/>
        <rFont val="Arial"/>
      </rPr>
      <t>VALOR BDI (29.47%):</t>
    </r>
  </si>
  <si>
    <r>
      <rPr>
        <b/>
        <sz val="7"/>
        <rFont val="Arial"/>
      </rPr>
      <t>VALOR COM BDI:</t>
    </r>
  </si>
  <si>
    <r>
      <rPr>
        <b/>
        <sz val="8"/>
        <rFont val="Arial"/>
      </rPr>
      <t>41346 - Cabo de cobre nú, seção 35 mm2, fornecimento e colocação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</si>
  <si>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</si>
  <si>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</si>
  <si>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</si>
  <si>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</si>
  <si>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</si>
  <si>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20151</t>
    </r>
  </si>
  <si>
    <r>
      <rPr>
        <sz val="7"/>
        <rFont val="Arial"/>
      </rPr>
      <t>Ajudante de eletricista</t>
    </r>
  </si>
  <si>
    <r>
      <rPr>
        <sz val="7"/>
        <rFont val="Arial"/>
      </rPr>
      <t>h</t>
    </r>
  </si>
  <si>
    <r>
      <rPr>
        <sz val="7"/>
        <rFont val="Arial"/>
      </rPr>
      <t>20056</t>
    </r>
  </si>
  <si>
    <r>
      <rPr>
        <sz val="7"/>
        <rFont val="Arial"/>
      </rPr>
      <t>Eletricista</t>
    </r>
  </si>
  <si>
    <r>
      <rPr>
        <sz val="7"/>
        <rFont val="Arial"/>
      </rPr>
      <t>h</t>
    </r>
  </si>
  <si>
    <r>
      <rPr>
        <sz val="7"/>
        <rFont val="Arial"/>
      </rPr>
      <t>20060</t>
    </r>
  </si>
  <si>
    <r>
      <rPr>
        <sz val="7"/>
        <rFont val="Arial"/>
      </rPr>
      <t>Encarregado de O.A.C.</t>
    </r>
  </si>
  <si>
    <r>
      <rPr>
        <sz val="7"/>
        <rFont val="Arial"/>
      </rPr>
      <t>h</t>
    </r>
  </si>
  <si>
    <r>
      <rPr>
        <b/>
        <sz val="6"/>
        <rFont val="Arial"/>
      </rPr>
      <t>TOTAL MÃO DE OBRA:</t>
    </r>
  </si>
  <si>
    <r>
      <rPr>
        <b/>
        <sz val="7"/>
        <rFont val="Arial"/>
      </rPr>
      <t>ITENS DE INCIDÊNCIA</t>
    </r>
  </si>
  <si>
    <r>
      <rPr>
        <b/>
        <sz val="7"/>
        <rFont val="Arial"/>
      </rPr>
      <t>%</t>
    </r>
  </si>
  <si>
    <r>
      <rPr>
        <b/>
        <sz val="7"/>
        <rFont val="Arial"/>
      </rPr>
      <t>EQUIPAMENTO</t>
    </r>
  </si>
  <si>
    <r>
      <rPr>
        <b/>
        <sz val="7"/>
        <rFont val="Arial"/>
      </rPr>
      <t>MÃO DE OBRA</t>
    </r>
  </si>
  <si>
    <r>
      <rPr>
        <b/>
        <sz val="7"/>
        <rFont val="Arial"/>
      </rPr>
      <t>MATERIAL</t>
    </r>
  </si>
  <si>
    <r>
      <rPr>
        <b/>
        <sz val="7"/>
        <rFont val="Arial"/>
      </rPr>
      <t>CUSTO</t>
    </r>
  </si>
  <si>
    <r>
      <rPr>
        <sz val="7"/>
        <rFont val="Arial"/>
      </rPr>
      <t>2000</t>
    </r>
  </si>
  <si>
    <r>
      <rPr>
        <sz val="7"/>
        <rFont val="Arial"/>
      </rPr>
      <t>Ferramentas manuais</t>
    </r>
  </si>
  <si>
    <r>
      <rPr>
        <sz val="10"/>
        <rFont val="Arial"/>
      </rPr>
      <t>X</t>
    </r>
  </si>
  <si>
    <r>
      <rPr>
        <b/>
        <sz val="6"/>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</si>
  <si>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</si>
  <si>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</si>
  <si>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</si>
  <si>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</si>
  <si>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</si>
  <si>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</si>
  <si>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</si>
  <si>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</si>
  <si>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10811</t>
    </r>
  </si>
  <si>
    <r>
      <rPr>
        <sz val="7"/>
        <rFont val="Arial"/>
      </rPr>
      <t>Cabo de cobre nú seção 35mm2</t>
    </r>
  </si>
  <si>
    <r>
      <rPr>
        <sz val="7"/>
        <rFont val="Arial"/>
      </rPr>
      <t>M</t>
    </r>
  </si>
  <si>
    <r>
      <rPr>
        <b/>
        <sz val="6"/>
        <rFont val="Arial"/>
      </rPr>
      <t>TOTAL MATERIAIS:</t>
    </r>
  </si>
  <si>
    <r>
      <rPr>
        <b/>
        <sz val="7"/>
        <rFont val="Arial"/>
      </rPr>
      <t>Custo Direto Total:</t>
    </r>
  </si>
  <si>
    <r>
      <rPr>
        <sz val="6"/>
        <rFont val="Arial"/>
      </rPr>
      <t>Observações: para malha de aterramento elé</t>
    </r>
  </si>
  <si>
    <r>
      <rPr>
        <b/>
        <sz val="7"/>
        <rFont val="Arial"/>
      </rPr>
      <t>VALOR:</t>
    </r>
  </si>
  <si>
    <r>
      <rPr>
        <b/>
        <sz val="7"/>
        <rFont val="Arial"/>
      </rPr>
      <t>VALOR BDI (29.47%):</t>
    </r>
  </si>
  <si>
    <r>
      <rPr>
        <b/>
        <sz val="7"/>
        <rFont val="Arial"/>
      </rPr>
      <t>VALOR COM BDI:</t>
    </r>
  </si>
  <si>
    <r>
      <rPr>
        <b/>
        <sz val="8"/>
        <rFont val="Arial"/>
      </rPr>
      <t>00004168 - MUFLA TERMINAL PRIMARIA UNIPOLAR USO INTERNO PARA CABO 35/120MM2 ISOLACAO 15/25KV EM EPR - BORRACHA DE SILICONE (UN)</t>
    </r>
  </si>
  <si>
    <r>
      <rPr>
        <b/>
        <sz val="7"/>
        <rFont val="Arial"/>
      </rPr>
      <t>VALOR:</t>
    </r>
  </si>
  <si>
    <r>
      <rPr>
        <b/>
        <sz val="7"/>
        <rFont val="Arial"/>
      </rPr>
      <t>VALOR BDI (29.47%):</t>
    </r>
  </si>
  <si>
    <r>
      <rPr>
        <b/>
        <sz val="7"/>
        <rFont val="Arial"/>
      </rPr>
      <t>VALOR COM BDI:</t>
    </r>
  </si>
  <si>
    <r>
      <rPr>
        <b/>
        <sz val="8"/>
        <rFont val="Arial"/>
      </rPr>
      <t>I049101 - CRUZETA DE MADEIRA P/ POSTE 90 X 135 X 2400MM (UN)</t>
    </r>
  </si>
  <si>
    <r>
      <rPr>
        <b/>
        <sz val="7"/>
        <rFont val="Arial"/>
      </rPr>
      <t>VALOR:</t>
    </r>
  </si>
  <si>
    <r>
      <rPr>
        <b/>
        <sz val="7"/>
        <rFont val="Arial"/>
      </rPr>
      <t>VALOR BDI (29.47%):</t>
    </r>
  </si>
  <si>
    <r>
      <rPr>
        <b/>
        <sz val="7"/>
        <rFont val="Arial"/>
      </rPr>
      <t>VALOR COM BDI:</t>
    </r>
  </si>
  <si>
    <r>
      <rPr>
        <b/>
        <sz val="8"/>
        <rFont val="Arial"/>
      </rPr>
      <t>92984 - CABO DE COBRE FLEXÍVEL ISOLADO, 25 MM², ANTI-CHAMA 0,6/1,0 KV, PARA DISTRIBUIÇÃO - FORNECIMENTO E INSTALAÇÃO. AF_12/2015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</si>
  <si>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</si>
  <si>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</si>
  <si>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</si>
  <si>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</si>
  <si>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</si>
  <si>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</si>
  <si>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00000996</t>
    </r>
  </si>
  <si>
    <r>
      <rPr>
        <sz val="7"/>
        <rFont val="Calibri"/>
      </rPr>
      <t>CABO DE COBRE, FLEXIVEL, CLASSE 4 OU 5, ISOLACAO EM PVC/A, ANTICHAMA BWF-B, COBERTURA PVC-ST1, ANTICHAMA BWF-B, 1 CONDUTOR, 0,6/1 KV, SECAO NOMINAL 25 MM2</t>
    </r>
  </si>
  <si>
    <r>
      <rPr>
        <sz val="7"/>
        <rFont val="Calibri"/>
      </rPr>
      <t>SINAPI</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</si>
  <si>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</si>
  <si>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</si>
  <si>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</si>
  <si>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</si>
  <si>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</si>
  <si>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</si>
  <si>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</si>
  <si>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</si>
  <si>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</si>
  <si>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</si>
  <si>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</si>
  <si>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</si>
  <si>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</si>
  <si>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</si>
  <si>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</si>
  <si>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</si>
  <si>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</si>
  <si>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</si>
  <si>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</si>
  <si>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</si>
  <si>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</si>
  <si>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</si>
  <si>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</si>
  <si>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</si>
  <si>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00043130 - ARAME GALVANIZADO 12 BWG, D = 2,76 MM (0,048 KG/M) OU 14 BWG, D = 2,11 MM (0,026 KG/M) (KG)</t>
    </r>
  </si>
  <si>
    <r>
      <rPr>
        <b/>
        <sz val="7"/>
        <rFont val="Arial"/>
      </rPr>
      <t>VALOR:</t>
    </r>
  </si>
  <si>
    <r>
      <rPr>
        <b/>
        <sz val="7"/>
        <rFont val="Arial"/>
      </rPr>
      <t>VALOR BDI (29.47%):</t>
    </r>
  </si>
  <si>
    <r>
      <rPr>
        <b/>
        <sz val="7"/>
        <rFont val="Arial"/>
      </rPr>
      <t>VALOR COM BDI:</t>
    </r>
  </si>
  <si>
    <r>
      <rPr>
        <b/>
        <sz val="8"/>
        <rFont val="Arial"/>
      </rPr>
      <t>I042047 - ELETRODUTO DE FERRO GALVANIZADO 6" (M)</t>
    </r>
  </si>
  <si>
    <r>
      <rPr>
        <b/>
        <sz val="7"/>
        <rFont val="Arial"/>
      </rPr>
      <t>VALOR:</t>
    </r>
  </si>
  <si>
    <r>
      <rPr>
        <b/>
        <sz val="7"/>
        <rFont val="Arial"/>
      </rPr>
      <t>VALOR BDI (29.47%):</t>
    </r>
  </si>
  <si>
    <r>
      <rPr>
        <b/>
        <sz val="7"/>
        <rFont val="Arial"/>
      </rPr>
      <t>VALOR COM BDI:</t>
    </r>
  </si>
  <si>
    <r>
      <rPr>
        <b/>
        <sz val="8"/>
        <rFont val="Arial"/>
      </rPr>
      <t>00003917 - LUVA DE FERRO GALVANIZADO, COM ROSCA BSP, DE 6" (UN)</t>
    </r>
  </si>
  <si>
    <r>
      <rPr>
        <b/>
        <sz val="7"/>
        <rFont val="Arial"/>
      </rPr>
      <t>VALOR:</t>
    </r>
  </si>
  <si>
    <r>
      <rPr>
        <b/>
        <sz val="7"/>
        <rFont val="Arial"/>
      </rPr>
      <t>VALOR BDI (29.47%):</t>
    </r>
  </si>
  <si>
    <r>
      <rPr>
        <b/>
        <sz val="7"/>
        <rFont val="Arial"/>
      </rPr>
      <t>VALOR COM BDI:</t>
    </r>
  </si>
  <si>
    <r>
      <rPr>
        <b/>
        <sz val="8"/>
        <rFont val="Arial"/>
      </rPr>
      <t>S151506 - Haste de terra tipo COPPERWELD - 5/8" x 2.40m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</si>
  <si>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</si>
  <si>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</si>
  <si>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</si>
  <si>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</si>
  <si>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</si>
  <si>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</si>
  <si>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</si>
  <si>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</si>
  <si>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</si>
  <si>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</si>
  <si>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</si>
  <si>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</si>
  <si>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</si>
  <si>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</si>
  <si>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</si>
  <si>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</si>
  <si>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</si>
  <si>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</si>
  <si>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</si>
  <si>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</si>
  <si>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I048035</t>
    </r>
  </si>
  <si>
    <r>
      <rPr>
        <sz val="7"/>
        <rFont val="Arial"/>
      </rPr>
      <t>HASTE TIPO COPPERWELD - 5/8"X2.4M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</si>
  <si>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</si>
  <si>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</si>
  <si>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</si>
  <si>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</si>
  <si>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</si>
  <si>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</si>
  <si>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I048041 - PARA-RAIOS POLIMERICO 12KV - 10KA COM SUPORTE (UN)</t>
    </r>
  </si>
  <si>
    <r>
      <rPr>
        <b/>
        <sz val="7"/>
        <rFont val="Arial"/>
      </rPr>
      <t>VALOR:</t>
    </r>
  </si>
  <si>
    <r>
      <rPr>
        <b/>
        <sz val="7"/>
        <rFont val="Arial"/>
      </rPr>
      <t>VALOR BDI (29.47%):</t>
    </r>
  </si>
  <si>
    <r>
      <rPr>
        <b/>
        <sz val="7"/>
        <rFont val="Arial"/>
      </rPr>
      <t>VALOR COM BDI:</t>
    </r>
  </si>
  <si>
    <r>
      <rPr>
        <b/>
        <sz val="8"/>
        <rFont val="Arial"/>
      </rPr>
      <t>10378 - Placa em alumínio espessura = 1,5mm (M2)</t>
    </r>
  </si>
  <si>
    <r>
      <rPr>
        <b/>
        <sz val="7"/>
        <rFont val="Arial"/>
      </rPr>
      <t>VALOR:</t>
    </r>
  </si>
  <si>
    <r>
      <rPr>
        <b/>
        <sz val="7"/>
        <rFont val="Arial"/>
      </rPr>
      <t>VALOR BDI (29.47%):</t>
    </r>
  </si>
  <si>
    <r>
      <rPr>
        <b/>
        <sz val="7"/>
        <rFont val="Arial"/>
      </rPr>
      <t>VALOR COM BDI:</t>
    </r>
  </si>
  <si>
    <r>
      <rPr>
        <b/>
        <sz val="8"/>
        <rFont val="Arial"/>
      </rPr>
      <t>I040140 - POSTE CIRCULAR DE CONCRETO 11M/600KG (UN)</t>
    </r>
  </si>
  <si>
    <r>
      <rPr>
        <b/>
        <sz val="7"/>
        <rFont val="Arial"/>
      </rPr>
      <t>VALOR:</t>
    </r>
  </si>
  <si>
    <r>
      <rPr>
        <b/>
        <sz val="7"/>
        <rFont val="Arial"/>
      </rPr>
      <t>VALOR BDI (29.47%):</t>
    </r>
  </si>
  <si>
    <r>
      <rPr>
        <b/>
        <sz val="7"/>
        <rFont val="Arial"/>
      </rPr>
      <t>VALOR COM BDI:</t>
    </r>
  </si>
  <si>
    <r>
      <rPr>
        <b/>
        <sz val="8"/>
        <rFont val="Arial"/>
      </rPr>
      <t>100612 - ASSENTAMENTO DE POSTE DE CONCRETO COM COMPRIMENTO NOMINAL DE 11 M, CARGA NOMINAL DE 600 DAN, ENGASTAMENTO BASE CONCRETADA COM 1 M DE CONCRETO E 0,7 M DE SOLO (NÃO INCLUI FORNECIMENTO). AF_11/2019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</si>
  <si>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</si>
  <si>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</si>
  <si>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</si>
  <si>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</si>
  <si>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</si>
  <si>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</si>
  <si>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00000863</t>
    </r>
  </si>
  <si>
    <r>
      <rPr>
        <sz val="7"/>
        <rFont val="Calibri"/>
      </rPr>
      <t>CABO DE COBRE NU 35 MM2 MEIO-DURO</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</si>
  <si>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</si>
  <si>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</si>
  <si>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</si>
  <si>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</si>
  <si>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</si>
  <si>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</si>
  <si>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</si>
  <si>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</si>
  <si>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</si>
  <si>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</si>
  <si>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</si>
  <si>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</si>
  <si>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</si>
  <si>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94962</t>
    </r>
  </si>
  <si>
    <r>
      <rPr>
        <sz val="7"/>
        <rFont val="Calibri"/>
      </rPr>
      <t>CONCRETO MAGRO PARA LASTRO, TRAÇO 1:4,5:4,5 (CIMENTO/ AREIA MÉDIA/ BRITA 1)  - PREPARO MECÂNICO COM BETONEIRA 400 L. AF_07/2016</t>
    </r>
  </si>
  <si>
    <r>
      <rPr>
        <sz val="7"/>
        <rFont val="Calibri"/>
      </rPr>
      <t>SINAPI</t>
    </r>
  </si>
  <si>
    <r>
      <rPr>
        <sz val="7"/>
        <rFont val="Calibri"/>
      </rPr>
      <t>M3</t>
    </r>
  </si>
  <si>
    <r>
      <rPr>
        <sz val="7"/>
        <rFont val="Calibri"/>
      </rPr>
      <t>88264</t>
    </r>
  </si>
  <si>
    <r>
      <rPr>
        <sz val="7"/>
        <rFont val="Calibri"/>
      </rPr>
      <t>ELETRICISTA COM ENCARGOS COMPLEMENTARES</t>
    </r>
  </si>
  <si>
    <r>
      <rPr>
        <sz val="7"/>
        <rFont val="Calibri"/>
      </rPr>
      <t>SINAPI</t>
    </r>
  </si>
  <si>
    <r>
      <rPr>
        <sz val="7"/>
        <rFont val="Calibri"/>
      </rPr>
      <t>H</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</si>
  <si>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</si>
  <si>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</si>
  <si>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</si>
  <si>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</si>
  <si>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</si>
  <si>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7"/>
        <rFont val="Arial"/>
      </rPr>
      <t>VALOR:</t>
    </r>
  </si>
  <si>
    <r>
      <rPr>
        <b/>
        <sz val="7"/>
        <rFont val="Arial"/>
      </rPr>
      <t>VALOR BDI (29.47%):</t>
    </r>
  </si>
  <si>
    <r>
      <rPr>
        <b/>
        <sz val="7"/>
        <rFont val="Arial"/>
      </rPr>
      <t>VALOR COM BDI:</t>
    </r>
  </si>
  <si>
    <r>
      <rPr>
        <b/>
        <sz val="8"/>
        <rFont val="Arial"/>
      </rPr>
      <t>00025004 - CABO DE ALUMINIO NU COM ALMA DE ACO, BITOLA 1/0 AWG (KG)</t>
    </r>
  </si>
  <si>
    <r>
      <rPr>
        <b/>
        <sz val="7"/>
        <rFont val="Arial"/>
      </rPr>
      <t>VALOR:</t>
    </r>
  </si>
  <si>
    <r>
      <rPr>
        <b/>
        <sz val="7"/>
        <rFont val="Arial"/>
      </rPr>
      <t>VALOR BDI (29.47%):</t>
    </r>
  </si>
  <si>
    <r>
      <rPr>
        <b/>
        <sz val="7"/>
        <rFont val="Arial"/>
      </rPr>
      <t>VALOR COM BDI:</t>
    </r>
  </si>
  <si>
    <r>
      <rPr>
        <b/>
        <sz val="8"/>
        <rFont val="Arial"/>
      </rPr>
      <t>S160317 - Cabo de cobre nu, bitola 50 mm², tipo cordoalha, 7 fios, Ø 3,00 mm; ref: TEL-5650, Termotécnica ou similar.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</si>
  <si>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</si>
  <si>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</si>
  <si>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</si>
  <si>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</si>
  <si>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</si>
  <si>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</si>
  <si>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</si>
  <si>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</si>
  <si>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</si>
  <si>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</si>
  <si>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</si>
  <si>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</si>
  <si>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</si>
  <si>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</si>
  <si>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</si>
  <si>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</si>
  <si>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</si>
  <si>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</si>
  <si>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</si>
  <si>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</si>
  <si>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I043044</t>
    </r>
  </si>
  <si>
    <r>
      <rPr>
        <sz val="7"/>
        <rFont val="Arial"/>
      </rPr>
      <t>CABO COBRE NU TEMPERA MEIO DURA 50MM2</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</si>
  <si>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</si>
  <si>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</si>
  <si>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</si>
  <si>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</si>
  <si>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</si>
  <si>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</si>
  <si>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S160309 - Terminal aéreo 1 furo 5/16x250mm ref: TEL-044,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</si>
  <si>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</si>
  <si>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</si>
  <si>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</si>
  <si>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</si>
  <si>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</si>
  <si>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</si>
  <si>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</si>
  <si>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</si>
  <si>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</si>
  <si>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</si>
  <si>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</si>
  <si>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</si>
  <si>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</si>
  <si>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</si>
  <si>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</si>
  <si>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</si>
  <si>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</si>
  <si>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</si>
  <si>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</si>
  <si>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</si>
  <si>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I026894</t>
    </r>
  </si>
  <si>
    <r>
      <rPr>
        <sz val="7"/>
        <rFont val="Arial"/>
      </rPr>
      <t>BUCHA DE NYLON N.º6 REF.: TEL-5306</t>
    </r>
  </si>
  <si>
    <r>
      <rPr>
        <sz val="7"/>
        <rFont val="Arial"/>
      </rPr>
      <t>UN</t>
    </r>
  </si>
  <si>
    <r>
      <rPr>
        <sz val="7"/>
        <rFont val="Arial"/>
      </rPr>
      <t>I026877</t>
    </r>
  </si>
  <si>
    <r>
      <rPr>
        <sz val="7"/>
        <rFont val="Arial"/>
      </rPr>
      <t>PARAFUSO AUTOATARRACHANTE DIM 4.2X32MM REF TEL5333</t>
    </r>
  </si>
  <si>
    <r>
      <rPr>
        <sz val="7"/>
        <rFont val="Arial"/>
      </rPr>
      <t>UN</t>
    </r>
  </si>
  <si>
    <r>
      <rPr>
        <sz val="7"/>
        <rFont val="Arial"/>
      </rPr>
      <t>I024184</t>
    </r>
  </si>
  <si>
    <r>
      <rPr>
        <sz val="7"/>
        <rFont val="Arial"/>
      </rPr>
      <t>POLIURETANO FLEXIVEL BISNAGA 360G TEL 5905</t>
    </r>
  </si>
  <si>
    <r>
      <rPr>
        <sz val="7"/>
        <rFont val="Arial"/>
      </rPr>
      <t>UN</t>
    </r>
  </si>
  <si>
    <r>
      <rPr>
        <sz val="7"/>
        <rFont val="Arial"/>
      </rPr>
      <t>I048782</t>
    </r>
  </si>
  <si>
    <r>
      <rPr>
        <sz val="7"/>
        <rFont val="Arial"/>
      </rPr>
      <t>TERMINAL AEREO H=25CM, DIM 5/16" - REF. TEL 024</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</si>
  <si>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</si>
  <si>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</si>
  <si>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</si>
  <si>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</si>
  <si>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</si>
  <si>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</si>
  <si>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S160330 - Conector em bronze reforçado para 2 cabos de cobre de 16-70mm² na haste de aterramento, com grampo U, porcas e arrue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</si>
  <si>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</si>
  <si>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</si>
  <si>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</si>
  <si>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</si>
  <si>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</si>
  <si>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</si>
  <si>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</si>
  <si>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</si>
  <si>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</si>
  <si>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</si>
  <si>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</si>
  <si>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</si>
  <si>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</si>
  <si>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</si>
  <si>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</si>
  <si>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</si>
  <si>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</si>
  <si>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</si>
  <si>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</si>
  <si>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</si>
  <si>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</si>
  <si>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COMP-109746</t>
    </r>
  </si>
  <si>
    <r>
      <rPr>
        <sz val="7"/>
        <rFont val="Arial"/>
      </rPr>
      <t>Conector 2 cabos TEL-580 na haste de aterramento</t>
    </r>
  </si>
  <si>
    <r>
      <rPr>
        <sz val="7"/>
        <rFont val="Arial"/>
      </rPr>
      <t>UN</t>
    </r>
  </si>
  <si>
    <r>
      <rPr>
        <b/>
        <sz val="6"/>
        <rFont val="Arial"/>
      </rPr>
      <t>TOTAL SERVIÇOS:</t>
    </r>
  </si>
  <si>
    <r>
      <rPr>
        <b/>
        <sz val="7"/>
        <rFont val="Arial"/>
      </rPr>
      <t>Custo Direto Total:</t>
    </r>
  </si>
  <si>
    <r>
      <rPr>
        <sz val="6"/>
        <rFont val="Arial"/>
      </rPr>
      <t>Observações: BASE EM IOPES - ES - 2020/08  (REF: 10/2020)24303</t>
    </r>
  </si>
  <si>
    <r>
      <rPr>
        <b/>
        <sz val="7"/>
        <rFont val="Arial"/>
      </rPr>
      <t>VALOR:</t>
    </r>
  </si>
  <si>
    <r>
      <rPr>
        <b/>
        <sz val="7"/>
        <rFont val="Arial"/>
      </rPr>
      <t>VALOR BDI (29.47%):</t>
    </r>
  </si>
  <si>
    <r>
      <rPr>
        <b/>
        <sz val="7"/>
        <rFont val="Arial"/>
      </rPr>
      <t>VALOR COM BDI:</t>
    </r>
  </si>
  <si>
    <r>
      <rPr>
        <b/>
        <sz val="8"/>
        <rFont val="Arial"/>
      </rPr>
      <t>96989 - CAPTOR TIPO FRANKLIN PARA SPDA - FORNECIMENTO E INSTALAÇÃO. AF_12/2017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</si>
  <si>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</si>
  <si>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</si>
  <si>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</si>
  <si>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</si>
  <si>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</si>
  <si>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</si>
  <si>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00004274</t>
    </r>
  </si>
  <si>
    <r>
      <rPr>
        <sz val="7"/>
        <rFont val="Calibri"/>
      </rPr>
      <t>PARA-RAIOS TIPO FRANKLIN 350 MM, EM LATAO CROMADO, DUAS DESCIDAS, PARA PROTECAO DE EDIFICACOES CONTRA DESCARGAS ATMOSFERICAS</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</si>
  <si>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</si>
  <si>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</si>
  <si>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</si>
  <si>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</si>
  <si>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</si>
  <si>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</si>
  <si>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</si>
  <si>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</si>
  <si>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</si>
  <si>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</si>
  <si>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</si>
  <si>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</si>
  <si>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</si>
  <si>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</si>
  <si>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</si>
  <si>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</si>
  <si>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</si>
  <si>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</si>
  <si>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</si>
  <si>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</si>
  <si>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</si>
  <si>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S160313 - Fixador universal latão estanhado p/ cabos 16 a 70 mm2 ref. 5024, incl. parafuso sextavado M6x45mm, arruela lisa 1/4", bucha nº8, vedação dos furos c/ poliuretano ref. 5905, marca de ref.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</si>
  <si>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</si>
  <si>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</si>
  <si>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</si>
  <si>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</si>
  <si>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</si>
  <si>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</si>
  <si>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</si>
  <si>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</si>
  <si>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</si>
  <si>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</si>
  <si>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</si>
  <si>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</si>
  <si>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</si>
  <si>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</si>
  <si>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</si>
  <si>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</si>
  <si>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</si>
  <si>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</si>
  <si>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</si>
  <si>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</si>
  <si>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I029094</t>
    </r>
  </si>
  <si>
    <r>
      <rPr>
        <sz val="7"/>
        <rFont val="Arial"/>
      </rPr>
      <t>FIXADOR UNIV SPDA ESTANH TEL-5024 P/CABO 16 A 70MM</t>
    </r>
  </si>
  <si>
    <r>
      <rPr>
        <sz val="7"/>
        <rFont val="Arial"/>
      </rPr>
      <t>UN</t>
    </r>
  </si>
  <si>
    <r>
      <rPr>
        <sz val="7"/>
        <rFont val="Arial"/>
      </rPr>
      <t>I029093</t>
    </r>
  </si>
  <si>
    <r>
      <rPr>
        <sz val="7"/>
        <rFont val="Arial"/>
      </rPr>
      <t>PARAF. INOX SEXT. M6X45MM, BUCHA N.8, ARRUELA 1/4"</t>
    </r>
  </si>
  <si>
    <r>
      <rPr>
        <sz val="7"/>
        <rFont val="Arial"/>
      </rPr>
      <t>UN</t>
    </r>
  </si>
  <si>
    <r>
      <rPr>
        <sz val="7"/>
        <rFont val="Arial"/>
      </rPr>
      <t>I024184</t>
    </r>
  </si>
  <si>
    <r>
      <rPr>
        <sz val="7"/>
        <rFont val="Arial"/>
      </rPr>
      <t>POLIURETANO FLEXIVEL BISNAGA 360G TEL 5905</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</si>
  <si>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</si>
  <si>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</si>
  <si>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</si>
  <si>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</si>
  <si>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</si>
  <si>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</si>
  <si>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S160330 - Conector para gradis aramados, ref: TEL-736,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</si>
  <si>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</si>
  <si>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</si>
  <si>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</si>
  <si>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</si>
  <si>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</si>
  <si>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</si>
  <si>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</si>
  <si>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</si>
  <si>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</si>
  <si>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</si>
  <si>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</si>
  <si>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</si>
  <si>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</si>
  <si>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</si>
  <si>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</si>
  <si>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</si>
  <si>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</si>
  <si>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</si>
  <si>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</si>
  <si>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</si>
  <si>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</si>
  <si>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COMP-628297</t>
    </r>
  </si>
  <si>
    <r>
      <rPr>
        <sz val="7"/>
        <rFont val="Arial"/>
      </rPr>
      <t>Conector TEL-736 com saida para aterramento</t>
    </r>
  </si>
  <si>
    <r>
      <rPr>
        <sz val="7"/>
        <rFont val="Arial"/>
      </rPr>
      <t>UN</t>
    </r>
  </si>
  <si>
    <r>
      <rPr>
        <b/>
        <sz val="6"/>
        <rFont val="Arial"/>
      </rPr>
      <t>TOTAL SERVIÇOS:</t>
    </r>
  </si>
  <si>
    <r>
      <rPr>
        <b/>
        <sz val="7"/>
        <rFont val="Arial"/>
      </rPr>
      <t>Custo Direto Total:</t>
    </r>
  </si>
  <si>
    <r>
      <rPr>
        <sz val="6"/>
        <rFont val="Arial"/>
      </rPr>
      <t>Observações: BASE EM IOPES - ES - 2020/08  (REF: 10/2020)24303</t>
    </r>
  </si>
  <si>
    <r>
      <rPr>
        <b/>
        <sz val="7"/>
        <rFont val="Arial"/>
      </rPr>
      <t>VALOR:</t>
    </r>
  </si>
  <si>
    <r>
      <rPr>
        <b/>
        <sz val="7"/>
        <rFont val="Arial"/>
      </rPr>
      <t>VALOR BDI (29.47%):</t>
    </r>
  </si>
  <si>
    <r>
      <rPr>
        <b/>
        <sz val="7"/>
        <rFont val="Arial"/>
      </rPr>
      <t>VALOR COM BDI:</t>
    </r>
  </si>
  <si>
    <r>
      <rPr>
        <b/>
        <sz val="8"/>
        <rFont val="Arial"/>
      </rPr>
      <t>S160330 - Conector Tipo X Fundido em Bronze com acessórios em Aço GFPara cabos 16 – 50 mm² – Acab. Estanhado para Aterramento de Telas – com parafuso, porca e arruela em Aço GF ref: TEL-6945, Termotécnica ou similar.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</si>
  <si>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</si>
  <si>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</si>
  <si>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</si>
  <si>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</si>
  <si>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</si>
  <si>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</si>
  <si>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</si>
  <si>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</si>
  <si>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</si>
  <si>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</si>
  <si>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</si>
  <si>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</si>
  <si>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</si>
  <si>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</si>
  <si>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</si>
  <si>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</si>
  <si>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</si>
  <si>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</si>
  <si>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</si>
  <si>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</si>
  <si>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</si>
  <si>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COMP-283510</t>
    </r>
  </si>
  <si>
    <r>
      <rPr>
        <sz val="7"/>
        <rFont val="Arial"/>
      </rPr>
      <t>Conector x TEL-6945</t>
    </r>
  </si>
  <si>
    <r>
      <rPr>
        <sz val="7"/>
        <rFont val="Arial"/>
      </rPr>
      <t>un</t>
    </r>
  </si>
  <si>
    <r>
      <rPr>
        <b/>
        <sz val="6"/>
        <rFont val="Arial"/>
      </rPr>
      <t>TOTAL SERVIÇOS:</t>
    </r>
  </si>
  <si>
    <r>
      <rPr>
        <b/>
        <sz val="7"/>
        <rFont val="Arial"/>
      </rPr>
      <t>Custo Direto Total:</t>
    </r>
  </si>
  <si>
    <r>
      <rPr>
        <sz val="6"/>
        <rFont val="Arial"/>
      </rPr>
      <t>Observações: BASE EM IOPES - ES - 2020/08  (REF: 10/2020)24303</t>
    </r>
  </si>
  <si>
    <r>
      <rPr>
        <b/>
        <sz val="7"/>
        <rFont val="Arial"/>
      </rPr>
      <t>VALOR:</t>
    </r>
  </si>
  <si>
    <r>
      <rPr>
        <b/>
        <sz val="7"/>
        <rFont val="Arial"/>
      </rPr>
      <t>VALOR BDI (29.47%):</t>
    </r>
  </si>
  <si>
    <r>
      <rPr>
        <b/>
        <sz val="7"/>
        <rFont val="Arial"/>
      </rPr>
      <t>VALOR COM BDI:</t>
    </r>
  </si>
  <si>
    <r>
      <rPr>
        <b/>
        <sz val="8"/>
        <rFont val="Arial"/>
      </rPr>
      <t>S160325 - Caixa de equalização de potenciais para uso interno e externo com nove (9) terminais para aterramento (BEP), em aço, com flange inferior e vedação na porta, ref. TEL-903, marca de referência Termotécnica ou equivalente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</si>
  <si>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</si>
  <si>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</si>
  <si>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</si>
  <si>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</si>
  <si>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</si>
  <si>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</si>
  <si>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</si>
  <si>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</si>
  <si>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</si>
  <si>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</si>
  <si>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</si>
  <si>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</si>
  <si>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</si>
  <si>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</si>
  <si>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</si>
  <si>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</si>
  <si>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</si>
  <si>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</si>
  <si>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</si>
  <si>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</si>
  <si>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I048790</t>
    </r>
  </si>
  <si>
    <r>
      <rPr>
        <sz val="7"/>
        <rFont val="Arial"/>
      </rPr>
      <t>CAIXA ACO EQUIP POT 380X320X175MM - TEL-903</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</si>
  <si>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</si>
  <si>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</si>
  <si>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</si>
  <si>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</si>
  <si>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</si>
  <si>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</si>
  <si>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ED-48372 - Patch cord F/UTP CAT.6 - Cabo flexível Blindado Cat.6 montado com conectores RJ45 nas duas extremidades. ref: Furukawa ou similar  (pc)</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</si>
  <si>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</si>
  <si>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</si>
  <si>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</si>
  <si>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</si>
  <si>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</si>
  <si>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</si>
  <si>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</si>
  <si>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</si>
  <si>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</si>
  <si>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</si>
  <si>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</si>
  <si>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</si>
  <si>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</si>
  <si>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</si>
  <si>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</si>
  <si>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</si>
  <si>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</si>
  <si>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</si>
  <si>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</si>
  <si>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</si>
  <si>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</si>
  <si>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MATED-12101</t>
    </r>
  </si>
  <si>
    <r>
      <rPr>
        <sz val="7"/>
        <rFont val="Calibri"/>
      </rPr>
      <t xml:space="preserve">Patch cord F/UTP CAT.6 - Cabo flexível Blindado Cat.6 montado com conectores RJ45 nas duas extremidades comp. 1,5 metros. ref: Furukawa ou similar 
</t>
    </r>
  </si>
  <si>
    <r>
      <rPr>
        <sz val="7"/>
        <rFont val="Calibri"/>
      </rPr>
      <t>PRÓPRIA</t>
    </r>
  </si>
  <si>
    <r>
      <rPr>
        <sz val="7"/>
        <rFont val="Calibri"/>
      </rPr>
      <t>pc</t>
    </r>
  </si>
  <si>
    <r>
      <rPr>
        <b/>
        <sz val="6"/>
        <rFont val="Calibri"/>
      </rPr>
      <t>TOTAL MATERIAL:</t>
    </r>
  </si>
  <si>
    <r>
      <rPr>
        <sz val="6"/>
        <rFont val="Arial"/>
      </rPr>
      <t>Observações: COPIA SETOP - MG - 2019/08 - Leste COM DESONERAÇÃO (REF: 10/2019)20789</t>
    </r>
  </si>
  <si>
    <r>
      <rPr>
        <b/>
        <sz val="7"/>
        <rFont val="Arial"/>
      </rPr>
      <t>VALOR:</t>
    </r>
  </si>
  <si>
    <r>
      <rPr>
        <b/>
        <sz val="7"/>
        <rFont val="Arial"/>
      </rPr>
      <t>VALOR BDI (29.47%):</t>
    </r>
  </si>
  <si>
    <r>
      <rPr>
        <b/>
        <sz val="7"/>
        <rFont val="Arial"/>
      </rPr>
      <t>VALOR COM BDI:</t>
    </r>
  </si>
  <si>
    <r>
      <rPr>
        <b/>
        <sz val="8"/>
        <rFont val="Arial"/>
      </rPr>
      <t>C3751 - CABO DE FIBRA ÓPTICA, 02 PARES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</si>
  <si>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</si>
  <si>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</si>
  <si>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</si>
  <si>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</si>
  <si>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</si>
  <si>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</si>
  <si>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</si>
  <si>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</si>
  <si>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</si>
  <si>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</si>
  <si>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</si>
  <si>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</si>
  <si>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</si>
  <si>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</si>
  <si>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</si>
  <si>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</si>
  <si>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</si>
  <si>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</si>
  <si>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</si>
  <si>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</si>
  <si>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</si>
  <si>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seinfra-i6817</t>
    </r>
  </si>
  <si>
    <r>
      <rPr>
        <sz val="7"/>
        <rFont val="Calibri"/>
      </rPr>
      <t>CABO DE FIBRA ÓTICA, 02 PARES</t>
    </r>
  </si>
  <si>
    <r>
      <rPr>
        <sz val="7"/>
        <rFont val="Calibri"/>
      </rPr>
      <t>PRÓPRIA</t>
    </r>
  </si>
  <si>
    <r>
      <rPr>
        <sz val="7"/>
        <rFont val="Calibri"/>
      </rPr>
      <t>m</t>
    </r>
  </si>
  <si>
    <r>
      <rPr>
        <b/>
        <sz val="6"/>
        <rFont val="Calibri"/>
      </rPr>
      <t>TOTAL MATERIAL:</t>
    </r>
  </si>
  <si>
    <r>
      <rPr>
        <sz val="6"/>
        <rFont val="Arial"/>
      </rPr>
      <t>Observações: COPIA SEINFRA - CE - 026.1(REF: 12/2018)16122</t>
    </r>
  </si>
  <si>
    <r>
      <rPr>
        <b/>
        <sz val="7"/>
        <rFont val="Arial"/>
      </rPr>
      <t>VALOR:</t>
    </r>
  </si>
  <si>
    <r>
      <rPr>
        <b/>
        <sz val="7"/>
        <rFont val="Arial"/>
      </rPr>
      <t>VALOR BDI (29.47%):</t>
    </r>
  </si>
  <si>
    <r>
      <rPr>
        <b/>
        <sz val="7"/>
        <rFont val="Arial"/>
      </rPr>
      <t>VALOR COM BDI:</t>
    </r>
  </si>
  <si>
    <r>
      <rPr>
        <b/>
        <sz val="8"/>
        <rFont val="Arial"/>
      </rPr>
      <t>95781 - Condulete de alumínio 4X2”, furos 1”, múltiplo, com espelho para 2 RJ45 conectores fêmea blindado CAT.6 - Conector fêmea do tipo keystone Jack. Ref: Furukawa ou similar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</si>
  <si>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</si>
  <si>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</si>
  <si>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</si>
  <si>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</si>
  <si>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</si>
  <si>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</si>
  <si>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00011950</t>
    </r>
  </si>
  <si>
    <r>
      <rPr>
        <sz val="7"/>
        <rFont val="Calibri"/>
      </rPr>
      <t>BUCHA DE NYLON SEM ABA S6, COM PARAFUSO DE 4,20 X 40 MM EM ACO ZINCADO COM ROSCA SOBERBA, CABECA CHATA E FENDA PHILLIPS</t>
    </r>
  </si>
  <si>
    <r>
      <rPr>
        <sz val="7"/>
        <rFont val="Calibri"/>
      </rPr>
      <t>SINAPI</t>
    </r>
  </si>
  <si>
    <r>
      <rPr>
        <sz val="7"/>
        <rFont val="Calibri"/>
      </rPr>
      <t>UN</t>
    </r>
  </si>
  <si>
    <r>
      <rPr>
        <sz val="7"/>
        <rFont val="Calibri"/>
      </rPr>
      <t>00002560</t>
    </r>
  </si>
  <si>
    <r>
      <rPr>
        <sz val="7"/>
        <rFont val="Calibri"/>
      </rPr>
      <t>CONDULETE DE ALUMINIO TIPO C, PARA ELETRODUTO ROSCAVEL DE 1", COM TAMPA CEGA</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</si>
  <si>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</si>
  <si>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</si>
  <si>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</si>
  <si>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</si>
  <si>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</si>
  <si>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</si>
  <si>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</si>
  <si>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</si>
  <si>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</si>
  <si>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</si>
  <si>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</si>
  <si>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</si>
  <si>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</si>
  <si>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</si>
  <si>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</si>
  <si>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</si>
  <si>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</si>
  <si>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</si>
  <si>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</si>
  <si>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</si>
  <si>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</si>
  <si>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95780 - Condulete de alumínio 4X2”, furos 1”, múltiplo com espelho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</si>
  <si>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</si>
  <si>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</si>
  <si>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</si>
  <si>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</si>
  <si>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</si>
  <si>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</si>
  <si>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00011950</t>
    </r>
  </si>
  <si>
    <r>
      <rPr>
        <sz val="7"/>
        <rFont val="Calibri"/>
      </rPr>
      <t>BUCHA DE NYLON SEM ABA S6, COM PARAFUSO DE 4,20 X 40 MM EM ACO ZINCADO COM ROSCA SOBERBA, CABECA CHATA E FENDA PHILLIPS</t>
    </r>
  </si>
  <si>
    <r>
      <rPr>
        <sz val="7"/>
        <rFont val="Calibri"/>
      </rPr>
      <t>SINAPI</t>
    </r>
  </si>
  <si>
    <r>
      <rPr>
        <sz val="7"/>
        <rFont val="Calibri"/>
      </rPr>
      <t>UN</t>
    </r>
  </si>
  <si>
    <r>
      <rPr>
        <sz val="7"/>
        <rFont val="Calibri"/>
      </rPr>
      <t>00014054</t>
    </r>
  </si>
  <si>
    <r>
      <rPr>
        <sz val="7"/>
        <rFont val="Calibri"/>
      </rPr>
      <t>CONDULETE DE ALUMINIO TIPO B, PARA ELETRODUTO ROSCAVEL DE 1", COM TAMPA CEGA</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</si>
  <si>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</si>
  <si>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</si>
  <si>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</si>
  <si>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</si>
  <si>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</si>
  <si>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</si>
  <si>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</si>
  <si>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</si>
  <si>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</si>
  <si>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</si>
  <si>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</si>
  <si>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</si>
  <si>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</si>
  <si>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</si>
  <si>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</si>
  <si>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</si>
  <si>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</si>
  <si>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</si>
  <si>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</si>
  <si>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</si>
  <si>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</si>
  <si>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S160108 - Caixa de passagem de embutir no piso, padrão Telebrás, R1, com tampa em ferro fundido.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</si>
  <si>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</si>
  <si>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</si>
  <si>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</si>
  <si>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</si>
  <si>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</si>
  <si>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</si>
  <si>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</si>
  <si>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</si>
  <si>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</si>
  <si>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</si>
  <si>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</si>
  <si>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</si>
  <si>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</si>
  <si>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</si>
  <si>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</si>
  <si>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</si>
  <si>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</si>
  <si>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</si>
  <si>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</si>
  <si>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</si>
  <si>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I045035</t>
    </r>
  </si>
  <si>
    <r>
      <rPr>
        <sz val="7"/>
        <rFont val="Arial"/>
      </rPr>
      <t>CAIXA C/TAMPA DO TIPO CIE-2 20X20X12 CM (TELEFONE) (DE EMBUTIR)</t>
    </r>
  </si>
  <si>
    <r>
      <rPr>
        <sz val="7"/>
        <rFont val="Arial"/>
      </rPr>
      <t>UN</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</si>
  <si>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</si>
  <si>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</si>
  <si>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</si>
  <si>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</si>
  <si>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</si>
  <si>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ED-49321 - ELETRODUTO DE AÇO GALVANIZADO MÉDIO, INCLUSIVE CONEXÕES, SUPORTES E FIXAÇÃO DN 50 (2")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</si>
  <si>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</si>
  <si>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</si>
  <si>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</si>
  <si>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</si>
  <si>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</si>
  <si>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</si>
  <si>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</si>
  <si>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</si>
  <si>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</si>
  <si>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</si>
  <si>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</si>
  <si>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</si>
  <si>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</si>
  <si>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</si>
  <si>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</si>
  <si>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</si>
  <si>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</si>
  <si>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</si>
  <si>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</si>
  <si>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</si>
  <si>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</si>
  <si>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MATED-12201</t>
    </r>
  </si>
  <si>
    <r>
      <rPr>
        <sz val="7"/>
        <rFont val="Calibri"/>
      </rPr>
      <t>ELETRODUTO DE AÇO GALVANIZADO (TIPO: LEVE/ DIÂMETRO: 2")</t>
    </r>
  </si>
  <si>
    <r>
      <rPr>
        <sz val="7"/>
        <rFont val="Calibri"/>
      </rPr>
      <t>PRÓPRIA</t>
    </r>
  </si>
  <si>
    <r>
      <rPr>
        <sz val="7"/>
        <rFont val="Calibri"/>
      </rPr>
      <t>m</t>
    </r>
  </si>
  <si>
    <r>
      <rPr>
        <b/>
        <sz val="6"/>
        <rFont val="Calibri"/>
      </rPr>
      <t>TOTAL MATERIAL:</t>
    </r>
  </si>
  <si>
    <r>
      <rPr>
        <sz val="6"/>
        <rFont val="Arial"/>
      </rPr>
      <t>Observações: COPIA SETOP - MG - 2019/08 - Leste COM DESONERAÇÃO (REF: 10/2019)20789</t>
    </r>
  </si>
  <si>
    <r>
      <rPr>
        <b/>
        <sz val="7"/>
        <rFont val="Arial"/>
      </rPr>
      <t>VALOR:</t>
    </r>
  </si>
  <si>
    <r>
      <rPr>
        <b/>
        <sz val="7"/>
        <rFont val="Arial"/>
      </rPr>
      <t>VALOR BDI (29.47%):</t>
    </r>
  </si>
  <si>
    <r>
      <rPr>
        <b/>
        <sz val="7"/>
        <rFont val="Arial"/>
      </rPr>
      <t>VALOR COM BDI:</t>
    </r>
  </si>
  <si>
    <r>
      <rPr>
        <b/>
        <sz val="8"/>
        <rFont val="Arial"/>
      </rPr>
      <t>97453 - CURVA 90 GRAUS, EM AÇO, CONEXÃO SOLDADA, DN 50 (2"), INSTALADO EM PRUMADAS - FORNECIMENTO E INSTALAÇÃO. AF_12/2015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</si>
  <si>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</si>
  <si>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</si>
  <si>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</si>
  <si>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</si>
  <si>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</si>
  <si>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</si>
  <si>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00040387</t>
    </r>
  </si>
  <si>
    <r>
      <rPr>
        <sz val="7"/>
        <rFont val="Calibri"/>
      </rPr>
      <t>CURVA 90 GRAUS EM ACO CARBONO, RAIO CURTO, SOLDAVEL, PRESSAO 3.000 LBS, DN 2"</t>
    </r>
  </si>
  <si>
    <r>
      <rPr>
        <sz val="7"/>
        <rFont val="Calibri"/>
      </rPr>
      <t>SINAPI</t>
    </r>
  </si>
  <si>
    <r>
      <rPr>
        <sz val="7"/>
        <rFont val="Calibri"/>
      </rPr>
      <t>UN</t>
    </r>
  </si>
  <si>
    <r>
      <rPr>
        <sz val="7"/>
        <rFont val="Calibri"/>
      </rPr>
      <t>00011002</t>
    </r>
  </si>
  <si>
    <r>
      <rPr>
        <sz val="7"/>
        <rFont val="Calibri"/>
      </rPr>
      <t>ELETRODO REVESTIDO AWS - E6013, DIAMETRO IGUAL A 2,50 MM</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</si>
  <si>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</si>
  <si>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</si>
  <si>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</si>
  <si>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</si>
  <si>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</si>
  <si>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</si>
  <si>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</si>
  <si>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</si>
  <si>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</si>
  <si>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88248</t>
    </r>
  </si>
  <si>
    <r>
      <rPr>
        <sz val="7"/>
        <rFont val="Calibri"/>
      </rPr>
      <t>AUXILIAR DE ENCANADOR OU BOMBEIRO HIDRÁULICO COM ENCARGOS COMPLEMENTARES</t>
    </r>
  </si>
  <si>
    <r>
      <rPr>
        <sz val="7"/>
        <rFont val="Calibri"/>
      </rPr>
      <t>SINAPI</t>
    </r>
  </si>
  <si>
    <r>
      <rPr>
        <sz val="7"/>
        <rFont val="Calibri"/>
      </rPr>
      <t>H</t>
    </r>
  </si>
  <si>
    <r>
      <rPr>
        <sz val="7"/>
        <rFont val="Calibri"/>
      </rPr>
      <t>88267</t>
    </r>
  </si>
  <si>
    <r>
      <rPr>
        <sz val="7"/>
        <rFont val="Calibri"/>
      </rPr>
      <t>ENCANADOR OU BOMBEIRO HIDRÁULICO COM ENCARGOS COMPLEMENTARES</t>
    </r>
  </si>
  <si>
    <r>
      <rPr>
        <sz val="7"/>
        <rFont val="Calibri"/>
      </rPr>
      <t>SINAPI</t>
    </r>
  </si>
  <si>
    <r>
      <rPr>
        <sz val="7"/>
        <rFont val="Calibri"/>
      </rPr>
      <t>H</t>
    </r>
  </si>
  <si>
    <r>
      <rPr>
        <sz val="7"/>
        <rFont val="Calibri"/>
      </rPr>
      <t>88317</t>
    </r>
  </si>
  <si>
    <r>
      <rPr>
        <sz val="7"/>
        <rFont val="Calibri"/>
      </rPr>
      <t>SOLDADOR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</si>
  <si>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</si>
  <si>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</si>
  <si>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</si>
  <si>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</si>
  <si>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</si>
  <si>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</si>
  <si>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97668 - Duto em polietileno de alta densidade (PEAD) ∅2” ref: Kanalex ou similar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</si>
  <si>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</si>
  <si>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</si>
  <si>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</si>
  <si>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</si>
  <si>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</si>
  <si>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</si>
  <si>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00002446</t>
    </r>
  </si>
  <si>
    <r>
      <rPr>
        <sz val="7"/>
        <rFont val="Calibri"/>
      </rPr>
      <t>ELETRODUTO/DUTO PEAD FLEXIVEL PAREDE SIMPLES, CORRUGACAO HELICOIDAL, COR PRETA, SEM ROSCA, DE 2",  PARA CABEAMENTO SUBTERRANEO (NBR 15715)</t>
    </r>
  </si>
  <si>
    <r>
      <rPr>
        <sz val="7"/>
        <rFont val="Calibri"/>
      </rPr>
      <t>SINAPI</t>
    </r>
  </si>
  <si>
    <r>
      <rPr>
        <sz val="7"/>
        <rFont val="Calibri"/>
      </rPr>
      <t>M</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</si>
  <si>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</si>
  <si>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</si>
  <si>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</si>
  <si>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</si>
  <si>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</si>
  <si>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</si>
  <si>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</si>
  <si>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</si>
  <si>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</si>
  <si>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</si>
  <si>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</si>
  <si>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</si>
  <si>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</si>
  <si>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</si>
  <si>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</si>
  <si>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</si>
  <si>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</si>
  <si>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</si>
  <si>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</si>
  <si>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C3764 - Rack de parede 19" fechado com chave, 16Us, 470x570mm, com portas laterais e frontal, com venezianas, cooler de ventilação na parte superior.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</si>
  <si>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</si>
  <si>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</si>
  <si>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</si>
  <si>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</si>
  <si>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</si>
  <si>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</si>
  <si>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</si>
  <si>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</si>
  <si>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</si>
  <si>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</si>
  <si>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</si>
  <si>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</si>
  <si>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</si>
  <si>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</si>
  <si>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</si>
  <si>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</si>
  <si>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</si>
  <si>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</si>
  <si>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</si>
  <si>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</si>
  <si>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</si>
  <si>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</si>
  <si>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</si>
  <si>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</si>
  <si>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</si>
  <si>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i6828</t>
    </r>
  </si>
  <si>
    <r>
      <rPr>
        <sz val="7"/>
        <rFont val="Calibri"/>
      </rPr>
      <t>Rack de parede 19" fechado com chave, 16Us, 470x570mm, com portas laterais e frontal, com venezianas, cooler de ventilação na parte superior.</t>
    </r>
  </si>
  <si>
    <r>
      <rPr>
        <sz val="7"/>
        <rFont val="Calibri"/>
      </rPr>
      <t>PRÓPRIA</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</si>
  <si>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</si>
  <si>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</si>
  <si>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</si>
  <si>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</si>
  <si>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</si>
  <si>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</si>
  <si>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C4175 - Switch de 24 portas, com taxa de transmissão de 10/100/1000 Mbps portas RJ-45 10/100/1000 PoE+ com detecção automática, camada 3, 4 portas Gigabit Ethernet SFP fixas, instalação em rack de 19". ref: 2930F 24G PoE+ 4SFP – Aruba ou similar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</si>
  <si>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</si>
  <si>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</si>
  <si>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</si>
  <si>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</si>
  <si>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</si>
  <si>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</si>
  <si>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</si>
  <si>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</si>
  <si>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</si>
  <si>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</si>
  <si>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</si>
  <si>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</si>
  <si>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</si>
  <si>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</si>
  <si>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</si>
  <si>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</si>
  <si>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</si>
  <si>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</si>
  <si>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</si>
  <si>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</si>
  <si>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</si>
  <si>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I7974</t>
    </r>
  </si>
  <si>
    <r>
      <rPr>
        <sz val="7"/>
        <rFont val="Calibri"/>
      </rPr>
      <t xml:space="preserve">Switch de 24 portas, com taxa de transmissão de 10/100/1000 Mbps portas RJ-45 10/100/1000 PoE+ com detecção automática, camada 3, 4 portas Gigabit Ethernet SFP fixas, instalação em rack de 19". ref: 2930F 24G PoE+ 4SFP – Aruba ou similar
</t>
    </r>
  </si>
  <si>
    <r>
      <rPr>
        <sz val="7"/>
        <rFont val="Calibri"/>
      </rPr>
      <t>Seinfra</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</si>
  <si>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</si>
  <si>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</si>
  <si>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</si>
  <si>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</si>
  <si>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</si>
  <si>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</si>
  <si>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98302 - PATCH PANEL 24 PORTAS, CATEGORIA 6 - FORNECIMENTO E INSTALAÇÃO. AF_11/2019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</si>
  <si>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</si>
  <si>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</si>
  <si>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</si>
  <si>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</si>
  <si>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</si>
  <si>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</si>
  <si>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00039596</t>
    </r>
  </si>
  <si>
    <r>
      <rPr>
        <sz val="7"/>
        <rFont val="Calibri"/>
      </rPr>
      <t>PATCH PANEL, 24 PORTAS, CATEGORIA 6, COM RACKS DE 19" E 1 U DE ALTURA</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</si>
  <si>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</si>
  <si>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</si>
  <si>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</si>
  <si>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</si>
  <si>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</si>
  <si>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</si>
  <si>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</si>
  <si>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</si>
  <si>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</si>
  <si>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</si>
  <si>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</si>
  <si>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</si>
  <si>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</si>
  <si>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</si>
  <si>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</si>
  <si>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</si>
  <si>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</si>
  <si>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</si>
  <si>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</si>
  <si>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</si>
  <si>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</si>
  <si>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C4569 - Calha de tomadas com filtro para instalação, em rack, com 06 tomadas 2P+T, REF: PIAL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</si>
  <si>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</si>
  <si>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</si>
  <si>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</si>
  <si>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</si>
  <si>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</si>
  <si>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</si>
  <si>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</si>
  <si>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</si>
  <si>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</si>
  <si>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</si>
  <si>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</si>
  <si>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</si>
  <si>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</si>
  <si>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</si>
  <si>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</si>
  <si>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</si>
  <si>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</si>
  <si>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</si>
  <si>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</si>
  <si>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</si>
  <si>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</si>
  <si>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seinfra-i8449</t>
    </r>
  </si>
  <si>
    <r>
      <rPr>
        <sz val="7"/>
        <rFont val="Calibri"/>
      </rPr>
      <t>Calha de tomadas com filtro para instalação, em rack, com 06 tomadas 2P+T, REF: PIAL</t>
    </r>
  </si>
  <si>
    <r>
      <rPr>
        <sz val="7"/>
        <rFont val="Calibri"/>
      </rPr>
      <t>PRÓPRIA</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</si>
  <si>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</si>
  <si>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</si>
  <si>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</si>
  <si>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</si>
  <si>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</si>
  <si>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</si>
  <si>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ED-48376 - Bandeja fixa frontal para Racks padrão 19" polegadas, 2Us, 290 mm de profundidade, fixação interna construída em aço, com estampas de ventilação para circulação de AR interno do Rack, 2 pontos fixação nos planos frontais do rack por meio de parafusos.  (cj)</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</si>
  <si>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</si>
  <si>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</si>
  <si>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</si>
  <si>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</si>
  <si>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</si>
  <si>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</si>
  <si>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</si>
  <si>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</si>
  <si>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</si>
  <si>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</si>
  <si>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</si>
  <si>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</si>
  <si>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</si>
  <si>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</si>
  <si>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</si>
  <si>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</si>
  <si>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</si>
  <si>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</si>
  <si>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</si>
  <si>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</si>
  <si>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</si>
  <si>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MATED-12109</t>
    </r>
  </si>
  <si>
    <r>
      <rPr>
        <sz val="7"/>
        <rFont val="Calibri"/>
      </rPr>
      <t xml:space="preserve">Bandeja fixa frontal para Racks padrão 19" polegadas, 2Us, 290 mm de profundidade, fixação interna construída em aço, com estampas de ventilação para circulação de AR interno do Rack, 2 pontos fixação nos planos frontais do rack por meio de parafusos.
</t>
    </r>
  </si>
  <si>
    <r>
      <rPr>
        <sz val="7"/>
        <rFont val="Calibri"/>
      </rPr>
      <t>PRÓPRIA</t>
    </r>
  </si>
  <si>
    <r>
      <rPr>
        <sz val="7"/>
        <rFont val="Calibri"/>
      </rPr>
      <t>un</t>
    </r>
  </si>
  <si>
    <r>
      <rPr>
        <b/>
        <sz val="6"/>
        <rFont val="Calibri"/>
      </rPr>
      <t>TOTAL MATERIAL:</t>
    </r>
  </si>
  <si>
    <r>
      <rPr>
        <sz val="6"/>
        <rFont val="Arial"/>
      </rPr>
      <t>Observações: COPIA SETOP - MG - 2019/08 - Leste COM DESONERAÇÃO (REF: 10/2019)20789</t>
    </r>
  </si>
  <si>
    <r>
      <rPr>
        <b/>
        <sz val="7"/>
        <rFont val="Arial"/>
      </rPr>
      <t>VALOR:</t>
    </r>
  </si>
  <si>
    <r>
      <rPr>
        <b/>
        <sz val="7"/>
        <rFont val="Arial"/>
      </rPr>
      <t>VALOR BDI (29.47%):</t>
    </r>
  </si>
  <si>
    <r>
      <rPr>
        <b/>
        <sz val="7"/>
        <rFont val="Arial"/>
      </rPr>
      <t>VALOR COM BDI:</t>
    </r>
  </si>
  <si>
    <r>
      <rPr>
        <b/>
        <sz val="8"/>
        <rFont val="Arial"/>
      </rPr>
      <t>C4568 - ORGANIZADOR DE CABOS HORIZONTAL, ABERTO, PADRÃO RACK 19"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</si>
  <si>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</si>
  <si>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</si>
  <si>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</si>
  <si>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</si>
  <si>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</si>
  <si>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</si>
  <si>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</si>
  <si>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</si>
  <si>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</si>
  <si>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</si>
  <si>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</si>
  <si>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</si>
  <si>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</si>
  <si>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</si>
  <si>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</si>
  <si>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</si>
  <si>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</si>
  <si>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I8448</t>
    </r>
  </si>
  <si>
    <r>
      <rPr>
        <sz val="7"/>
        <rFont val="Calibri"/>
      </rPr>
      <t>Guia de cabos horizontal 1u para rack de 19".</t>
    </r>
  </si>
  <si>
    <r>
      <rPr>
        <sz val="7"/>
        <rFont val="Calibri"/>
      </rPr>
      <t>PRÓPRIA</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</si>
  <si>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</si>
  <si>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</si>
  <si>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</si>
  <si>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</si>
  <si>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</si>
  <si>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</si>
  <si>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ED-48378 - TAMPA CEGA DE 1U PARA RACK 19" (cj)</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</si>
  <si>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</si>
  <si>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</si>
  <si>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</si>
  <si>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</si>
  <si>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</si>
  <si>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</si>
  <si>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</si>
  <si>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</si>
  <si>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</si>
  <si>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</si>
  <si>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</si>
  <si>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</si>
  <si>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</si>
  <si>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</si>
  <si>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</si>
  <si>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</si>
  <si>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</si>
  <si>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</si>
  <si>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</si>
  <si>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</si>
  <si>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</si>
  <si>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MATED-12111</t>
    </r>
  </si>
  <si>
    <r>
      <rPr>
        <sz val="7"/>
        <rFont val="Calibri"/>
      </rPr>
      <t>TAMPA CEGA DE 1U PARA RACK 19"</t>
    </r>
  </si>
  <si>
    <r>
      <rPr>
        <sz val="7"/>
        <rFont val="Calibri"/>
      </rPr>
      <t>PRÓPRIA</t>
    </r>
  </si>
  <si>
    <r>
      <rPr>
        <sz val="7"/>
        <rFont val="Calibri"/>
      </rPr>
      <t>un</t>
    </r>
  </si>
  <si>
    <r>
      <rPr>
        <b/>
        <sz val="6"/>
        <rFont val="Calibri"/>
      </rPr>
      <t>TOTAL MATERIAL:</t>
    </r>
  </si>
  <si>
    <r>
      <rPr>
        <sz val="6"/>
        <rFont val="Arial"/>
      </rPr>
      <t>Observações: COPIA SETOP - MG - 2019/08 - Leste COM DESONERAÇÃO (REF: 10/2019)20789</t>
    </r>
  </si>
  <si>
    <r>
      <rPr>
        <b/>
        <sz val="7"/>
        <rFont val="Arial"/>
      </rPr>
      <t>VALOR:</t>
    </r>
  </si>
  <si>
    <r>
      <rPr>
        <b/>
        <sz val="7"/>
        <rFont val="Arial"/>
      </rPr>
      <t>VALOR BDI (29.47%):</t>
    </r>
  </si>
  <si>
    <r>
      <rPr>
        <b/>
        <sz val="7"/>
        <rFont val="Arial"/>
      </rPr>
      <t>VALOR COM BDI:</t>
    </r>
  </si>
  <si>
    <r>
      <rPr>
        <b/>
        <sz val="8"/>
        <rFont val="Arial"/>
      </rPr>
      <t>C3765 - DIO 24FO Distribuidor interno óptico SC MM 62.5/125 gaveta 19'' 1U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</si>
  <si>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</si>
  <si>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</si>
  <si>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</si>
  <si>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</si>
  <si>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</si>
  <si>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</si>
  <si>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00000247</t>
    </r>
  </si>
  <si>
    <r>
      <rPr>
        <sz val="7"/>
        <rFont val="Calibri"/>
      </rPr>
      <t>AJUDANTE DE ELETRICISTA</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</si>
  <si>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</si>
  <si>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</si>
  <si>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</si>
  <si>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</si>
  <si>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</si>
  <si>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</si>
  <si>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</si>
  <si>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</si>
  <si>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</si>
  <si>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</si>
  <si>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</si>
  <si>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</si>
  <si>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</si>
  <si>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seinfra-i6829</t>
    </r>
  </si>
  <si>
    <r>
      <rPr>
        <sz val="7"/>
        <rFont val="Calibri"/>
      </rPr>
      <t xml:space="preserve">DIO 24FO Distribuidor interno óptico SC MM 62.5/125 gaveta 19'' 1U
</t>
    </r>
  </si>
  <si>
    <r>
      <rPr>
        <sz val="7"/>
        <rFont val="Calibri"/>
      </rPr>
      <t>PRÓPRIA</t>
    </r>
  </si>
  <si>
    <r>
      <rPr>
        <sz val="7"/>
        <rFont val="Calibri"/>
      </rPr>
      <t>un</t>
    </r>
  </si>
  <si>
    <r>
      <rPr>
        <b/>
        <sz val="6"/>
        <rFont val="Calibri"/>
      </rPr>
      <t>TOTAL MATERIAL:</t>
    </r>
  </si>
  <si>
    <r>
      <rPr>
        <sz val="6"/>
        <rFont val="Arial"/>
      </rPr>
      <t>Observações: COPIA SEINFRA - CE - 026.1 COM DESONERAÇÃO (REF: 12/2018)16122</t>
    </r>
  </si>
  <si>
    <r>
      <rPr>
        <b/>
        <sz val="7"/>
        <rFont val="Arial"/>
      </rPr>
      <t>VALOR:</t>
    </r>
  </si>
  <si>
    <r>
      <rPr>
        <b/>
        <sz val="7"/>
        <rFont val="Arial"/>
      </rPr>
      <t>VALOR BDI (29.47%):</t>
    </r>
  </si>
  <si>
    <r>
      <rPr>
        <b/>
        <sz val="7"/>
        <rFont val="Arial"/>
      </rPr>
      <t>VALOR COM BDI:</t>
    </r>
  </si>
  <si>
    <r>
      <rPr>
        <b/>
        <sz val="8"/>
        <rFont val="Arial"/>
      </rPr>
      <t>S160106 - Aterramento com haste de terra 5/8"x2.40m, cabo de cobre nú 25mm2 (und)</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</si>
  <si>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</si>
  <si>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</si>
  <si>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</si>
  <si>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</si>
  <si>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</si>
  <si>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</si>
  <si>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</si>
  <si>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</si>
  <si>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</si>
  <si>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</si>
  <si>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</si>
  <si>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</si>
  <si>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</si>
  <si>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</si>
  <si>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</si>
  <si>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</si>
  <si>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</si>
  <si>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</si>
  <si>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</si>
  <si>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</si>
  <si>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I010121</t>
    </r>
  </si>
  <si>
    <r>
      <rPr>
        <sz val="7"/>
        <rFont val="Arial"/>
      </rPr>
      <t>ARMADOR</t>
    </r>
  </si>
  <si>
    <r>
      <rPr>
        <sz val="7"/>
        <rFont val="Arial"/>
      </rPr>
      <t>H</t>
    </r>
  </si>
  <si>
    <r>
      <rPr>
        <sz val="7"/>
        <rFont val="Arial"/>
      </rPr>
      <t>I010111</t>
    </r>
  </si>
  <si>
    <r>
      <rPr>
        <sz val="7"/>
        <rFont val="Arial"/>
      </rPr>
      <t>CARPINTEIRO</t>
    </r>
  </si>
  <si>
    <r>
      <rPr>
        <sz val="7"/>
        <rFont val="Arial"/>
      </rPr>
      <t>H</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</si>
  <si>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</si>
  <si>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</si>
  <si>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</si>
  <si>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</si>
  <si>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</si>
  <si>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</si>
  <si>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</si>
  <si>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</si>
  <si>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</si>
  <si>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</si>
  <si>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</si>
  <si>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</si>
  <si>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</si>
  <si>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</si>
  <si>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</si>
  <si>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</si>
  <si>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</si>
  <si>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</si>
  <si>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</si>
  <si>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I021517</t>
    </r>
  </si>
  <si>
    <r>
      <rPr>
        <sz val="7"/>
        <rFont val="Arial"/>
      </rPr>
      <t>ACO CA-50 DE 8.0MM</t>
    </r>
  </si>
  <si>
    <r>
      <rPr>
        <sz val="7"/>
        <rFont val="Arial"/>
      </rPr>
      <t>KG</t>
    </r>
  </si>
  <si>
    <r>
      <rPr>
        <sz val="7"/>
        <rFont val="Arial"/>
      </rPr>
      <t>I020503</t>
    </r>
  </si>
  <si>
    <r>
      <rPr>
        <sz val="7"/>
        <rFont val="Arial"/>
      </rPr>
      <t>AREIA LAVADA MEDIA</t>
    </r>
  </si>
  <si>
    <r>
      <rPr>
        <sz val="7"/>
        <rFont val="Arial"/>
      </rPr>
      <t>M3</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</si>
  <si>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</si>
  <si>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</si>
  <si>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</si>
  <si>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</si>
  <si>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</si>
  <si>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</si>
  <si>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</si>
  <si>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</si>
  <si>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</si>
  <si>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00000868</t>
    </r>
  </si>
  <si>
    <r>
      <rPr>
        <sz val="7"/>
        <rFont val="Arial"/>
      </rPr>
      <t>CABO DE COBRE NU 25 MM2 MEIO-DURO</t>
    </r>
  </si>
  <si>
    <r>
      <rPr>
        <sz val="7"/>
        <rFont val="Arial"/>
      </rPr>
      <t>M</t>
    </r>
  </si>
  <si>
    <r>
      <rPr>
        <sz val="7"/>
        <rFont val="Arial"/>
      </rPr>
      <t>I020508</t>
    </r>
  </si>
  <si>
    <r>
      <rPr>
        <sz val="7"/>
        <rFont val="Arial"/>
      </rPr>
      <t>CIMENTO PORTLAND CP III - 40</t>
    </r>
  </si>
  <si>
    <r>
      <rPr>
        <sz val="7"/>
        <rFont val="Arial"/>
      </rPr>
      <t>KG</t>
    </r>
  </si>
  <si>
    <r>
      <rPr>
        <sz val="7"/>
        <rFont val="Arial"/>
      </rPr>
      <t>I028008</t>
    </r>
  </si>
  <si>
    <r>
      <rPr>
        <sz val="7"/>
        <rFont val="Arial"/>
      </rPr>
      <t>DESMOLDANTE PARA FORMAS</t>
    </r>
  </si>
  <si>
    <r>
      <rPr>
        <sz val="7"/>
        <rFont val="Arial"/>
      </rPr>
      <t>L</t>
    </r>
  </si>
  <si>
    <r>
      <rPr>
        <sz val="7"/>
        <rFont val="Arial"/>
      </rPr>
      <t>I048035</t>
    </r>
  </si>
  <si>
    <r>
      <rPr>
        <sz val="7"/>
        <rFont val="Arial"/>
      </rPr>
      <t>HASTE TIPO COPPERWELD - 5/8"X2.4M</t>
    </r>
  </si>
  <si>
    <r>
      <rPr>
        <sz val="7"/>
        <rFont val="Arial"/>
      </rPr>
      <t>UN</t>
    </r>
  </si>
  <si>
    <r>
      <rPr>
        <sz val="7"/>
        <rFont val="Arial"/>
      </rPr>
      <t>I026569</t>
    </r>
  </si>
  <si>
    <r>
      <rPr>
        <sz val="7"/>
        <rFont val="Arial"/>
      </rPr>
      <t>PREGO 18X27</t>
    </r>
  </si>
  <si>
    <r>
      <rPr>
        <sz val="7"/>
        <rFont val="Arial"/>
      </rPr>
      <t>KG</t>
    </r>
  </si>
  <si>
    <r>
      <rPr>
        <sz val="7"/>
        <rFont val="Arial"/>
      </rPr>
      <t>I020985</t>
    </r>
  </si>
  <si>
    <r>
      <rPr>
        <sz val="7"/>
        <rFont val="Arial"/>
      </rPr>
      <t>SARRAFO DE MADEIRA PINUS 10 X 2.5CM</t>
    </r>
  </si>
  <si>
    <r>
      <rPr>
        <sz val="7"/>
        <rFont val="Arial"/>
      </rPr>
      <t>M</t>
    </r>
  </si>
  <si>
    <r>
      <rPr>
        <sz val="7"/>
        <rFont val="Arial"/>
      </rPr>
      <t>I020987</t>
    </r>
  </si>
  <si>
    <r>
      <rPr>
        <sz val="7"/>
        <rFont val="Arial"/>
      </rPr>
      <t>TABUA DE MADEIRA PINUS 30 X 2.5 CM (TAIPA DE 1ª)</t>
    </r>
  </si>
  <si>
    <r>
      <rPr>
        <sz val="7"/>
        <rFont val="Arial"/>
      </rPr>
      <t>M2</t>
    </r>
  </si>
  <si>
    <r>
      <rPr>
        <b/>
        <sz val="6"/>
        <rFont val="Arial"/>
      </rPr>
      <t>TOTAL MATERIAIS:</t>
    </r>
  </si>
  <si>
    <r>
      <rPr>
        <b/>
        <sz val="7"/>
        <rFont val="Arial"/>
      </rPr>
      <t>Custo Direto Total:</t>
    </r>
  </si>
  <si>
    <r>
      <rPr>
        <sz val="6"/>
        <rFont val="Arial"/>
      </rPr>
      <t>Observações: COPIA IOPES - ES - 2019/09  (REF: 12/2019)20953</t>
    </r>
  </si>
  <si>
    <r>
      <rPr>
        <b/>
        <sz val="7"/>
        <rFont val="Arial"/>
      </rPr>
      <t>VALOR:</t>
    </r>
  </si>
  <si>
    <r>
      <rPr>
        <b/>
        <sz val="7"/>
        <rFont val="Arial"/>
      </rPr>
      <t>VALOR BDI (29.47%):</t>
    </r>
  </si>
  <si>
    <r>
      <rPr>
        <b/>
        <sz val="7"/>
        <rFont val="Arial"/>
      </rPr>
      <t>VALOR COM BDI:</t>
    </r>
  </si>
  <si>
    <r>
      <rPr>
        <b/>
        <sz val="8"/>
        <rFont val="Arial"/>
      </rPr>
      <t>92988 - CABO DE COBRE FLEXÍVEL ISOLADO, 50 MM², ANTI-CHAMA 0,6/1,0 KV, PARA DISTRIBUIÇÃO - FORNECIMENTO E INSTALAÇÃO. AF_12/2015 (M)</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</si>
  <si>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</si>
  <si>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</si>
  <si>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</si>
  <si>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</si>
  <si>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</si>
  <si>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</si>
  <si>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00001018</t>
    </r>
  </si>
  <si>
    <r>
      <rPr>
        <sz val="7"/>
        <rFont val="Calibri"/>
      </rPr>
      <t>CABO DE COBRE, FLEXIVEL, CLASSE 4 OU 5, ISOLACAO EM PVC/A, ANTICHAMA BWF-B, COBERTURA PVC-ST1, ANTICHAMA BWF-B, 1 CONDUTOR, 0,6/1 KV, SECAO NOMINAL 50 MM2</t>
    </r>
  </si>
  <si>
    <r>
      <rPr>
        <sz val="7"/>
        <rFont val="Calibri"/>
      </rPr>
      <t>SINAPI</t>
    </r>
  </si>
  <si>
    <r>
      <rPr>
        <sz val="7"/>
        <rFont val="Calibri"/>
      </rPr>
      <t>M</t>
    </r>
  </si>
  <si>
    <r>
      <rPr>
        <sz val="7"/>
        <rFont val="Calibri"/>
      </rPr>
      <t>00021127</t>
    </r>
  </si>
  <si>
    <r>
      <rPr>
        <sz val="7"/>
        <rFont val="Calibri"/>
      </rPr>
      <t>FITA ISOLANTE ADESIVA ANTICHAMA, USO ATE 750 V, EM ROLO DE 19 MM X 5 M</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</si>
  <si>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</si>
  <si>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</si>
  <si>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</si>
  <si>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</si>
  <si>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</si>
  <si>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</si>
  <si>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</si>
  <si>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</si>
  <si>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</si>
  <si>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88247</t>
    </r>
  </si>
  <si>
    <r>
      <rPr>
        <sz val="7"/>
        <rFont val="Calibri"/>
      </rPr>
      <t>AUXILIAR DE ELETRICISTA COM ENCARGOS COMPLEMENTARES</t>
    </r>
  </si>
  <si>
    <r>
      <rPr>
        <sz val="7"/>
        <rFont val="Calibri"/>
      </rPr>
      <t>SINAPI</t>
    </r>
  </si>
  <si>
    <r>
      <rPr>
        <sz val="7"/>
        <rFont val="Calibri"/>
      </rPr>
      <t>H</t>
    </r>
  </si>
  <si>
    <r>
      <rPr>
        <sz val="7"/>
        <rFont val="Calibri"/>
      </rPr>
      <t>88264</t>
    </r>
  </si>
  <si>
    <r>
      <rPr>
        <sz val="7"/>
        <rFont val="Calibri"/>
      </rPr>
      <t>ELETRICISTA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</si>
  <si>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</si>
  <si>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</si>
  <si>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</si>
  <si>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</si>
  <si>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</si>
  <si>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</si>
  <si>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COMP-458410 - Câmera IP Speed Dome 2MP com 37x de zoom, Resolução Full HD, com Análise inteligente de vídeo, Mapa de calor e detecção de face, alimentação: 24 Vac / 3 A, PoE+ (IEEE 802.3at), IP67 e IK10, ref: VIP 7237 SD INTELBRAS ou similar com suporte conforme projeto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</si>
  <si>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</si>
  <si>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</si>
  <si>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</si>
  <si>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</si>
  <si>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</si>
  <si>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</si>
  <si>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</si>
  <si>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</si>
  <si>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</si>
  <si>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</si>
  <si>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</si>
  <si>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</si>
  <si>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</si>
  <si>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</si>
  <si>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</si>
  <si>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</si>
  <si>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</si>
  <si>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INS-086221</t>
    </r>
  </si>
  <si>
    <r>
      <rPr>
        <sz val="7"/>
        <rFont val="Calibri"/>
      </rPr>
      <t>Camera speed dome vhd 5230 sd intelbras starlight 1080p full hd</t>
    </r>
  </si>
  <si>
    <r>
      <rPr>
        <sz val="7"/>
        <rFont val="Calibri"/>
      </rPr>
      <t>PRÓPRIA</t>
    </r>
  </si>
  <si>
    <r>
      <rPr>
        <sz val="7"/>
        <rFont val="Calibri"/>
      </rPr>
      <t>unid</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</si>
  <si>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</si>
  <si>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</si>
  <si>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</si>
  <si>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</si>
  <si>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</si>
  <si>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</si>
  <si>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</si>
  <si>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100307</t>
    </r>
  </si>
  <si>
    <r>
      <rPr>
        <sz val="7"/>
        <rFont val="Calibri"/>
      </rPr>
      <t>MONTADOR DE ELETROELETRÔNICOS COM ENCARGOS COMPLEMENTARES</t>
    </r>
  </si>
  <si>
    <r>
      <rPr>
        <sz val="7"/>
        <rFont val="Calibri"/>
      </rPr>
      <t>SINAPI</t>
    </r>
  </si>
  <si>
    <r>
      <rPr>
        <sz val="7"/>
        <rFont val="Calibri"/>
      </rPr>
      <t>H</t>
    </r>
  </si>
  <si>
    <r>
      <rPr>
        <sz val="7"/>
        <rFont val="Calibri"/>
      </rPr>
      <t>91949</t>
    </r>
  </si>
  <si>
    <r>
      <rPr>
        <sz val="7"/>
        <rFont val="Calibri"/>
      </rPr>
      <t>SUPORTE PARAFUSADO COM PLACA DE ENCAIXE 4" X 4" ALTO (2,00 M DO PISO) PARA PONTO ELÉTRICO - FORNECIMENTO E INSTALAÇÃO. AF_12/2015</t>
    </r>
  </si>
  <si>
    <r>
      <rPr>
        <sz val="7"/>
        <rFont val="Calibri"/>
      </rPr>
      <t>SINAPI</t>
    </r>
  </si>
  <si>
    <r>
      <rPr>
        <sz val="7"/>
        <rFont val="Calibri"/>
      </rPr>
      <t>UN</t>
    </r>
  </si>
  <si>
    <r>
      <rPr>
        <b/>
        <sz val="6"/>
        <rFont val="Calibri"/>
      </rPr>
      <t>TOTAL SERVICO:</t>
    </r>
  </si>
  <si>
    <r>
      <rPr>
        <sz val="6"/>
        <rFont val="Arial"/>
      </rPr>
      <t>Observações: Referência SBC 059438</t>
    </r>
  </si>
  <si>
    <r>
      <rPr>
        <b/>
        <sz val="7"/>
        <rFont val="Arial"/>
      </rPr>
      <t>VALOR:</t>
    </r>
  </si>
  <si>
    <r>
      <rPr>
        <b/>
        <sz val="7"/>
        <rFont val="Arial"/>
      </rPr>
      <t>VALOR BDI (29.47%):</t>
    </r>
  </si>
  <si>
    <r>
      <rPr>
        <b/>
        <sz val="7"/>
        <rFont val="Arial"/>
      </rPr>
      <t>VALOR COM BDI:</t>
    </r>
  </si>
  <si>
    <r>
      <rPr>
        <b/>
        <sz val="8"/>
        <rFont val="Arial"/>
      </rPr>
      <t>COMP-313404 - Câmera IP Dome, Resolução de 1 MP, Lente fixa de 2,8 mm, IR inteligente com alcance de 20 metros, Instalação interna ou externa, alimentação: 12 Vdc/PoE (802.3af), Ref: VIP S4020 G2 INTELBRAS com suporte conforme projeto (un)</t>
    </r>
  </si>
  <si>
    <r>
      <rPr>
        <b/>
        <sz val="6"/>
        <rFont val="Calibri"/>
      </rPr>
      <t>GERAL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</si>
  <si>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</si>
  <si>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</si>
  <si>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</si>
  <si>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</si>
  <si>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</si>
  <si>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INS-083583</t>
    </r>
  </si>
  <si>
    <r>
      <rPr>
        <sz val="7"/>
        <rFont val="Calibri"/>
      </rPr>
      <t>Camera IP VIP S4020 IK ou similar</t>
    </r>
  </si>
  <si>
    <r>
      <rPr>
        <sz val="7"/>
        <rFont val="Calibri"/>
      </rPr>
      <t>PRÓPRIA</t>
    </r>
  </si>
  <si>
    <r>
      <rPr>
        <sz val="7"/>
        <rFont val="Calibri"/>
      </rPr>
      <t>unid</t>
    </r>
  </si>
  <si>
    <r>
      <rPr>
        <b/>
        <sz val="6"/>
        <rFont val="Calibri"/>
      </rPr>
      <t>TOTAL GERAL:</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</si>
  <si>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</si>
  <si>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</si>
  <si>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</si>
  <si>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</si>
  <si>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</si>
  <si>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</si>
  <si>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</si>
  <si>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</si>
  <si>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</si>
  <si>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</si>
  <si>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</si>
  <si>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</si>
  <si>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</si>
  <si>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</si>
  <si>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</si>
  <si>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</si>
  <si>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</si>
  <si>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100307</t>
    </r>
  </si>
  <si>
    <r>
      <rPr>
        <sz val="7"/>
        <rFont val="Calibri"/>
      </rPr>
      <t>MONTADOR DE ELETROELETRÔNICOS COM ENCARGOS COMPLEMENTARES</t>
    </r>
  </si>
  <si>
    <r>
      <rPr>
        <sz val="7"/>
        <rFont val="Calibri"/>
      </rPr>
      <t>SINAPI</t>
    </r>
  </si>
  <si>
    <r>
      <rPr>
        <sz val="7"/>
        <rFont val="Calibri"/>
      </rPr>
      <t>H</t>
    </r>
  </si>
  <si>
    <r>
      <rPr>
        <sz val="7"/>
        <rFont val="Calibri"/>
      </rPr>
      <t>91949</t>
    </r>
  </si>
  <si>
    <r>
      <rPr>
        <sz val="7"/>
        <rFont val="Calibri"/>
      </rPr>
      <t>SUPORTE PARAFUSADO COM PLACA DE ENCAIXE 4" X 4" ALTO (2,00 M DO PISO) PARA PONTO ELÉTRICO - FORNECIMENTO E INSTALAÇÃO. AF_12/2015</t>
    </r>
  </si>
  <si>
    <r>
      <rPr>
        <sz val="7"/>
        <rFont val="Calibri"/>
      </rPr>
      <t>SINAPI</t>
    </r>
  </si>
  <si>
    <r>
      <rPr>
        <sz val="7"/>
        <rFont val="Calibri"/>
      </rPr>
      <t>UN</t>
    </r>
  </si>
  <si>
    <r>
      <rPr>
        <b/>
        <sz val="6"/>
        <rFont val="Calibri"/>
      </rPr>
      <t>TOTAL SERVICO:</t>
    </r>
  </si>
  <si>
    <r>
      <rPr>
        <sz val="6"/>
        <rFont val="Arial"/>
      </rPr>
      <t xml:space="preserve">Observações: Referência SBC 059438 </t>
    </r>
  </si>
  <si>
    <r>
      <rPr>
        <b/>
        <sz val="7"/>
        <rFont val="Arial"/>
      </rPr>
      <t>VALOR:</t>
    </r>
  </si>
  <si>
    <r>
      <rPr>
        <b/>
        <sz val="7"/>
        <rFont val="Arial"/>
      </rPr>
      <t>VALOR BDI (29.47%):</t>
    </r>
  </si>
  <si>
    <r>
      <rPr>
        <b/>
        <sz val="7"/>
        <rFont val="Arial"/>
      </rPr>
      <t>VALOR COM BDI:</t>
    </r>
  </si>
  <si>
    <r>
      <rPr>
        <b/>
        <sz val="8"/>
        <rFont val="Arial"/>
      </rPr>
      <t>COMP-931947 - Câmera IP Bullet 12MP, Zoom Motorizado, Inteligências de vídeo, Entrada e Saída de Alarme, Alimentação: 12 Vdc ou, PoE+ (IEEE 802.3at), IP67 e IK10, ref: VIP 71250 Z INTELBRAS ou similar com suporte conforme projeto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</si>
  <si>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</si>
  <si>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</si>
  <si>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</si>
  <si>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</si>
  <si>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</si>
  <si>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</si>
  <si>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</si>
  <si>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</si>
  <si>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</si>
  <si>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</si>
  <si>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</si>
  <si>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</si>
  <si>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</si>
  <si>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</si>
  <si>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</si>
  <si>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</si>
  <si>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</si>
  <si>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INS-831076</t>
    </r>
  </si>
  <si>
    <r>
      <rPr>
        <sz val="7"/>
        <rFont val="Calibri"/>
      </rPr>
      <t>camera ip bullet vip 5450z intelbras</t>
    </r>
  </si>
  <si>
    <r>
      <rPr>
        <sz val="7"/>
        <rFont val="Calibri"/>
      </rPr>
      <t>PRÓPRIA</t>
    </r>
  </si>
  <si>
    <r>
      <rPr>
        <sz val="7"/>
        <rFont val="Calibri"/>
      </rPr>
      <t>unid</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</si>
  <si>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</si>
  <si>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</si>
  <si>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</si>
  <si>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</si>
  <si>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</si>
  <si>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</si>
  <si>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</si>
  <si>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100307</t>
    </r>
  </si>
  <si>
    <r>
      <rPr>
        <sz val="7"/>
        <rFont val="Calibri"/>
      </rPr>
      <t>MONTADOR DE ELETROELETRÔNICOS COM ENCARGOS COMPLEMENTARES</t>
    </r>
  </si>
  <si>
    <r>
      <rPr>
        <sz val="7"/>
        <rFont val="Calibri"/>
      </rPr>
      <t>SINAPI</t>
    </r>
  </si>
  <si>
    <r>
      <rPr>
        <sz val="7"/>
        <rFont val="Calibri"/>
      </rPr>
      <t>H</t>
    </r>
  </si>
  <si>
    <r>
      <rPr>
        <sz val="7"/>
        <rFont val="Calibri"/>
      </rPr>
      <t>91949</t>
    </r>
  </si>
  <si>
    <r>
      <rPr>
        <sz val="7"/>
        <rFont val="Calibri"/>
      </rPr>
      <t>SUPORTE PARAFUSADO COM PLACA DE ENCAIXE 4" X 4" ALTO (2,00 M DO PISO) PARA PONTO ELÉTRICO - FORNECIMENTO E INSTALAÇÃO. AF_12/2015</t>
    </r>
  </si>
  <si>
    <r>
      <rPr>
        <sz val="7"/>
        <rFont val="Calibri"/>
      </rPr>
      <t>SINAPI</t>
    </r>
  </si>
  <si>
    <r>
      <rPr>
        <sz val="7"/>
        <rFont val="Calibri"/>
      </rPr>
      <t>UN</t>
    </r>
  </si>
  <si>
    <r>
      <rPr>
        <b/>
        <sz val="6"/>
        <rFont val="Calibri"/>
      </rPr>
      <t>TOTAL SERVICO:</t>
    </r>
  </si>
  <si>
    <r>
      <rPr>
        <b/>
        <sz val="7"/>
        <rFont val="Arial"/>
      </rPr>
      <t>VALOR:</t>
    </r>
  </si>
  <si>
    <r>
      <rPr>
        <b/>
        <sz val="7"/>
        <rFont val="Arial"/>
      </rPr>
      <t>VALOR BDI (29.47%):</t>
    </r>
  </si>
  <si>
    <r>
      <rPr>
        <b/>
        <sz val="7"/>
        <rFont val="Arial"/>
      </rPr>
      <t>VALOR COM BDI:</t>
    </r>
  </si>
  <si>
    <r>
      <rPr>
        <b/>
        <sz val="8"/>
        <rFont val="Arial"/>
      </rPr>
      <t>COMP-033007 - "Gravador digital de vídeo em rede para até 32 câmeras IP em Full HD a 30 FPS 2 interfaces de rede Gigabit Ethernet, 16 entradas de alarme, Reconhecimento automático das câmeras Ips, Fonte interna, 100-240 Vac. 50/60 Hz, ref: NVD 7132 INTELBRAS ou similar" (un)</t>
    </r>
  </si>
  <si>
    <r>
      <rPr>
        <b/>
        <sz val="6"/>
        <rFont val="Calibri"/>
      </rPr>
      <t>EQUIPAMENTO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</si>
  <si>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</si>
  <si>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</si>
  <si>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</si>
  <si>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</si>
  <si>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</si>
  <si>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INS-560340</t>
    </r>
  </si>
  <si>
    <r>
      <rPr>
        <sz val="7"/>
        <rFont val="Calibri"/>
      </rPr>
      <t>nvd 7132 intelbras</t>
    </r>
  </si>
  <si>
    <r>
      <rPr>
        <sz val="7"/>
        <rFont val="Calibri"/>
      </rPr>
      <t>PRÓPRIA</t>
    </r>
  </si>
  <si>
    <r>
      <rPr>
        <sz val="7"/>
        <rFont val="Calibri"/>
      </rPr>
      <t>unid</t>
    </r>
  </si>
  <si>
    <r>
      <rPr>
        <b/>
        <sz val="6"/>
        <rFont val="Calibri"/>
      </rPr>
      <t>TOTAL EQUIPAMENTO:</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</si>
  <si>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</si>
  <si>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</si>
  <si>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</si>
  <si>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</si>
  <si>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</si>
  <si>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</si>
  <si>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00002438</t>
    </r>
  </si>
  <si>
    <r>
      <rPr>
        <sz val="7"/>
        <rFont val="Calibri"/>
      </rPr>
      <t>ELETROTECNICO</t>
    </r>
  </si>
  <si>
    <r>
      <rPr>
        <sz val="7"/>
        <rFont val="Calibri"/>
      </rPr>
      <t>SINAPI</t>
    </r>
  </si>
  <si>
    <r>
      <rPr>
        <sz val="7"/>
        <rFont val="Calibri"/>
      </rPr>
      <t>H</t>
    </r>
  </si>
  <si>
    <r>
      <rPr>
        <sz val="7"/>
        <rFont val="Calibri"/>
      </rPr>
      <t>00034761</t>
    </r>
  </si>
  <si>
    <r>
      <rPr>
        <sz val="7"/>
        <rFont val="Calibri"/>
      </rPr>
      <t>MONTADOR DE ELETROELETRONICOS</t>
    </r>
  </si>
  <si>
    <r>
      <rPr>
        <sz val="7"/>
        <rFont val="Calibri"/>
      </rPr>
      <t>SINAPI</t>
    </r>
  </si>
  <si>
    <r>
      <rPr>
        <sz val="7"/>
        <rFont val="Calibri"/>
      </rPr>
      <t>H</t>
    </r>
  </si>
  <si>
    <r>
      <rPr>
        <b/>
        <sz val="6"/>
        <rFont val="Calibri"/>
      </rPr>
      <t>TOTAL MAO DE OBRA:</t>
    </r>
  </si>
  <si>
    <r>
      <rPr>
        <b/>
        <sz val="7"/>
        <rFont val="Arial"/>
      </rPr>
      <t>VALOR:</t>
    </r>
  </si>
  <si>
    <r>
      <rPr>
        <b/>
        <sz val="7"/>
        <rFont val="Arial"/>
      </rPr>
      <t>VALOR BDI (29.47%):</t>
    </r>
  </si>
  <si>
    <r>
      <rPr>
        <b/>
        <sz val="7"/>
        <rFont val="Arial"/>
      </rPr>
      <t>VALOR COM BDI:</t>
    </r>
  </si>
  <si>
    <r>
      <rPr>
        <b/>
        <sz val="8"/>
        <rFont val="Arial"/>
      </rPr>
      <t>S151133 - Eletroduto flexível corrugado 1", marca de referência TIGRE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</si>
  <si>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</si>
  <si>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</si>
  <si>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</si>
  <si>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</si>
  <si>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</si>
  <si>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</si>
  <si>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</si>
  <si>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</si>
  <si>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I010115</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</si>
  <si>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</si>
  <si>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</si>
  <si>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</si>
  <si>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</si>
  <si>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</si>
  <si>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</si>
  <si>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</si>
  <si>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</si>
  <si>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</si>
  <si>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</si>
  <si>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</si>
  <si>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I042588</t>
    </r>
  </si>
  <si>
    <r>
      <rPr>
        <sz val="7"/>
        <rFont val="Arial"/>
      </rPr>
      <t>ELETRODUTO FLEXIVEL CORRUGADO 1" PVC TIGREFLEX</t>
    </r>
  </si>
  <si>
    <r>
      <rPr>
        <sz val="7"/>
        <rFont val="Arial"/>
      </rPr>
      <t>M</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</si>
  <si>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</si>
  <si>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</si>
  <si>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</si>
  <si>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</si>
  <si>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</si>
  <si>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CP-1413-INS-551494 - Válvula de retenção portinhola simples,  tipo wafer,  PN 10, DN 1000
 (unid)</t>
    </r>
  </si>
  <si>
    <r>
      <rPr>
        <b/>
        <sz val="7"/>
        <rFont val="Arial"/>
      </rPr>
      <t>VALOR:</t>
    </r>
  </si>
  <si>
    <r>
      <rPr>
        <b/>
        <sz val="7"/>
        <rFont val="Arial"/>
      </rPr>
      <t>VALOR BDI (14.02%):</t>
    </r>
  </si>
  <si>
    <r>
      <rPr>
        <b/>
        <sz val="7"/>
        <rFont val="Arial"/>
      </rPr>
      <t>VALOR COM BDI:</t>
    </r>
  </si>
  <si>
    <r>
      <rPr>
        <b/>
        <sz val="8"/>
        <rFont val="Arial"/>
      </rPr>
      <t>COMP-796019 - Válvula flap – PN 10, flange na classe K7, PN 10, NBR 7675 , DN 1000 (un)</t>
    </r>
  </si>
  <si>
    <r>
      <rPr>
        <b/>
        <sz val="7"/>
        <rFont val="Arial"/>
      </rPr>
      <t>VALOR:</t>
    </r>
  </si>
  <si>
    <r>
      <rPr>
        <b/>
        <sz val="7"/>
        <rFont val="Arial"/>
      </rPr>
      <t>VALOR BDI (14.02%):</t>
    </r>
  </si>
  <si>
    <r>
      <rPr>
        <b/>
        <sz val="7"/>
        <rFont val="Arial"/>
      </rPr>
      <t>VALOR COM BDI:</t>
    </r>
  </si>
  <si>
    <r>
      <rPr>
        <b/>
        <sz val="8"/>
        <rFont val="Arial"/>
      </rPr>
      <t>INS-169629 - Comporta do poço de bomba com abertura livre de 2,10m x 1,7m, fixação químico, com atuador elétrico e manual.  (unid)</t>
    </r>
  </si>
  <si>
    <r>
      <rPr>
        <b/>
        <sz val="7"/>
        <rFont val="Arial"/>
      </rPr>
      <t>VALOR:</t>
    </r>
  </si>
  <si>
    <r>
      <rPr>
        <b/>
        <sz val="7"/>
        <rFont val="Arial"/>
      </rPr>
      <t>VALOR BDI (14.02%):</t>
    </r>
  </si>
  <si>
    <r>
      <rPr>
        <b/>
        <sz val="7"/>
        <rFont val="Arial"/>
      </rPr>
      <t>VALOR COM BDI:</t>
    </r>
  </si>
  <si>
    <r>
      <rPr>
        <b/>
        <sz val="8"/>
        <rFont val="Arial"/>
      </rPr>
      <t>INS-940514 - Grade mecanizada e automatizada, retenção sólido grosseiro igual ou maior que 50 mm, 2,0 m largura e 3,5 m altura, inclinação 75° (unid)</t>
    </r>
  </si>
  <si>
    <r>
      <rPr>
        <b/>
        <sz val="7"/>
        <rFont val="Arial"/>
      </rPr>
      <t>VALOR:</t>
    </r>
  </si>
  <si>
    <r>
      <rPr>
        <b/>
        <sz val="7"/>
        <rFont val="Arial"/>
      </rPr>
      <t>VALOR BDI (14.02%):</t>
    </r>
  </si>
  <si>
    <r>
      <rPr>
        <b/>
        <sz val="7"/>
        <rFont val="Arial"/>
      </rPr>
      <t>VALOR COM BDI:</t>
    </r>
  </si>
  <si>
    <r>
      <rPr>
        <b/>
        <sz val="8"/>
        <rFont val="Arial"/>
      </rPr>
      <t>CP-9055-INS-330573 - Equipamento de içamento: Monovia em perfil metálico com talha elétrica com trole elétrico, carga = 5.000 kg PONTAL (BDI DIFERENCIADO 14,02%) (unid)</t>
    </r>
  </si>
  <si>
    <r>
      <rPr>
        <b/>
        <sz val="7"/>
        <rFont val="Arial"/>
      </rPr>
      <t>VALOR:</t>
    </r>
  </si>
  <si>
    <r>
      <rPr>
        <b/>
        <sz val="7"/>
        <rFont val="Arial"/>
      </rPr>
      <t>VALOR BDI (14.02%):</t>
    </r>
  </si>
  <si>
    <r>
      <rPr>
        <b/>
        <sz val="7"/>
        <rFont val="Arial"/>
      </rPr>
      <t>VALOR COM BDI:</t>
    </r>
  </si>
  <si>
    <r>
      <rPr>
        <b/>
        <sz val="8"/>
        <rFont val="Arial"/>
      </rPr>
      <t>CP-9759-INS-333485-JUN20 - Bomba submersível, Q=2,0m³/s, com descarga entre flanges, coluna de descarga vertical com DN 1200mm e flange de saída para Linha de recalque na classe K7, PN 10, NBR 7675 (FRETE INCLUSO) (unid)</t>
    </r>
  </si>
  <si>
    <r>
      <rPr>
        <b/>
        <sz val="7"/>
        <rFont val="Arial"/>
      </rPr>
      <t>VALOR:</t>
    </r>
  </si>
  <si>
    <r>
      <rPr>
        <b/>
        <sz val="7"/>
        <rFont val="Arial"/>
      </rPr>
      <t>VALOR BDI (14.02%):</t>
    </r>
  </si>
  <si>
    <r>
      <rPr>
        <b/>
        <sz val="7"/>
        <rFont val="Arial"/>
      </rPr>
      <t>VALOR COM BDI:</t>
    </r>
  </si>
  <si>
    <r>
      <rPr>
        <b/>
        <sz val="8"/>
        <rFont val="Arial"/>
      </rPr>
      <t>COMP-137756 - Transporte e instalação de Válvula de retenção portinhola simples, tipo wafer, PN 10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</si>
  <si>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</si>
  <si>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</si>
  <si>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</si>
  <si>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</si>
  <si>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</si>
  <si>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</si>
  <si>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00000246</t>
    </r>
  </si>
  <si>
    <r>
      <rPr>
        <sz val="7"/>
        <rFont val="Calibri"/>
      </rPr>
      <t>AUXILIAR DE ENCANADOR OU BOMBEIRO HIDRAULICO</t>
    </r>
  </si>
  <si>
    <r>
      <rPr>
        <sz val="7"/>
        <rFont val="Calibri"/>
      </rPr>
      <t>SINAPI</t>
    </r>
  </si>
  <si>
    <r>
      <rPr>
        <sz val="7"/>
        <rFont val="Calibri"/>
      </rPr>
      <t>H</t>
    </r>
  </si>
  <si>
    <r>
      <rPr>
        <sz val="7"/>
        <rFont val="Calibri"/>
      </rPr>
      <t>00002696</t>
    </r>
  </si>
  <si>
    <r>
      <rPr>
        <sz val="7"/>
        <rFont val="Calibri"/>
      </rPr>
      <t>ENCANADOR OU BOMBEIRO HIDRAULICO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</si>
  <si>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</si>
  <si>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</si>
  <si>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</si>
  <si>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</si>
  <si>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</si>
  <si>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</si>
  <si>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</si>
  <si>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</si>
  <si>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</si>
  <si>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</si>
  <si>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</si>
  <si>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</si>
  <si>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</si>
  <si>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</si>
  <si>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</si>
  <si>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</si>
  <si>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</si>
  <si>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</si>
  <si>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</si>
  <si>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</si>
  <si>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</si>
  <si>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</si>
  <si>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</si>
  <si>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</si>
  <si>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</si>
  <si>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</si>
  <si>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(29.47%):</t>
    </r>
  </si>
  <si>
    <r>
      <rPr>
        <b/>
        <sz val="7"/>
        <rFont val="Arial"/>
      </rPr>
      <t>VALOR COM BDI:</t>
    </r>
  </si>
  <si>
    <r>
      <rPr>
        <b/>
        <sz val="8"/>
        <rFont val="Arial"/>
      </rPr>
      <t>COMP-037602 - Transporte e instalação de Válvula flap – PN 10, flange na classe K7, PN 10, NBR 7675.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</si>
  <si>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</si>
  <si>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</si>
  <si>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</si>
  <si>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</si>
  <si>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</si>
  <si>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</si>
  <si>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00000246</t>
    </r>
  </si>
  <si>
    <r>
      <rPr>
        <sz val="7"/>
        <rFont val="Calibri"/>
      </rPr>
      <t>AUXILIAR DE ENCANADOR OU BOMBEIRO HIDRAULICO</t>
    </r>
  </si>
  <si>
    <r>
      <rPr>
        <sz val="7"/>
        <rFont val="Calibri"/>
      </rPr>
      <t>SINAPI</t>
    </r>
  </si>
  <si>
    <r>
      <rPr>
        <sz val="7"/>
        <rFont val="Calibri"/>
      </rPr>
      <t>H</t>
    </r>
  </si>
  <si>
    <r>
      <rPr>
        <sz val="7"/>
        <rFont val="Calibri"/>
      </rPr>
      <t>00002696</t>
    </r>
  </si>
  <si>
    <r>
      <rPr>
        <sz val="7"/>
        <rFont val="Calibri"/>
      </rPr>
      <t>ENCANADOR OU BOMBEIRO HIDRAULICO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</si>
  <si>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</si>
  <si>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</si>
  <si>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</si>
  <si>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</si>
  <si>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</si>
  <si>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</si>
  <si>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</si>
  <si>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</si>
  <si>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</si>
  <si>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</si>
  <si>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</si>
  <si>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</si>
  <si>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</si>
  <si>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</si>
  <si>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</si>
  <si>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</si>
  <si>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</si>
  <si>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</si>
  <si>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</si>
  <si>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</si>
  <si>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</si>
  <si>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</si>
  <si>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</si>
  <si>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</si>
  <si>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</si>
  <si>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</si>
  <si>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(29.47%):</t>
    </r>
  </si>
  <si>
    <r>
      <rPr>
        <b/>
        <sz val="7"/>
        <rFont val="Arial"/>
      </rPr>
      <t>VALOR COM BDI:</t>
    </r>
  </si>
  <si>
    <r>
      <rPr>
        <b/>
        <sz val="8"/>
        <rFont val="Arial"/>
      </rPr>
      <t>COMP-622488 - Instalação de Bomba submersível, com descarga entre flanges, coluna de descarga vertical com DN 1200mm e flange de saída para Linha de recalque na classe K7, PN 10, NBR 7675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</si>
  <si>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</si>
  <si>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</si>
  <si>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</si>
  <si>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</si>
  <si>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</si>
  <si>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</si>
  <si>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00000242</t>
    </r>
  </si>
  <si>
    <r>
      <rPr>
        <sz val="7"/>
        <rFont val="Calibri"/>
      </rPr>
      <t>AJUDANTE ESPECIALIZADO</t>
    </r>
  </si>
  <si>
    <r>
      <rPr>
        <sz val="7"/>
        <rFont val="Calibri"/>
      </rPr>
      <t>SINAPI</t>
    </r>
  </si>
  <si>
    <r>
      <rPr>
        <sz val="7"/>
        <rFont val="Calibri"/>
      </rPr>
      <t>H</t>
    </r>
  </si>
  <si>
    <r>
      <rPr>
        <sz val="7"/>
        <rFont val="Calibri"/>
      </rPr>
      <t>00002436</t>
    </r>
  </si>
  <si>
    <r>
      <rPr>
        <sz val="7"/>
        <rFont val="Calibri"/>
      </rPr>
      <t>ELETRICISTA</t>
    </r>
  </si>
  <si>
    <r>
      <rPr>
        <sz val="7"/>
        <rFont val="Calibri"/>
      </rPr>
      <t>SINAPI</t>
    </r>
  </si>
  <si>
    <r>
      <rPr>
        <sz val="7"/>
        <rFont val="Calibri"/>
      </rPr>
      <t>H</t>
    </r>
  </si>
  <si>
    <r>
      <rPr>
        <sz val="7"/>
        <rFont val="Calibri"/>
      </rPr>
      <t>00002696</t>
    </r>
  </si>
  <si>
    <r>
      <rPr>
        <sz val="7"/>
        <rFont val="Calibri"/>
      </rPr>
      <t>ENCANADOR OU BOMBEIRO HIDRAULICO</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</si>
  <si>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</si>
  <si>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</si>
  <si>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</si>
  <si>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</si>
  <si>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</si>
  <si>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</si>
  <si>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sz val="7"/>
        <rFont val="Calibri"/>
      </rPr>
      <t>P9825</t>
    </r>
  </si>
  <si>
    <r>
      <rPr>
        <sz val="7"/>
        <rFont val="Calibri"/>
      </rPr>
      <t>Soldador</t>
    </r>
  </si>
  <si>
    <r>
      <rPr>
        <sz val="7"/>
        <rFont val="Calibri"/>
      </rPr>
      <t>SICRO NOVO</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</si>
  <si>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</si>
  <si>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</si>
  <si>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</si>
  <si>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</si>
  <si>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</si>
  <si>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</si>
  <si>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</si>
  <si>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</si>
  <si>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</si>
  <si>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</si>
  <si>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</si>
  <si>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</si>
  <si>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sz val="7"/>
        <rFont val="Calibri"/>
      </rPr>
      <t>98765</t>
    </r>
  </si>
  <si>
    <r>
      <rPr>
        <sz val="7"/>
        <rFont val="Calibri"/>
      </rPr>
      <t>INVERSOR DE SOLDA MONOFÁSICO DE 160 A, POTÊNCIA DE 5400 W, TENSÃO DE 220 V, PARA SOLDA COM ELETRODOS DE 2,0 A 4,0 MM E PROCESSO TIG - CHI DIURNO. AF_06/2018</t>
    </r>
  </si>
  <si>
    <r>
      <rPr>
        <sz val="7"/>
        <rFont val="Calibri"/>
      </rPr>
      <t>SINAPI</t>
    </r>
  </si>
  <si>
    <r>
      <rPr>
        <sz val="7"/>
        <rFont val="Calibri"/>
      </rPr>
      <t>CHI</t>
    </r>
  </si>
  <si>
    <r>
      <rPr>
        <sz val="7"/>
        <rFont val="Calibri"/>
      </rPr>
      <t>98764</t>
    </r>
  </si>
  <si>
    <r>
      <rPr>
        <sz val="7"/>
        <rFont val="Calibri"/>
      </rPr>
      <t>INVERSOR DE SOLDA MONOFÁSICO DE 160 A, POTÊNCIA DE 5400 W, TENSÃO DE 220 V, PARA SOLDA COM ELETRODOS DE 2,0 A 4,0 MM E PROCESSO TIG - CHP DIURNO. AF_06/2018</t>
    </r>
  </si>
  <si>
    <r>
      <rPr>
        <sz val="7"/>
        <rFont val="Calibri"/>
      </rPr>
      <t>SINAPI</t>
    </r>
  </si>
  <si>
    <r>
      <rPr>
        <sz val="7"/>
        <rFont val="Calibri"/>
      </rPr>
      <t>CHP</t>
    </r>
  </si>
  <si>
    <r>
      <rPr>
        <b/>
        <sz val="6"/>
        <rFont val="Calibri"/>
      </rPr>
      <t>TOTAL SERVICO:</t>
    </r>
  </si>
  <si>
    <r>
      <rPr>
        <b/>
        <sz val="7"/>
        <rFont val="Arial"/>
      </rPr>
      <t>VALOR:</t>
    </r>
  </si>
  <si>
    <r>
      <rPr>
        <b/>
        <sz val="7"/>
        <rFont val="Arial"/>
      </rPr>
      <t>VALOR BDI (29.47%):</t>
    </r>
  </si>
  <si>
    <r>
      <rPr>
        <b/>
        <sz val="7"/>
        <rFont val="Arial"/>
      </rPr>
      <t>VALOR COM BDI:</t>
    </r>
  </si>
  <si>
    <r>
      <rPr>
        <b/>
        <sz val="8"/>
        <rFont val="Arial"/>
      </rPr>
      <t>COMP-975652 - Transporte e montagem de Comportas tipo deslizante com acionamento elétrico.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</si>
  <si>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</si>
  <si>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</si>
  <si>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</si>
  <si>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</si>
  <si>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</si>
  <si>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</si>
  <si>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00000242</t>
    </r>
  </si>
  <si>
    <r>
      <rPr>
        <sz val="7"/>
        <rFont val="Calibri"/>
      </rPr>
      <t>AJUDANTE ESPECIALIZADO</t>
    </r>
  </si>
  <si>
    <r>
      <rPr>
        <sz val="7"/>
        <rFont val="Calibri"/>
      </rPr>
      <t>SINAPI</t>
    </r>
  </si>
  <si>
    <r>
      <rPr>
        <sz val="7"/>
        <rFont val="Calibri"/>
      </rPr>
      <t>H</t>
    </r>
  </si>
  <si>
    <r>
      <rPr>
        <sz val="7"/>
        <rFont val="Calibri"/>
      </rPr>
      <t>00006127</t>
    </r>
  </si>
  <si>
    <r>
      <rPr>
        <sz val="7"/>
        <rFont val="Calibri"/>
      </rPr>
      <t>AUXILIAR DE PEDREIRO</t>
    </r>
  </si>
  <si>
    <r>
      <rPr>
        <sz val="7"/>
        <rFont val="Calibri"/>
      </rPr>
      <t>SINAPI</t>
    </r>
  </si>
  <si>
    <r>
      <rPr>
        <sz val="7"/>
        <rFont val="Calibri"/>
      </rPr>
      <t>H</t>
    </r>
  </si>
  <si>
    <r>
      <rPr>
        <sz val="7"/>
        <rFont val="Calibri"/>
      </rPr>
      <t>00002439</t>
    </r>
  </si>
  <si>
    <r>
      <rPr>
        <sz val="7"/>
        <rFont val="Calibri"/>
      </rPr>
      <t>ELETRICISTA DE MANUTENCAO INDUSTRIAL</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</si>
  <si>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</si>
  <si>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</si>
  <si>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</si>
  <si>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</si>
  <si>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</si>
  <si>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</si>
  <si>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sz val="7"/>
        <rFont val="Calibri"/>
      </rPr>
      <t>00004750</t>
    </r>
  </si>
  <si>
    <r>
      <rPr>
        <sz val="7"/>
        <rFont val="Calibri"/>
      </rPr>
      <t>PEDREIRO</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</si>
  <si>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</si>
  <si>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</si>
  <si>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</si>
  <si>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</si>
  <si>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</si>
  <si>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</si>
  <si>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</si>
  <si>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</si>
  <si>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</si>
  <si>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</si>
  <si>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</si>
  <si>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</si>
  <si>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</si>
  <si>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</si>
  <si>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</si>
  <si>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</si>
  <si>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</si>
  <si>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</si>
  <si>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</si>
  <si>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</si>
  <si>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</si>
  <si>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</si>
  <si>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</si>
  <si>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</si>
  <si>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</si>
  <si>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</si>
  <si>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(29.47%):</t>
    </r>
  </si>
  <si>
    <r>
      <rPr>
        <b/>
        <sz val="7"/>
        <rFont val="Arial"/>
      </rPr>
      <t>VALOR COM BDI:</t>
    </r>
  </si>
  <si>
    <r>
      <rPr>
        <b/>
        <sz val="8"/>
        <rFont val="Arial"/>
      </rPr>
      <t>COMP-355707 - Transporte e instalação de Grade mecanizada e automatizada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</si>
  <si>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</si>
  <si>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</si>
  <si>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</si>
  <si>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</si>
  <si>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</si>
  <si>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</si>
  <si>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00000242</t>
    </r>
  </si>
  <si>
    <r>
      <rPr>
        <sz val="7"/>
        <rFont val="Calibri"/>
      </rPr>
      <t>AJUDANTE ESPECIALIZADO</t>
    </r>
  </si>
  <si>
    <r>
      <rPr>
        <sz val="7"/>
        <rFont val="Calibri"/>
      </rPr>
      <t>SINAPI</t>
    </r>
  </si>
  <si>
    <r>
      <rPr>
        <sz val="7"/>
        <rFont val="Calibri"/>
      </rPr>
      <t>H</t>
    </r>
  </si>
  <si>
    <r>
      <rPr>
        <sz val="7"/>
        <rFont val="Calibri"/>
      </rPr>
      <t>00002439</t>
    </r>
  </si>
  <si>
    <r>
      <rPr>
        <sz val="7"/>
        <rFont val="Calibri"/>
      </rPr>
      <t>ELETRICISTA DE MANUTENCAO INDUSTRIAL</t>
    </r>
  </si>
  <si>
    <r>
      <rPr>
        <sz val="7"/>
        <rFont val="Calibri"/>
      </rPr>
      <t>SINAPI</t>
    </r>
  </si>
  <si>
    <r>
      <rPr>
        <sz val="7"/>
        <rFont val="Calibri"/>
      </rPr>
      <t>H</t>
    </r>
  </si>
  <si>
    <r>
      <rPr>
        <sz val="7"/>
        <rFont val="Calibri"/>
      </rPr>
      <t>00034783</t>
    </r>
  </si>
  <si>
    <r>
      <rPr>
        <sz val="7"/>
        <rFont val="Calibri"/>
      </rPr>
      <t>ENGENHEIRO ELETRICISTA</t>
    </r>
  </si>
  <si>
    <r>
      <rPr>
        <sz val="7"/>
        <rFont val="Calibri"/>
      </rPr>
      <t>SINAPI</t>
    </r>
  </si>
  <si>
    <r>
      <rPr>
        <sz val="7"/>
        <rFont val="Calibri"/>
      </rPr>
      <t>H</t>
    </r>
  </si>
  <si>
    <r>
      <rPr>
        <sz val="7"/>
        <rFont val="Calibri"/>
      </rPr>
      <t>00002437</t>
    </r>
  </si>
  <si>
    <r>
      <rPr>
        <sz val="7"/>
        <rFont val="Calibri"/>
      </rPr>
      <t>MONTADOR DE MAQUINAS</t>
    </r>
  </si>
  <si>
    <r>
      <rPr>
        <sz val="7"/>
        <rFont val="Calibri"/>
      </rPr>
      <t>SINAPI</t>
    </r>
  </si>
  <si>
    <r>
      <rPr>
        <sz val="7"/>
        <rFont val="Calibri"/>
      </rPr>
      <t>H</t>
    </r>
  </si>
  <si>
    <r>
      <rPr>
        <sz val="7"/>
        <rFont val="Calibri"/>
      </rPr>
      <t>00004750</t>
    </r>
  </si>
  <si>
    <r>
      <rPr>
        <sz val="7"/>
        <rFont val="Calibri"/>
      </rPr>
      <t>PEDREIRO</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</si>
  <si>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</si>
  <si>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</si>
  <si>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</si>
  <si>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</si>
  <si>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</si>
  <si>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</si>
  <si>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</si>
  <si>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</si>
  <si>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</si>
  <si>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</si>
  <si>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</si>
  <si>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</si>
  <si>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</si>
  <si>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</si>
  <si>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</si>
  <si>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</si>
  <si>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</si>
  <si>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</si>
  <si>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</si>
  <si>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</si>
  <si>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</si>
  <si>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</si>
  <si>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</si>
  <si>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</si>
  <si>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</si>
  <si>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</si>
  <si>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</si>
  <si>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</si>
  <si>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</si>
  <si>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</si>
  <si>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(29.47%):</t>
    </r>
  </si>
  <si>
    <r>
      <rPr>
        <b/>
        <sz val="7"/>
        <rFont val="Arial"/>
      </rPr>
      <t>VALOR COM BDI:</t>
    </r>
  </si>
  <si>
    <r>
      <rPr>
        <b/>
        <sz val="8"/>
        <rFont val="Arial"/>
      </rPr>
      <t>06.001.0318-0 - FORNECIMENTO E MONTAGEM DE Haste de prolongamento com extremidades rosqueadas, diâmetro 1.1/6”, L=6000mm EM PEDESTAIS DE COMANDO OU MANOBRA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</si>
  <si>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</si>
  <si>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</si>
  <si>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</si>
  <si>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</si>
  <si>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</si>
  <si>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</si>
  <si>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00025957</t>
    </r>
  </si>
  <si>
    <r>
      <rPr>
        <sz val="7"/>
        <rFont val="Calibri"/>
      </rPr>
      <t>MONTADOR DE ESTRUTURAS METALICAS</t>
    </r>
  </si>
  <si>
    <r>
      <rPr>
        <sz val="7"/>
        <rFont val="Calibri"/>
      </rPr>
      <t>SINAPI</t>
    </r>
  </si>
  <si>
    <r>
      <rPr>
        <sz val="7"/>
        <rFont val="Calibri"/>
      </rPr>
      <t>H</t>
    </r>
  </si>
  <si>
    <r>
      <rPr>
        <sz val="7"/>
        <rFont val="Calibri"/>
      </rPr>
      <t>00004750</t>
    </r>
  </si>
  <si>
    <r>
      <rPr>
        <sz val="7"/>
        <rFont val="Calibri"/>
      </rPr>
      <t>PEDREIRO</t>
    </r>
  </si>
  <si>
    <r>
      <rPr>
        <sz val="7"/>
        <rFont val="Calibri"/>
      </rPr>
      <t>SINAPI</t>
    </r>
  </si>
  <si>
    <r>
      <rPr>
        <sz val="7"/>
        <rFont val="Calibri"/>
      </rPr>
      <t>H</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</si>
  <si>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</si>
  <si>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</si>
  <si>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</si>
  <si>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</si>
  <si>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</si>
  <si>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</si>
  <si>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</si>
  <si>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</si>
  <si>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</si>
  <si>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</si>
  <si>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</si>
  <si>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I06474</t>
    </r>
  </si>
  <si>
    <r>
      <rPr>
        <sz val="7"/>
        <rFont val="Calibri"/>
      </rPr>
      <t>Haste de prolongamento com extremidades rosqueadas, diâmetro 1.1/6”, L=6000mm</t>
    </r>
  </si>
  <si>
    <r>
      <rPr>
        <sz val="7"/>
        <rFont val="Calibri"/>
      </rPr>
      <t>ORSE</t>
    </r>
  </si>
  <si>
    <r>
      <rPr>
        <sz val="7"/>
        <rFont val="Calibri"/>
      </rPr>
      <t>un</t>
    </r>
  </si>
  <si>
    <r>
      <rPr>
        <sz val="7"/>
        <rFont val="Calibri"/>
      </rPr>
      <t>00040703</t>
    </r>
  </si>
  <si>
    <r>
      <rPr>
        <sz val="7"/>
        <rFont val="Calibri"/>
      </rPr>
      <t>MARTELO DEMOLIDOR ELETRICO, COM POTENCIA DE 2.000 W, FREQUENCIA DE 1.000 IMPACTOS POR MINUTO, FORÇA DE IMPACTO ENTRE 60 E 65 J, PESO DE 30 KG</t>
    </r>
  </si>
  <si>
    <r>
      <rPr>
        <sz val="7"/>
        <rFont val="Calibri"/>
      </rPr>
      <t>SINAPI</t>
    </r>
  </si>
  <si>
    <r>
      <rPr>
        <sz val="7"/>
        <rFont val="Calibri"/>
      </rPr>
      <t>UN</t>
    </r>
  </si>
  <si>
    <r>
      <rPr>
        <b/>
        <sz val="6"/>
        <rFont val="Calibri"/>
      </rPr>
      <t>TOTAL MATERIAL:</t>
    </r>
  </si>
  <si>
    <r>
      <rPr>
        <sz val="6"/>
        <rFont val="Arial"/>
      </rPr>
      <t>Observações: 3% - DESGASTE DE FERRAMENTAS E EPI COPIA EMOP - RJ - 2019/10  (REF: 12/2019)20898</t>
    </r>
  </si>
  <si>
    <r>
      <rPr>
        <b/>
        <sz val="7"/>
        <rFont val="Arial"/>
      </rPr>
      <t>VALOR:</t>
    </r>
  </si>
  <si>
    <r>
      <rPr>
        <b/>
        <sz val="7"/>
        <rFont val="Arial"/>
      </rPr>
      <t>VALOR BDI (29.47%):</t>
    </r>
  </si>
  <si>
    <r>
      <rPr>
        <b/>
        <sz val="7"/>
        <rFont val="Arial"/>
      </rPr>
      <t>VALOR COM BDI:</t>
    </r>
  </si>
  <si>
    <r>
      <rPr>
        <b/>
        <sz val="8"/>
        <rFont val="Arial"/>
      </rPr>
      <t>COMP-293431 - Transporte e montagem de Equipamento de içamento: Monovia em perfil metálico com talha elétrica com trole elétrico, carga = 5.000 kg (un)</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</si>
  <si>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</si>
  <si>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</si>
  <si>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</si>
  <si>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</si>
  <si>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</si>
  <si>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</si>
  <si>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00025958</t>
    </r>
  </si>
  <si>
    <r>
      <rPr>
        <sz val="7"/>
        <rFont val="Calibri"/>
      </rPr>
      <t>AJUDANTE DE ESTRUTURAS METALICAS</t>
    </r>
  </si>
  <si>
    <r>
      <rPr>
        <sz val="7"/>
        <rFont val="Calibri"/>
      </rPr>
      <t>SINAPI</t>
    </r>
  </si>
  <si>
    <r>
      <rPr>
        <sz val="7"/>
        <rFont val="Calibri"/>
      </rPr>
      <t>H</t>
    </r>
  </si>
  <si>
    <r>
      <rPr>
        <sz val="7"/>
        <rFont val="Calibri"/>
      </rPr>
      <t>00025957</t>
    </r>
  </si>
  <si>
    <r>
      <rPr>
        <sz val="7"/>
        <rFont val="Calibri"/>
      </rPr>
      <t>MONTADOR DE ESTRUTURAS METALICAS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</si>
  <si>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</si>
  <si>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</si>
  <si>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</si>
  <si>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</si>
  <si>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</si>
  <si>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</si>
  <si>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</si>
  <si>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</si>
  <si>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</si>
  <si>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</si>
  <si>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</si>
  <si>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</si>
  <si>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</si>
  <si>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b/>
        <sz val="6"/>
        <rFont val="Calibri"/>
      </rPr>
      <t>TOTAL SERVICO:</t>
    </r>
  </si>
  <si>
    <r>
      <rPr>
        <b/>
        <sz val="6"/>
        <rFont val="Calibri"/>
      </rPr>
      <t>TRANSPORTE</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</si>
  <si>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</si>
  <si>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</si>
  <si>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</si>
  <si>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</si>
  <si>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</si>
  <si>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5914640</t>
    </r>
  </si>
  <si>
    <r>
      <rPr>
        <sz val="7"/>
        <rFont val="Calibri"/>
      </rPr>
      <t>Transporte com cavalo mecânico de 30 t - rodovia pavimentada</t>
    </r>
  </si>
  <si>
    <r>
      <rPr>
        <sz val="7"/>
        <rFont val="Calibri"/>
      </rPr>
      <t>SICRO NOVO</t>
    </r>
  </si>
  <si>
    <r>
      <rPr>
        <sz val="7"/>
        <rFont val="Calibri"/>
      </rPr>
      <t>tkm</t>
    </r>
  </si>
  <si>
    <r>
      <rPr>
        <b/>
        <sz val="6"/>
        <rFont val="Calibri"/>
      </rPr>
      <t>TOTAL TRANSPORTE:</t>
    </r>
  </si>
  <si>
    <r>
      <rPr>
        <b/>
        <sz val="7"/>
        <rFont val="Arial"/>
      </rPr>
      <t>VALOR:</t>
    </r>
  </si>
  <si>
    <r>
      <rPr>
        <b/>
        <sz val="7"/>
        <rFont val="Arial"/>
      </rPr>
      <t>VALOR BDI (29.47%):</t>
    </r>
  </si>
  <si>
    <r>
      <rPr>
        <b/>
        <sz val="7"/>
        <rFont val="Arial"/>
      </rPr>
      <t>VALOR COM BDI:</t>
    </r>
  </si>
  <si>
    <r>
      <rPr>
        <b/>
        <sz val="8"/>
        <rFont val="Arial"/>
      </rPr>
      <t>83726 - ASSENTAMENTO DE PECAS, CONEXOES, APARELHOS E ACESSORIOS DE FERRO FUNDIDO DUCTIL, JUNTA ELASTICA, MECANICA OU FLANGEADA, COM DIAMETROS DE 1200 MM.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</si>
  <si>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</si>
  <si>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</si>
  <si>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</si>
  <si>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</si>
  <si>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</si>
  <si>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</si>
  <si>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5930</t>
    </r>
  </si>
  <si>
    <r>
      <rPr>
        <sz val="7"/>
        <rFont val="Calibri"/>
      </rPr>
      <t>GUINDAUTO HIDRÁULICO, CAPACIDADE MÁXIMA DE CARGA 6200 KG, MOMENTO MÁXIMO DE CARGA 11,7 TM, ALCANCE MÁXIMO HORIZONTAL 9,70 M, INCLUSIVE CAMINHÃO TOCO PBT 16.000 KG, POTÊNCIA DE 189 CV - CHI DIURNO. AF_06/2014</t>
    </r>
  </si>
  <si>
    <r>
      <rPr>
        <sz val="7"/>
        <rFont val="Calibri"/>
      </rPr>
      <t>SINAPI</t>
    </r>
  </si>
  <si>
    <r>
      <rPr>
        <sz val="7"/>
        <rFont val="Calibri"/>
      </rPr>
      <t>CHI</t>
    </r>
  </si>
  <si>
    <r>
      <rPr>
        <sz val="7"/>
        <rFont val="Calibri"/>
      </rPr>
      <t>5928</t>
    </r>
  </si>
  <si>
    <r>
      <rPr>
        <sz val="7"/>
        <rFont val="Calibri"/>
      </rPr>
      <t>GUINDAUTO HIDRÁULICO, CAPACIDADE MÁXIMA DE CARGA 6200 KG, MOMENTO MÁXIMO DE CARGA 11,7 TM, ALCANCE MÁXIMO HORIZONTAL 9,70 M, INCLUSIVE CAMINHÃO TOCO PBT 16.000 KG, POTÊNCIA DE 189 CV - CHP DIURNO. AF_06/2014</t>
    </r>
  </si>
  <si>
    <r>
      <rPr>
        <sz val="7"/>
        <rFont val="Calibri"/>
      </rPr>
      <t>SINAPI</t>
    </r>
  </si>
  <si>
    <r>
      <rPr>
        <sz val="7"/>
        <rFont val="Calibri"/>
      </rPr>
      <t>CHP</t>
    </r>
  </si>
  <si>
    <r>
      <rPr>
        <sz val="7"/>
        <rFont val="Calibri"/>
      </rPr>
      <t>88277</t>
    </r>
  </si>
  <si>
    <r>
      <rPr>
        <sz val="7"/>
        <rFont val="Calibri"/>
      </rPr>
      <t>MONTADOR (TUBO AÇO/EQUIPAMENTOS)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</si>
  <si>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</si>
  <si>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</si>
  <si>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</si>
  <si>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</si>
  <si>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</si>
  <si>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</si>
  <si>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</si>
  <si>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sz val="6"/>
        <rFont val="Arial"/>
      </rPr>
      <t>Observações: COPIA SINAPI - ES - 2020/01 COM DESONERAÇÃO (REF: 03/2020)21879</t>
    </r>
  </si>
  <si>
    <r>
      <rPr>
        <b/>
        <sz val="7"/>
        <rFont val="Arial"/>
      </rPr>
      <t>VALOR:</t>
    </r>
  </si>
  <si>
    <r>
      <rPr>
        <b/>
        <sz val="7"/>
        <rFont val="Arial"/>
      </rPr>
      <t>VALOR BDI (29.47%):</t>
    </r>
  </si>
  <si>
    <r>
      <rPr>
        <b/>
        <sz val="7"/>
        <rFont val="Arial"/>
      </rPr>
      <t>VALOR COM BDI:</t>
    </r>
  </si>
  <si>
    <r>
      <rPr>
        <b/>
        <sz val="8"/>
        <rFont val="Arial"/>
      </rPr>
      <t>COMP-319912 - TUBO COM FLANGES, L=700mm - K7 DN 1000 (un)</t>
    </r>
  </si>
  <si>
    <r>
      <rPr>
        <b/>
        <sz val="7"/>
        <rFont val="Arial"/>
      </rPr>
      <t>VALOR:</t>
    </r>
  </si>
  <si>
    <r>
      <rPr>
        <b/>
        <sz val="7"/>
        <rFont val="Arial"/>
      </rPr>
      <t>VALOR BDI (14.02%):</t>
    </r>
  </si>
  <si>
    <r>
      <rPr>
        <b/>
        <sz val="7"/>
        <rFont val="Arial"/>
      </rPr>
      <t>VALOR COM BDI:</t>
    </r>
  </si>
  <si>
    <r>
      <rPr>
        <b/>
        <sz val="8"/>
        <rFont val="Arial"/>
      </rPr>
      <t>COMP-883798 - TUBO COM FLANGES, L=800mm - K7 DN 1000  (un)</t>
    </r>
  </si>
  <si>
    <r>
      <rPr>
        <b/>
        <sz val="7"/>
        <rFont val="Arial"/>
      </rPr>
      <t>VALOR:</t>
    </r>
  </si>
  <si>
    <r>
      <rPr>
        <b/>
        <sz val="7"/>
        <rFont val="Arial"/>
      </rPr>
      <t>VALOR BDI (14.02%):</t>
    </r>
  </si>
  <si>
    <r>
      <rPr>
        <b/>
        <sz val="7"/>
        <rFont val="Arial"/>
      </rPr>
      <t>VALOR COM BDI:</t>
    </r>
  </si>
  <si>
    <r>
      <rPr>
        <b/>
        <sz val="8"/>
        <rFont val="Arial"/>
      </rPr>
      <t>COMP-199405 - TUBO COM FLANGES, L=1850mm - K7 DN 800
 (un)</t>
    </r>
  </si>
  <si>
    <r>
      <rPr>
        <sz val="6"/>
        <rFont val="Arial"/>
      </rPr>
      <t xml:space="preserve">Observações: R$ 11.420,00
</t>
    </r>
  </si>
  <si>
    <r>
      <rPr>
        <b/>
        <sz val="7"/>
        <rFont val="Arial"/>
      </rPr>
      <t>VALOR:</t>
    </r>
  </si>
  <si>
    <r>
      <rPr>
        <b/>
        <sz val="7"/>
        <rFont val="Arial"/>
      </rPr>
      <t>VALOR BDI (14.02%):</t>
    </r>
  </si>
  <si>
    <r>
      <rPr>
        <b/>
        <sz val="7"/>
        <rFont val="Arial"/>
      </rPr>
      <t>VALOR COM BDI:</t>
    </r>
  </si>
  <si>
    <r>
      <rPr>
        <b/>
        <sz val="8"/>
        <rFont val="Arial"/>
      </rPr>
      <t>COMP-835020 - TUBO COM FLANGE E PONTA PARA JTE L=700mm DN 1000  (un)</t>
    </r>
  </si>
  <si>
    <r>
      <rPr>
        <b/>
        <sz val="7"/>
        <rFont val="Arial"/>
      </rPr>
      <t>VALOR:</t>
    </r>
  </si>
  <si>
    <r>
      <rPr>
        <b/>
        <sz val="7"/>
        <rFont val="Arial"/>
      </rPr>
      <t>VALOR BDI (14.02%):</t>
    </r>
  </si>
  <si>
    <r>
      <rPr>
        <b/>
        <sz val="7"/>
        <rFont val="Arial"/>
      </rPr>
      <t>VALOR COM BDI:</t>
    </r>
  </si>
  <si>
    <r>
      <rPr>
        <b/>
        <sz val="8"/>
        <rFont val="Arial"/>
      </rPr>
      <t>COMP-247596 - TUBO COM FLANGE E PONTA PARA JTE L=800mm DN 1000 (un)</t>
    </r>
  </si>
  <si>
    <r>
      <rPr>
        <b/>
        <sz val="7"/>
        <rFont val="Arial"/>
      </rPr>
      <t>VALOR:</t>
    </r>
  </si>
  <si>
    <r>
      <rPr>
        <b/>
        <sz val="7"/>
        <rFont val="Arial"/>
      </rPr>
      <t>VALOR BDI (14.02%):</t>
    </r>
  </si>
  <si>
    <r>
      <rPr>
        <b/>
        <sz val="7"/>
        <rFont val="Arial"/>
      </rPr>
      <t>VALOR COM BDI:</t>
    </r>
  </si>
  <si>
    <r>
      <rPr>
        <b/>
        <sz val="8"/>
        <rFont val="Arial"/>
      </rPr>
      <t>COMP-815188 - TUBO COM FLANGE E PONTA PARA JTE L=2400mm DN 1000  (un)</t>
    </r>
  </si>
  <si>
    <r>
      <rPr>
        <b/>
        <sz val="7"/>
        <rFont val="Arial"/>
      </rPr>
      <t>VALOR:</t>
    </r>
  </si>
  <si>
    <r>
      <rPr>
        <b/>
        <sz val="7"/>
        <rFont val="Arial"/>
      </rPr>
      <t>VALOR BDI (14.02%):</t>
    </r>
  </si>
  <si>
    <r>
      <rPr>
        <b/>
        <sz val="7"/>
        <rFont val="Arial"/>
      </rPr>
      <t>VALOR COM BDI:</t>
    </r>
  </si>
  <si>
    <r>
      <rPr>
        <b/>
        <sz val="8"/>
        <rFont val="Arial"/>
      </rPr>
      <t>COMP-739058 - TUBO COM FLANGE E PONTA PARA JTE L=2600mm DN 1000  (un)</t>
    </r>
  </si>
  <si>
    <r>
      <rPr>
        <b/>
        <sz val="7"/>
        <rFont val="Arial"/>
      </rPr>
      <t>VALOR:</t>
    </r>
  </si>
  <si>
    <r>
      <rPr>
        <b/>
        <sz val="7"/>
        <rFont val="Arial"/>
      </rPr>
      <t>VALOR BDI (14.02%):</t>
    </r>
  </si>
  <si>
    <r>
      <rPr>
        <b/>
        <sz val="7"/>
        <rFont val="Arial"/>
      </rPr>
      <t>VALOR COM BDI:</t>
    </r>
  </si>
  <si>
    <r>
      <rPr>
        <b/>
        <sz val="8"/>
        <rFont val="Arial"/>
      </rPr>
      <t>COMP-127848 - TUBO PONTA E BOLSA - JTE, K9. L=2300mm DN 1000  (un)</t>
    </r>
  </si>
  <si>
    <r>
      <rPr>
        <b/>
        <sz val="7"/>
        <rFont val="Arial"/>
      </rPr>
      <t>VALOR:</t>
    </r>
  </si>
  <si>
    <r>
      <rPr>
        <b/>
        <sz val="7"/>
        <rFont val="Arial"/>
      </rPr>
      <t>VALOR BDI (14.02%):</t>
    </r>
  </si>
  <si>
    <r>
      <rPr>
        <b/>
        <sz val="7"/>
        <rFont val="Arial"/>
      </rPr>
      <t>VALOR COM BDI:</t>
    </r>
  </si>
  <si>
    <r>
      <rPr>
        <b/>
        <sz val="8"/>
        <rFont val="Arial"/>
      </rPr>
      <t>COMP-185446 - TUBO PONTA E BOLSA - JTE, K9. L=3500mm DN 1000  (un)</t>
    </r>
  </si>
  <si>
    <r>
      <rPr>
        <b/>
        <sz val="7"/>
        <rFont val="Arial"/>
      </rPr>
      <t>VALOR:</t>
    </r>
  </si>
  <si>
    <r>
      <rPr>
        <b/>
        <sz val="7"/>
        <rFont val="Arial"/>
      </rPr>
      <t>VALOR BDI (14.02%):</t>
    </r>
  </si>
  <si>
    <r>
      <rPr>
        <b/>
        <sz val="7"/>
        <rFont val="Arial"/>
      </rPr>
      <t>VALOR COM BDI:</t>
    </r>
  </si>
  <si>
    <r>
      <rPr>
        <b/>
        <sz val="8"/>
        <rFont val="Arial"/>
      </rPr>
      <t>COMP-557102 - TUBO PONTA E BOLSA - JTE, K9. L=4300mm DN 1000 (un)</t>
    </r>
  </si>
  <si>
    <r>
      <rPr>
        <b/>
        <sz val="7"/>
        <rFont val="Arial"/>
      </rPr>
      <t>VALOR:</t>
    </r>
  </si>
  <si>
    <r>
      <rPr>
        <b/>
        <sz val="7"/>
        <rFont val="Arial"/>
      </rPr>
      <t>VALOR BDI (14.02%):</t>
    </r>
  </si>
  <si>
    <r>
      <rPr>
        <b/>
        <sz val="7"/>
        <rFont val="Arial"/>
      </rPr>
      <t>VALOR COM BDI:</t>
    </r>
  </si>
  <si>
    <r>
      <rPr>
        <b/>
        <sz val="8"/>
        <rFont val="Arial"/>
      </rPr>
      <t>COMP-453682 - TUBO PONTA E BOLSA - JTE, K9. L=5000mm DN 1000  (un)</t>
    </r>
  </si>
  <si>
    <r>
      <rPr>
        <b/>
        <sz val="7"/>
        <rFont val="Arial"/>
      </rPr>
      <t>VALOR:</t>
    </r>
  </si>
  <si>
    <r>
      <rPr>
        <b/>
        <sz val="7"/>
        <rFont val="Arial"/>
      </rPr>
      <t>VALOR BDI (14.02%):</t>
    </r>
  </si>
  <si>
    <r>
      <rPr>
        <b/>
        <sz val="7"/>
        <rFont val="Arial"/>
      </rPr>
      <t>VALOR COM BDI:</t>
    </r>
  </si>
  <si>
    <r>
      <rPr>
        <b/>
        <sz val="8"/>
        <rFont val="Arial"/>
      </rPr>
      <t>COMP-268896 - TUBO PONTA E BOLSA - JTE, K9. L=5400mm DN 1000  (un)</t>
    </r>
  </si>
  <si>
    <r>
      <rPr>
        <b/>
        <sz val="7"/>
        <rFont val="Arial"/>
      </rPr>
      <t>VALOR:</t>
    </r>
  </si>
  <si>
    <r>
      <rPr>
        <b/>
        <sz val="7"/>
        <rFont val="Arial"/>
      </rPr>
      <t>VALOR BDI (14.02%):</t>
    </r>
  </si>
  <si>
    <r>
      <rPr>
        <b/>
        <sz val="7"/>
        <rFont val="Arial"/>
      </rPr>
      <t>VALOR COM BDI:</t>
    </r>
  </si>
  <si>
    <r>
      <rPr>
        <b/>
        <sz val="8"/>
        <rFont val="Arial"/>
      </rPr>
      <t>COMP-031536 - TUBO PONTA E BOLSA - JTE, K9. L=6300mm DN 1000  (un)</t>
    </r>
  </si>
  <si>
    <r>
      <rPr>
        <b/>
        <sz val="7"/>
        <rFont val="Arial"/>
      </rPr>
      <t>VALOR:</t>
    </r>
  </si>
  <si>
    <r>
      <rPr>
        <b/>
        <sz val="7"/>
        <rFont val="Arial"/>
      </rPr>
      <t>VALOR BDI (14.02%):</t>
    </r>
  </si>
  <si>
    <r>
      <rPr>
        <b/>
        <sz val="7"/>
        <rFont val="Arial"/>
      </rPr>
      <t>VALOR COM BDI:</t>
    </r>
  </si>
  <si>
    <r>
      <rPr>
        <b/>
        <sz val="8"/>
        <rFont val="Arial"/>
      </rPr>
      <t>COMP-830682 - TUBO PONTA E BOLSA - K9. L=7000mm DN 1000  (M)</t>
    </r>
  </si>
  <si>
    <r>
      <rPr>
        <b/>
        <sz val="7"/>
        <rFont val="Arial"/>
      </rPr>
      <t>VALOR:</t>
    </r>
  </si>
  <si>
    <r>
      <rPr>
        <b/>
        <sz val="7"/>
        <rFont val="Arial"/>
      </rPr>
      <t>VALOR BDI (14.02%):</t>
    </r>
  </si>
  <si>
    <r>
      <rPr>
        <b/>
        <sz val="7"/>
        <rFont val="Arial"/>
      </rPr>
      <t>VALOR COM BDI:</t>
    </r>
  </si>
  <si>
    <r>
      <rPr>
        <b/>
        <sz val="8"/>
        <rFont val="Arial"/>
      </rPr>
      <t>COMP-640755 - TUBO CILÍNDRICO, K7, JTE – L=1000mm DN 1000  (un)</t>
    </r>
  </si>
  <si>
    <r>
      <rPr>
        <b/>
        <sz val="7"/>
        <rFont val="Arial"/>
      </rPr>
      <t>VALOR:</t>
    </r>
  </si>
  <si>
    <r>
      <rPr>
        <b/>
        <sz val="7"/>
        <rFont val="Arial"/>
      </rPr>
      <t>VALOR BDI (14.02%):</t>
    </r>
  </si>
  <si>
    <r>
      <rPr>
        <b/>
        <sz val="7"/>
        <rFont val="Arial"/>
      </rPr>
      <t>VALOR COM BDI:</t>
    </r>
  </si>
  <si>
    <r>
      <rPr>
        <b/>
        <sz val="8"/>
        <rFont val="Arial"/>
      </rPr>
      <t>COMP-826675 - TUBO CILÍNDRICO PARA JUNTA TRAVADA EXTERNA-JTE. L = 3700mm DN 1000  (un)</t>
    </r>
  </si>
  <si>
    <r>
      <rPr>
        <b/>
        <sz val="7"/>
        <rFont val="Arial"/>
      </rPr>
      <t>VALOR:</t>
    </r>
  </si>
  <si>
    <r>
      <rPr>
        <b/>
        <sz val="7"/>
        <rFont val="Arial"/>
      </rPr>
      <t>VALOR BDI (14.02%):</t>
    </r>
  </si>
  <si>
    <r>
      <rPr>
        <b/>
        <sz val="7"/>
        <rFont val="Arial"/>
      </rPr>
      <t>VALOR COM BDI:</t>
    </r>
  </si>
  <si>
    <r>
      <rPr>
        <b/>
        <sz val="8"/>
        <rFont val="Arial"/>
      </rPr>
      <t>COMP-481054 - TUBO CILÍNDRICO PARA JUNTA TRAVADA EXTERNA-JTE. L = 4200mm DN 1000  (un)</t>
    </r>
  </si>
  <si>
    <r>
      <rPr>
        <b/>
        <sz val="7"/>
        <rFont val="Arial"/>
      </rPr>
      <t>VALOR:</t>
    </r>
  </si>
  <si>
    <r>
      <rPr>
        <b/>
        <sz val="7"/>
        <rFont val="Arial"/>
      </rPr>
      <t>VALOR BDI (14.02%):</t>
    </r>
  </si>
  <si>
    <r>
      <rPr>
        <b/>
        <sz val="7"/>
        <rFont val="Arial"/>
      </rPr>
      <t>VALOR COM BDI:</t>
    </r>
  </si>
  <si>
    <r>
      <rPr>
        <b/>
        <sz val="8"/>
        <rFont val="Arial"/>
      </rPr>
      <t>COMP-768997 - TUBO CILÍNDRICO PARA JUNTA TRAVADA EXTERNA-JTE. L = 6800mm DN 1000 (un)</t>
    </r>
  </si>
  <si>
    <r>
      <rPr>
        <b/>
        <sz val="7"/>
        <rFont val="Arial"/>
      </rPr>
      <t>VALOR:</t>
    </r>
  </si>
  <si>
    <r>
      <rPr>
        <b/>
        <sz val="7"/>
        <rFont val="Arial"/>
      </rPr>
      <t>VALOR BDI (14.02%):</t>
    </r>
  </si>
  <si>
    <r>
      <rPr>
        <b/>
        <sz val="7"/>
        <rFont val="Arial"/>
      </rPr>
      <t>VALOR COM BDI:</t>
    </r>
  </si>
  <si>
    <r>
      <rPr>
        <b/>
        <sz val="8"/>
        <rFont val="Arial"/>
      </rPr>
      <t>COMP-985561 - Curva 22°30’ com bolsas na classe K7, JTE, PN 10, NBR 7675 DN 1000 (un)</t>
    </r>
  </si>
  <si>
    <r>
      <rPr>
        <b/>
        <sz val="7"/>
        <rFont val="Arial"/>
      </rPr>
      <t>VALOR:</t>
    </r>
  </si>
  <si>
    <r>
      <rPr>
        <b/>
        <sz val="7"/>
        <rFont val="Arial"/>
      </rPr>
      <t>VALOR BDI (14.02%):</t>
    </r>
  </si>
  <si>
    <r>
      <rPr>
        <b/>
        <sz val="7"/>
        <rFont val="Arial"/>
      </rPr>
      <t>VALOR COM BDI:</t>
    </r>
  </si>
  <si>
    <r>
      <rPr>
        <b/>
        <sz val="8"/>
        <rFont val="Arial"/>
      </rPr>
      <t>COMP-989668 - Curva 45° com bolsas na classe K7, JTE, PN 10, NBR 7675 DN 1000 (un)</t>
    </r>
  </si>
  <si>
    <r>
      <rPr>
        <b/>
        <sz val="7"/>
        <rFont val="Arial"/>
      </rPr>
      <t>VALOR:</t>
    </r>
  </si>
  <si>
    <r>
      <rPr>
        <b/>
        <sz val="7"/>
        <rFont val="Arial"/>
      </rPr>
      <t>VALOR BDI (14.02%):</t>
    </r>
  </si>
  <si>
    <r>
      <rPr>
        <b/>
        <sz val="7"/>
        <rFont val="Arial"/>
      </rPr>
      <t>VALOR COM BDI:</t>
    </r>
  </si>
  <si>
    <r>
      <rPr>
        <b/>
        <sz val="8"/>
        <rFont val="Arial"/>
      </rPr>
      <t>COMP-646917 - CURVA 45° COM FLANGES - DN 800 (un)</t>
    </r>
  </si>
  <si>
    <r>
      <rPr>
        <b/>
        <sz val="7"/>
        <rFont val="Arial"/>
      </rPr>
      <t>VALOR:</t>
    </r>
  </si>
  <si>
    <r>
      <rPr>
        <b/>
        <sz val="7"/>
        <rFont val="Arial"/>
      </rPr>
      <t>VALOR BDI (14.02%):</t>
    </r>
  </si>
  <si>
    <r>
      <rPr>
        <b/>
        <sz val="7"/>
        <rFont val="Arial"/>
      </rPr>
      <t>VALOR COM BDI:</t>
    </r>
  </si>
  <si>
    <r>
      <rPr>
        <b/>
        <sz val="8"/>
        <rFont val="Arial"/>
      </rPr>
      <t>COMP-661642 - PLACA DE REDUÇÃO DN 1000 X DN 800 (un)</t>
    </r>
  </si>
  <si>
    <r>
      <rPr>
        <b/>
        <sz val="7"/>
        <rFont val="Arial"/>
      </rPr>
      <t>VALOR:</t>
    </r>
  </si>
  <si>
    <r>
      <rPr>
        <b/>
        <sz val="7"/>
        <rFont val="Arial"/>
      </rPr>
      <t>VALOR BDI (14.02%):</t>
    </r>
  </si>
  <si>
    <r>
      <rPr>
        <b/>
        <sz val="7"/>
        <rFont val="Arial"/>
      </rPr>
      <t>VALOR COM BDI:</t>
    </r>
  </si>
  <si>
    <r>
      <rPr>
        <b/>
        <sz val="8"/>
        <rFont val="Arial"/>
      </rPr>
      <t>COMP-127942 - Junta de desmontagem travada axialmente, PN 10, classe de flange K7, conforme norma NBR 7675 DN 1000 (un)</t>
    </r>
  </si>
  <si>
    <r>
      <rPr>
        <b/>
        <sz val="7"/>
        <rFont val="Arial"/>
      </rPr>
      <t>VALOR:</t>
    </r>
  </si>
  <si>
    <r>
      <rPr>
        <b/>
        <sz val="7"/>
        <rFont val="Arial"/>
      </rPr>
      <t>VALOR BDI (14.02%):</t>
    </r>
  </si>
  <si>
    <r>
      <rPr>
        <b/>
        <sz val="7"/>
        <rFont val="Arial"/>
      </rPr>
      <t>VALOR COM BDI:</t>
    </r>
  </si>
  <si>
    <r>
      <rPr>
        <b/>
        <sz val="8"/>
        <rFont val="Arial"/>
      </rPr>
      <t>COMP-416430 - Junta para flange na classe K7, PN 10, NBR 7675 DN 1000 (un)</t>
    </r>
  </si>
  <si>
    <r>
      <rPr>
        <b/>
        <sz val="7"/>
        <rFont val="Arial"/>
      </rPr>
      <t>VALOR:</t>
    </r>
  </si>
  <si>
    <r>
      <rPr>
        <b/>
        <sz val="7"/>
        <rFont val="Arial"/>
      </rPr>
      <t>VALOR BDI (14.02%):</t>
    </r>
  </si>
  <si>
    <r>
      <rPr>
        <b/>
        <sz val="7"/>
        <rFont val="Arial"/>
      </rPr>
      <t>VALOR COM BDI:</t>
    </r>
  </si>
  <si>
    <r>
      <rPr>
        <b/>
        <sz val="8"/>
        <rFont val="Arial"/>
      </rPr>
      <t>I4250 - PARAFUSO C/ PORCAS PARA FLANGES  (UN)</t>
    </r>
  </si>
  <si>
    <r>
      <rPr>
        <sz val="6"/>
        <rFont val="Arial"/>
      </rPr>
      <t>Observações: cotação</t>
    </r>
  </si>
  <si>
    <r>
      <rPr>
        <b/>
        <sz val="7"/>
        <rFont val="Arial"/>
      </rPr>
      <t>VALOR:</t>
    </r>
  </si>
  <si>
    <r>
      <rPr>
        <b/>
        <sz val="7"/>
        <rFont val="Arial"/>
      </rPr>
      <t>VALOR BDI (14.02%):</t>
    </r>
  </si>
  <si>
    <r>
      <rPr>
        <b/>
        <sz val="7"/>
        <rFont val="Arial"/>
      </rPr>
      <t>VALOR COM BDI:</t>
    </r>
  </si>
  <si>
    <r>
      <rPr>
        <b/>
        <sz val="8"/>
        <rFont val="Arial"/>
      </rPr>
      <t>COMP-304153 - TÊ COM BOLSAS E FLANGE, TJGSF DN 1000 x 200  (un)</t>
    </r>
  </si>
  <si>
    <r>
      <rPr>
        <b/>
        <sz val="7"/>
        <rFont val="Arial"/>
      </rPr>
      <t>VALOR:</t>
    </r>
  </si>
  <si>
    <r>
      <rPr>
        <b/>
        <sz val="7"/>
        <rFont val="Arial"/>
      </rPr>
      <t>VALOR BDI (14.02%):</t>
    </r>
  </si>
  <si>
    <r>
      <rPr>
        <b/>
        <sz val="7"/>
        <rFont val="Arial"/>
      </rPr>
      <t>VALOR COM BDI:</t>
    </r>
  </si>
  <si>
    <r>
      <rPr>
        <b/>
        <sz val="8"/>
        <rFont val="Arial"/>
      </rPr>
      <t>COMP-211414 - REGISTRO COM FLANGES COM CUNHA DE BORRACHA, CORPO CURTO TIPO EURO 23 DN 200 (un)</t>
    </r>
  </si>
  <si>
    <r>
      <rPr>
        <b/>
        <sz val="7"/>
        <rFont val="Arial"/>
      </rPr>
      <t>VALOR:</t>
    </r>
  </si>
  <si>
    <r>
      <rPr>
        <b/>
        <sz val="7"/>
        <rFont val="Arial"/>
      </rPr>
      <t>VALOR BDI (14.02%):</t>
    </r>
  </si>
  <si>
    <r>
      <rPr>
        <b/>
        <sz val="7"/>
        <rFont val="Arial"/>
      </rPr>
      <t>VALOR COM BDI:</t>
    </r>
  </si>
  <si>
    <r>
      <rPr>
        <b/>
        <sz val="8"/>
        <rFont val="Arial"/>
      </rPr>
      <t xml:space="preserve"> COMP-776834 - VENTOSA TRÍPLICE FUNÇÃO DN 200 (un)</t>
    </r>
  </si>
  <si>
    <r>
      <rPr>
        <b/>
        <sz val="7"/>
        <rFont val="Arial"/>
      </rPr>
      <t>VALOR:</t>
    </r>
  </si>
  <si>
    <r>
      <rPr>
        <b/>
        <sz val="7"/>
        <rFont val="Arial"/>
      </rPr>
      <t>VALOR BDI (14.02%):</t>
    </r>
  </si>
  <si>
    <r>
      <rPr>
        <b/>
        <sz val="7"/>
        <rFont val="Arial"/>
      </rPr>
      <t>VALOR COM BDI:</t>
    </r>
  </si>
  <si>
    <r>
      <rPr>
        <b/>
        <sz val="8"/>
        <rFont val="Arial"/>
      </rPr>
      <t>COMP-795022 - LUVA DN 1000 COM BOLSA JUNTA MECÂNICA (un)</t>
    </r>
  </si>
  <si>
    <r>
      <rPr>
        <b/>
        <sz val="7"/>
        <rFont val="Arial"/>
      </rPr>
      <t>VALOR:</t>
    </r>
  </si>
  <si>
    <r>
      <rPr>
        <b/>
        <sz val="7"/>
        <rFont val="Arial"/>
      </rPr>
      <t>VALOR BDI (14.02%):</t>
    </r>
  </si>
  <si>
    <r>
      <rPr>
        <b/>
        <sz val="7"/>
        <rFont val="Arial"/>
      </rPr>
      <t>VALOR COM BDI:</t>
    </r>
  </si>
  <si>
    <r>
      <rPr>
        <b/>
        <sz val="8"/>
        <rFont val="Arial"/>
      </rPr>
      <t>COMP-730083 - PARAFUSO PARA JUNTA DE FLANGES, PPF 24 x 100 (un)</t>
    </r>
  </si>
  <si>
    <r>
      <rPr>
        <b/>
        <sz val="7"/>
        <rFont val="Arial"/>
      </rPr>
      <t>VALOR:</t>
    </r>
  </si>
  <si>
    <r>
      <rPr>
        <b/>
        <sz val="7"/>
        <rFont val="Arial"/>
      </rPr>
      <t>VALOR BDI (14.02%):</t>
    </r>
  </si>
  <si>
    <r>
      <rPr>
        <b/>
        <sz val="7"/>
        <rFont val="Arial"/>
      </rPr>
      <t>VALOR COM BDI:</t>
    </r>
  </si>
  <si>
    <r>
      <rPr>
        <b/>
        <sz val="8"/>
        <rFont val="Arial"/>
      </rPr>
      <t>COMP-078259 - ARRUELA PARA JUNTA DE FLANGES, ABF 200 (un)</t>
    </r>
  </si>
  <si>
    <r>
      <rPr>
        <b/>
        <sz val="7"/>
        <rFont val="Arial"/>
      </rPr>
      <t>VALOR:</t>
    </r>
  </si>
  <si>
    <r>
      <rPr>
        <b/>
        <sz val="7"/>
        <rFont val="Arial"/>
      </rPr>
      <t>VALOR BDI (14.02%):</t>
    </r>
  </si>
  <si>
    <r>
      <rPr>
        <b/>
        <sz val="7"/>
        <rFont val="Arial"/>
      </rPr>
      <t>VALOR COM BDI:</t>
    </r>
  </si>
  <si>
    <r>
      <rPr>
        <b/>
        <sz val="8"/>
        <rFont val="Arial"/>
      </rPr>
      <t>4805757 - Escavação mecânica de vala em material de 1ª categoria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</si>
  <si>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</si>
  <si>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</si>
  <si>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</si>
  <si>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</si>
  <si>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</si>
  <si>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</si>
  <si>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</si>
  <si>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</si>
  <si>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</si>
  <si>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E9526</t>
    </r>
  </si>
  <si>
    <r>
      <rPr>
        <sz val="7"/>
        <rFont val="Arial"/>
      </rPr>
      <t>Retroescavadeira de pneus - 58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</si>
  <si>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</si>
  <si>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</si>
  <si>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</si>
  <si>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</si>
  <si>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</si>
  <si>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</si>
  <si>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</si>
  <si>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</si>
  <si>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</si>
  <si>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</si>
  <si>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</si>
  <si>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</si>
  <si>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</si>
  <si>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</si>
  <si>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</si>
  <si>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</si>
  <si>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</si>
  <si>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</si>
  <si>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4805749 - Escavação manual de vala em material de 1ª categoria (m³)</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</si>
  <si>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</si>
  <si>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</si>
  <si>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</si>
  <si>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</si>
  <si>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</si>
  <si>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</si>
  <si>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</si>
  <si>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</si>
  <si>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</si>
  <si>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</si>
  <si>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</si>
  <si>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</si>
  <si>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</si>
  <si>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</si>
  <si>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</si>
  <si>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</si>
  <si>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</si>
  <si>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S030206 - Regularização do terreno em areia, inclusive adensamento hidráulico e fornecimento do material  (m3)</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</si>
  <si>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</si>
  <si>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</si>
  <si>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</si>
  <si>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</si>
  <si>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</si>
  <si>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</si>
  <si>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</si>
  <si>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</si>
  <si>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</si>
  <si>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</si>
  <si>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</si>
  <si>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</si>
  <si>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</si>
  <si>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</si>
  <si>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</si>
  <si>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</si>
  <si>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</si>
  <si>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I020580</t>
    </r>
  </si>
  <si>
    <r>
      <rPr>
        <sz val="7"/>
        <rFont val="Arial"/>
      </rPr>
      <t>AREIA PARA ATERRO</t>
    </r>
  </si>
  <si>
    <r>
      <rPr>
        <sz val="7"/>
        <rFont val="Arial"/>
      </rPr>
      <t>M3</t>
    </r>
  </si>
  <si>
    <r>
      <rPr>
        <b/>
        <sz val="6"/>
        <rFont val="Arial"/>
      </rPr>
      <t>TOTAL MATERIAIS:</t>
    </r>
  </si>
  <si>
    <r>
      <rPr>
        <b/>
        <sz val="7"/>
        <rFont val="Arial"/>
      </rPr>
      <t>Custo Direto Total:</t>
    </r>
  </si>
  <si>
    <r>
      <rPr>
        <b/>
        <sz val="7"/>
        <rFont val="Arial"/>
      </rPr>
      <t>VALOR:</t>
    </r>
  </si>
  <si>
    <r>
      <rPr>
        <b/>
        <sz val="7"/>
        <rFont val="Arial"/>
      </rPr>
      <t>VALOR BDI (29.47%):</t>
    </r>
  </si>
  <si>
    <r>
      <rPr>
        <b/>
        <sz val="7"/>
        <rFont val="Arial"/>
      </rPr>
      <t>VALOR COM BDI:</t>
    </r>
  </si>
  <si>
    <r>
      <rPr>
        <b/>
        <sz val="8"/>
        <rFont val="Arial"/>
      </rPr>
      <t>96995 - REATERRO MANUAL APILOADO COM SOQUETE. AF_10/2017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</si>
  <si>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</si>
  <si>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</si>
  <si>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</si>
  <si>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</si>
  <si>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</si>
  <si>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</si>
  <si>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</si>
  <si>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</si>
  <si>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</si>
  <si>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</si>
  <si>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</si>
  <si>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</si>
  <si>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(29.47%):</t>
    </r>
  </si>
  <si>
    <r>
      <rPr>
        <b/>
        <sz val="7"/>
        <rFont val="Arial"/>
      </rPr>
      <t>VALOR COM BDI:</t>
    </r>
  </si>
  <si>
    <r>
      <rPr>
        <b/>
        <sz val="8"/>
        <rFont val="Arial"/>
      </rPr>
      <t>93382 - REATERRO MANUAL DE VALAS COM COMPACTAÇÃO MECANIZADA. AF_04/2016 (M3)</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</si>
  <si>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</si>
  <si>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</si>
  <si>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</si>
  <si>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</si>
  <si>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</si>
  <si>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</si>
  <si>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91534</t>
    </r>
  </si>
  <si>
    <r>
      <rPr>
        <sz val="7"/>
        <rFont val="Calibri"/>
      </rPr>
      <t>COMPACTADOR DE SOLOS DE PERCUSSÃO (SOQUETE) COM MOTOR A GASOLINA 4 TEMPOS, POTÊNCIA 4 CV - CHI DIURNO. AF_08/2015</t>
    </r>
  </si>
  <si>
    <r>
      <rPr>
        <sz val="7"/>
        <rFont val="Calibri"/>
      </rPr>
      <t>SINAPI</t>
    </r>
  </si>
  <si>
    <r>
      <rPr>
        <sz val="7"/>
        <rFont val="Calibri"/>
      </rPr>
      <t>CHI</t>
    </r>
  </si>
  <si>
    <r>
      <rPr>
        <sz val="7"/>
        <rFont val="Calibri"/>
      </rPr>
      <t>91533</t>
    </r>
  </si>
  <si>
    <r>
      <rPr>
        <sz val="7"/>
        <rFont val="Calibri"/>
      </rPr>
      <t>COMPACTADOR DE SOLOS DE PERCUSSÃO (SOQUETE) COM MOTOR A GASOLINA 4 TEMPOS, POTÊNCIA 4 CV - CHP DIURNO. AF_08/2015</t>
    </r>
  </si>
  <si>
    <r>
      <rPr>
        <sz val="7"/>
        <rFont val="Calibri"/>
      </rPr>
      <t>SINAPI</t>
    </r>
  </si>
  <si>
    <r>
      <rPr>
        <sz val="7"/>
        <rFont val="Calibri"/>
      </rPr>
      <t>CHP</t>
    </r>
  </si>
  <si>
    <r>
      <rPr>
        <sz val="7"/>
        <rFont val="Calibri"/>
      </rPr>
      <t>88316</t>
    </r>
  </si>
  <si>
    <r>
      <rPr>
        <sz val="7"/>
        <rFont val="Calibri"/>
      </rPr>
      <t>SERVENTE COM ENCARGOS COMPLEMENTARES</t>
    </r>
  </si>
  <si>
    <r>
      <rPr>
        <sz val="7"/>
        <rFont val="Calibri"/>
      </rPr>
      <t>SINAPI</t>
    </r>
  </si>
  <si>
    <r>
      <rPr>
        <sz val="7"/>
        <rFont val="Calibri"/>
      </rPr>
      <t>H</t>
    </r>
  </si>
  <si>
    <r>
      <rPr>
        <sz val="7"/>
        <rFont val="Calibri"/>
      </rPr>
      <t>95606</t>
    </r>
  </si>
  <si>
    <r>
      <rPr>
        <sz val="7"/>
        <rFont val="Calibri"/>
      </rPr>
      <t>UMIDIFICAÇÃO DE MATERIAL PARA VALAS COM CAMINHÃO PIPA 10000L. AF_11/2016</t>
    </r>
  </si>
  <si>
    <r>
      <rPr>
        <sz val="7"/>
        <rFont val="Calibri"/>
      </rPr>
      <t>SINAPI</t>
    </r>
  </si>
  <si>
    <r>
      <rPr>
        <sz val="7"/>
        <rFont val="Calibri"/>
      </rPr>
      <t>M3</t>
    </r>
  </si>
  <si>
    <r>
      <rPr>
        <b/>
        <sz val="6"/>
        <rFont val="Calibri"/>
      </rPr>
      <t>TOTAL SERVICO:</t>
    </r>
  </si>
  <si>
    <r>
      <rPr>
        <b/>
        <sz val="7"/>
        <rFont val="Arial"/>
      </rPr>
      <t>VALOR:</t>
    </r>
  </si>
  <si>
    <r>
      <rPr>
        <b/>
        <sz val="7"/>
        <rFont val="Arial"/>
      </rPr>
      <t>VALOR BDI (29.47%):</t>
    </r>
  </si>
  <si>
    <r>
      <rPr>
        <b/>
        <sz val="7"/>
        <rFont val="Arial"/>
      </rPr>
      <t>VALOR COM BDI:</t>
    </r>
  </si>
  <si>
    <r>
      <rPr>
        <b/>
        <sz val="8"/>
        <rFont val="Arial"/>
      </rPr>
      <t>COMP-651284 - Serviços de operação assistida, incluíndo comissionamento e testes de equipamentos, simulação de operações, treinamentos e todas as atividades necessárias para garantir a funcionalidade esperada da estação de bombeamento. (MÊS)</t>
    </r>
  </si>
  <si>
    <r>
      <rPr>
        <b/>
        <sz val="7"/>
        <rFont val="Arial"/>
      </rPr>
      <t>VALOR:</t>
    </r>
  </si>
  <si>
    <r>
      <rPr>
        <b/>
        <sz val="7"/>
        <rFont val="Arial"/>
      </rPr>
      <t>VALOR BDI (29.47%):</t>
    </r>
  </si>
  <si>
    <r>
      <rPr>
        <b/>
        <sz val="7"/>
        <rFont val="Arial"/>
      </rPr>
      <t>VALOR COM BDI:</t>
    </r>
  </si>
  <si>
    <t>Fornecimento de Sistema de distribuição de energia elétrica em média e baixa tensão da Subestação pré-fabricada em estrutura metálica modular e transportável (Eletrocentro)(Frete incluso) (Entregue operando e programado) BIGOSSI - BDI = 14,02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</si>
</sst>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R$&quot;\ * #,##0.00_-;\-&quot;R$&quot;\ * #,##0.00_-;_-&quot;R$&quot;\ * &quot;-&quot;??_-;_-@"/>
    <numFmt numFmtId="165" formatCode="&quot;R$&quot;\ #,##0.00"/>
    <numFmt numFmtId="166" formatCode="0.0%"/>
    <numFmt numFmtId="167" formatCode="[$-F800]dddd\,\ mmmm\ dd\,\ yyyy"/>
    <numFmt numFmtId="168" formatCode="#,##0.00%"/>
    <numFmt numFmtId="169" formatCode="#,##0.00\'\ %\'"/>
    <numFmt numFmtId="170" formatCode="#,##0.00000000"/>
    <numFmt numFmtId="171" formatCode="#,##0.0000"/>
  </numFmts>
  <fonts count="57">
    <font>
      <sz val="11"/>
      <color rgb="FF000000"/>
      <name val="Calibri"/>
    </font>
    <font>
      <b/>
      <sz val="14"/>
      <color rgb="FF000000"/>
      <name val="Calibri"/>
    </font>
    <font>
      <sz val="11"/>
      <name val="Calibri"/>
    </font>
    <font>
      <sz val="10"/>
      <color theme="1"/>
      <name val="Calibri"/>
    </font>
    <font>
      <b/>
      <sz val="10"/>
      <color theme="1"/>
      <name val="Calibri"/>
    </font>
    <font>
      <sz val="10"/>
      <color rgb="FF000000"/>
      <name val="Calibri"/>
    </font>
    <font>
      <b/>
      <sz val="10"/>
      <color theme="1"/>
      <name val="Times New Roman"/>
    </font>
    <font>
      <b/>
      <sz val="10"/>
      <color rgb="FF0000FF"/>
      <name val="Times New Roman"/>
    </font>
    <font>
      <b/>
      <u/>
      <sz val="10"/>
      <color theme="1"/>
      <name val="Arial"/>
    </font>
    <font>
      <sz val="10"/>
      <color rgb="FF000000"/>
      <name val="Times New Roman"/>
    </font>
    <font>
      <sz val="10"/>
      <color theme="1"/>
      <name val="Times New Roman"/>
    </font>
    <font>
      <b/>
      <sz val="10"/>
      <color rgb="FF666699"/>
      <name val="Times New Roman"/>
    </font>
    <font>
      <sz val="10"/>
      <color rgb="FF000000"/>
      <name val="Arial"/>
    </font>
    <font>
      <b/>
      <sz val="10"/>
      <color rgb="FF000000"/>
      <name val="Times New Roman"/>
    </font>
    <font>
      <vertAlign val="superscript"/>
      <sz val="10"/>
      <color rgb="FF000000"/>
      <name val="Times New Roman"/>
    </font>
    <font>
      <b/>
      <u/>
      <sz val="10"/>
      <color theme="1"/>
      <name val="Calibri"/>
    </font>
    <font>
      <b/>
      <sz val="15"/>
      <color rgb="FF000000"/>
      <name val="Calibri"/>
    </font>
    <font>
      <sz val="12"/>
      <color rgb="FF000000"/>
      <name val="Arial"/>
    </font>
    <font>
      <b/>
      <sz val="8"/>
      <color rgb="FF000000"/>
      <name val="Calibri"/>
    </font>
    <font>
      <sz val="8"/>
      <color rgb="FF000000"/>
      <name val="Calibri"/>
    </font>
    <font>
      <b/>
      <sz val="10"/>
      <color rgb="FF000000"/>
      <name val="Calibri"/>
    </font>
    <font>
      <b/>
      <sz val="11"/>
      <color rgb="FF000000"/>
      <name val="Calibri"/>
    </font>
    <font>
      <sz val="10"/>
      <color theme="1"/>
      <name val="Arial"/>
    </font>
    <font>
      <sz val="8"/>
      <color theme="1"/>
      <name val="Arial"/>
    </font>
    <font>
      <u/>
      <sz val="8"/>
      <color rgb="FF0000FF"/>
      <name val="Calibri"/>
    </font>
    <font>
      <u/>
      <sz val="10"/>
      <color rgb="FF0000FF"/>
      <name val="Calibri"/>
    </font>
    <font>
      <b/>
      <u/>
      <sz val="10"/>
      <color theme="1"/>
      <name val="Calibri"/>
    </font>
    <font>
      <sz val="11"/>
      <color theme="1"/>
      <name val="Calibri"/>
    </font>
    <font>
      <sz val="11"/>
      <color theme="1"/>
      <name val="Arial"/>
    </font>
    <font>
      <sz val="10"/>
      <color rgb="FF0000FF"/>
      <name val="Arial"/>
    </font>
    <font>
      <sz val="10"/>
      <color rgb="FF0000FF"/>
      <name val="Calibri"/>
    </font>
    <font>
      <u/>
      <sz val="11"/>
      <color theme="10"/>
      <name val="Calibri"/>
    </font>
    <font>
      <sz val="9"/>
      <color rgb="FF000000"/>
      <name val="Sansserif"/>
    </font>
    <font>
      <sz val="7"/>
      <color rgb="FF000000"/>
      <name val="Sansserif"/>
    </font>
    <font>
      <sz val="7"/>
      <color rgb="FF000000"/>
      <name val="Arial"/>
    </font>
    <font>
      <sz val="5"/>
      <color rgb="FF000000"/>
      <name val="Arial"/>
    </font>
    <font>
      <b/>
      <sz val="5"/>
      <color rgb="FF000000"/>
      <name val="Arial"/>
    </font>
    <font>
      <b/>
      <sz val="7"/>
      <color rgb="FF000000"/>
      <name val="Arial"/>
    </font>
    <font>
      <sz val="6"/>
      <color rgb="FF000000"/>
      <name val="Sansserif"/>
    </font>
    <font>
      <b/>
      <sz val="6"/>
      <color rgb="FF000000"/>
      <name val="Arial"/>
    </font>
    <font>
      <sz val="6"/>
      <color rgb="FF000000"/>
      <name val="Arial"/>
    </font>
    <font>
      <b/>
      <sz val="14"/>
      <color theme="1"/>
      <name val="Calibri"/>
    </font>
    <font>
      <b/>
      <sz val="5"/>
      <color rgb="FF000000"/>
      <name val="Sansserif"/>
    </font>
    <font>
      <sz val="9"/>
      <color rgb="FF000000"/>
      <name val="Arial"/>
    </font>
    <font>
      <b/>
      <u/>
      <sz val="10"/>
      <name val="Times New Roman"/>
    </font>
    <font>
      <b/>
      <sz val="10"/>
      <name val="Times New Roman"/>
    </font>
    <font>
      <sz val="10"/>
      <name val="Calibri"/>
    </font>
    <font>
      <sz val="8"/>
      <name val="Calibri"/>
    </font>
    <font>
      <sz val="8"/>
      <name val="Arial"/>
    </font>
    <font>
      <b/>
      <sz val="8"/>
      <name val="Arial"/>
    </font>
    <font>
      <b/>
      <sz val="7"/>
      <name val="Arial"/>
    </font>
    <font>
      <sz val="7"/>
      <name val="Arial"/>
    </font>
    <font>
      <b/>
      <sz val="6"/>
      <name val="Arial"/>
    </font>
    <font>
      <b/>
      <sz val="6"/>
      <name val="Calibri"/>
    </font>
    <font>
      <sz val="7"/>
      <name val="Calibri"/>
    </font>
    <font>
      <sz val="10"/>
      <name val="Arial"/>
    </font>
    <font>
      <sz val="6"/>
      <name val="Arial"/>
    </font>
  </fonts>
  <fills count="12">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DFDFDF"/>
        <bgColor rgb="FFDFDFDF"/>
      </patternFill>
    </fill>
    <fill>
      <patternFill patternType="solid">
        <fgColor rgb="FFC0C0C0"/>
        <bgColor rgb="FFC0C0C0"/>
      </patternFill>
    </fill>
    <fill>
      <patternFill patternType="solid">
        <fgColor rgb="FFDAFEDB"/>
        <bgColor rgb="FFDAFEDB"/>
      </patternFill>
    </fill>
    <fill>
      <patternFill patternType="solid">
        <fgColor rgb="FFFAFFE9"/>
        <bgColor rgb="FFFAFFE9"/>
      </patternFill>
    </fill>
    <fill>
      <patternFill patternType="solid">
        <fgColor rgb="FFFEDEE3"/>
        <bgColor rgb="FFFEDEE3"/>
      </patternFill>
    </fill>
    <fill>
      <patternFill patternType="solid">
        <fgColor rgb="FFCCCCCC"/>
        <bgColor rgb="FFCCCCCC"/>
      </patternFill>
    </fill>
    <fill>
      <patternFill patternType="solid">
        <fgColor theme="0"/>
        <bgColor indexed="64"/>
      </patternFill>
    </fill>
  </fills>
  <borders count="6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s>
  <cellStyleXfs count="1">
    <xf numFmtId="0" fontId="0" fillId="0" borderId="0"/>
  </cellStyleXfs>
  <cellXfs count="309">
    <xf numFmtId="0" fontId="0" fillId="0" borderId="0" xfId="0" applyFont="1" applyAlignment="1"/>
    <xf numFmtId="0" fontId="3" fillId="0" borderId="0" xfId="0" applyFont="1"/>
    <xf numFmtId="0" fontId="3" fillId="0" borderId="4" xfId="0" applyFont="1" applyBorder="1" applyAlignment="1">
      <alignment vertical="center" wrapText="1"/>
    </xf>
    <xf numFmtId="0" fontId="3" fillId="0" borderId="0" xfId="0" applyFont="1" applyAlignment="1">
      <alignment vertical="center" wrapText="1"/>
    </xf>
    <xf numFmtId="0" fontId="3" fillId="0" borderId="8" xfId="0" applyFont="1" applyBorder="1" applyAlignment="1">
      <alignment vertical="center" wrapText="1"/>
    </xf>
    <xf numFmtId="0" fontId="3" fillId="2" borderId="9" xfId="0" applyFont="1" applyFill="1" applyBorder="1"/>
    <xf numFmtId="0" fontId="3" fillId="2" borderId="9" xfId="0" applyFont="1" applyFill="1" applyBorder="1" applyAlignment="1">
      <alignment vertical="center" wrapText="1"/>
    </xf>
    <xf numFmtId="0" fontId="3" fillId="0" borderId="13" xfId="0" applyFont="1" applyBorder="1"/>
    <xf numFmtId="0" fontId="3" fillId="0" borderId="14" xfId="0" applyFont="1" applyBorder="1"/>
    <xf numFmtId="0" fontId="3" fillId="0" borderId="15" xfId="0" applyFont="1" applyBorder="1"/>
    <xf numFmtId="0" fontId="5" fillId="0" borderId="16" xfId="0" applyFont="1" applyBorder="1"/>
    <xf numFmtId="0" fontId="3" fillId="0" borderId="17" xfId="0" applyFont="1" applyBorder="1"/>
    <xf numFmtId="0" fontId="8" fillId="0" borderId="17" xfId="0" applyFont="1" applyBorder="1" applyAlignment="1">
      <alignment horizontal="center" vertical="center"/>
    </xf>
    <xf numFmtId="0" fontId="9" fillId="0" borderId="16" xfId="0" applyFont="1" applyBorder="1" applyAlignment="1">
      <alignment vertical="center"/>
    </xf>
    <xf numFmtId="0" fontId="10" fillId="0" borderId="0" xfId="0" applyFont="1" applyAlignment="1">
      <alignment vertical="center"/>
    </xf>
    <xf numFmtId="0" fontId="11" fillId="0" borderId="0" xfId="0" applyFont="1" applyAlignment="1">
      <alignment vertical="center" wrapText="1"/>
    </xf>
    <xf numFmtId="0" fontId="9" fillId="0" borderId="0" xfId="0" applyFont="1" applyAlignment="1">
      <alignment vertical="center"/>
    </xf>
    <xf numFmtId="0" fontId="12" fillId="0" borderId="17" xfId="0" applyFont="1" applyBorder="1" applyAlignment="1">
      <alignment vertical="center"/>
    </xf>
    <xf numFmtId="0" fontId="13" fillId="0" borderId="0" xfId="0" applyFont="1" applyAlignment="1">
      <alignment horizontal="right" vertical="center"/>
    </xf>
    <xf numFmtId="0" fontId="13" fillId="0" borderId="19" xfId="0" applyFont="1" applyBorder="1" applyAlignment="1">
      <alignment horizontal="center" vertical="center"/>
    </xf>
    <xf numFmtId="0" fontId="6" fillId="0" borderId="0" xfId="0" applyFont="1" applyAlignment="1">
      <alignment horizontal="center" vertical="center" wrapText="1"/>
    </xf>
    <xf numFmtId="0" fontId="9" fillId="0" borderId="16" xfId="0" applyFont="1" applyBorder="1" applyAlignment="1">
      <alignment horizontal="right" vertical="center"/>
    </xf>
    <xf numFmtId="0" fontId="10" fillId="0" borderId="0" xfId="0" quotePrefix="1" applyFont="1" applyAlignment="1">
      <alignment horizontal="left" vertical="center"/>
    </xf>
    <xf numFmtId="0" fontId="10" fillId="0" borderId="0" xfId="0" applyFont="1" applyAlignment="1">
      <alignment horizontal="left" vertical="center"/>
    </xf>
    <xf numFmtId="10" fontId="10" fillId="0" borderId="24" xfId="0" applyNumberFormat="1" applyFont="1" applyBorder="1" applyAlignment="1">
      <alignment horizontal="center" vertical="center" wrapText="1"/>
    </xf>
    <xf numFmtId="0" fontId="12" fillId="0" borderId="17" xfId="0" applyFont="1" applyBorder="1" applyAlignment="1">
      <alignment horizontal="left" vertical="center"/>
    </xf>
    <xf numFmtId="0" fontId="10" fillId="0" borderId="0" xfId="0" applyFont="1" applyAlignment="1">
      <alignment horizontal="left" vertical="center" wrapText="1"/>
    </xf>
    <xf numFmtId="10" fontId="10" fillId="0" borderId="0" xfId="0" applyNumberFormat="1" applyFont="1" applyAlignment="1">
      <alignment horizontal="center" vertical="center" wrapText="1"/>
    </xf>
    <xf numFmtId="0" fontId="10" fillId="0" borderId="0" xfId="0" applyFont="1" applyAlignment="1">
      <alignment horizontal="right" vertical="center" wrapText="1"/>
    </xf>
    <xf numFmtId="9" fontId="10" fillId="0" borderId="0" xfId="0" applyNumberFormat="1" applyFont="1" applyAlignment="1">
      <alignment horizontal="center" vertical="center" wrapText="1"/>
    </xf>
    <xf numFmtId="10"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4" fillId="0" borderId="16" xfId="0" applyFont="1" applyBorder="1" applyAlignment="1">
      <alignment horizontal="right" vertical="center"/>
    </xf>
    <xf numFmtId="10" fontId="6" fillId="3" borderId="25" xfId="0" applyNumberFormat="1" applyFont="1" applyFill="1" applyBorder="1" applyAlignment="1">
      <alignment horizontal="center" vertical="center"/>
    </xf>
    <xf numFmtId="0" fontId="9" fillId="0" borderId="18" xfId="0" applyFont="1" applyBorder="1" applyAlignment="1">
      <alignment vertical="center"/>
    </xf>
    <xf numFmtId="0" fontId="10" fillId="0" borderId="19" xfId="0" applyFont="1" applyBorder="1" applyAlignment="1">
      <alignment horizontal="right" vertical="center"/>
    </xf>
    <xf numFmtId="0" fontId="10" fillId="0" borderId="19" xfId="0" applyFont="1" applyBorder="1" applyAlignment="1">
      <alignment horizontal="left" vertical="center"/>
    </xf>
    <xf numFmtId="10" fontId="10" fillId="0" borderId="19" xfId="0" applyNumberFormat="1" applyFont="1" applyBorder="1" applyAlignment="1">
      <alignment vertical="center"/>
    </xf>
    <xf numFmtId="0" fontId="10" fillId="0" borderId="19" xfId="0" applyFont="1" applyBorder="1" applyAlignment="1">
      <alignment vertical="center"/>
    </xf>
    <xf numFmtId="0" fontId="12" fillId="0" borderId="20" xfId="0" applyFont="1" applyBorder="1" applyAlignment="1">
      <alignment vertical="center"/>
    </xf>
    <xf numFmtId="0" fontId="3" fillId="0" borderId="16" xfId="0" applyFont="1" applyBorder="1"/>
    <xf numFmtId="0" fontId="4" fillId="0" borderId="0" xfId="0" applyFont="1"/>
    <xf numFmtId="0" fontId="16" fillId="0" borderId="0" xfId="0" applyFont="1" applyAlignment="1">
      <alignment horizontal="center" vertical="center"/>
    </xf>
    <xf numFmtId="0" fontId="17" fillId="0" borderId="0" xfId="0" applyFont="1" applyAlignment="1">
      <alignment vertical="center" wrapText="1"/>
    </xf>
    <xf numFmtId="0" fontId="17" fillId="0" borderId="0" xfId="0" applyFont="1" applyAlignment="1">
      <alignment vertical="center"/>
    </xf>
    <xf numFmtId="9" fontId="16" fillId="0" borderId="0" xfId="0" applyNumberFormat="1" applyFont="1" applyAlignment="1">
      <alignment horizontal="center" vertical="center"/>
    </xf>
    <xf numFmtId="164" fontId="16" fillId="0" borderId="0" xfId="0" applyNumberFormat="1" applyFont="1" applyAlignment="1">
      <alignment horizontal="center" vertical="center"/>
    </xf>
    <xf numFmtId="0" fontId="18" fillId="0" borderId="0" xfId="0" applyFont="1"/>
    <xf numFmtId="0" fontId="19" fillId="0" borderId="0" xfId="0" applyFont="1" applyAlignment="1">
      <alignment horizontal="left"/>
    </xf>
    <xf numFmtId="9" fontId="19" fillId="0" borderId="0" xfId="0" applyNumberFormat="1" applyFont="1" applyAlignment="1">
      <alignment horizontal="center"/>
    </xf>
    <xf numFmtId="164" fontId="19" fillId="0" borderId="0" xfId="0" applyNumberFormat="1" applyFont="1" applyAlignment="1">
      <alignment horizontal="center"/>
    </xf>
    <xf numFmtId="0" fontId="19" fillId="0" borderId="0" xfId="0" applyFont="1" applyAlignment="1">
      <alignment horizontal="right"/>
    </xf>
    <xf numFmtId="0" fontId="19" fillId="0" borderId="0" xfId="0" applyFont="1"/>
    <xf numFmtId="0" fontId="20" fillId="2" borderId="26" xfId="0" applyFont="1" applyFill="1" applyBorder="1" applyAlignment="1">
      <alignment vertical="center"/>
    </xf>
    <xf numFmtId="0" fontId="20" fillId="2" borderId="27" xfId="0" applyFont="1" applyFill="1" applyBorder="1" applyAlignment="1">
      <alignment horizontal="center" vertical="center" wrapText="1"/>
    </xf>
    <xf numFmtId="0" fontId="20" fillId="2" borderId="27" xfId="0" applyFont="1" applyFill="1" applyBorder="1" applyAlignment="1">
      <alignment horizontal="center" vertical="center"/>
    </xf>
    <xf numFmtId="9" fontId="18" fillId="2" borderId="27" xfId="0" applyNumberFormat="1" applyFont="1" applyFill="1" applyBorder="1" applyAlignment="1">
      <alignment horizontal="center" vertical="center" wrapText="1"/>
    </xf>
    <xf numFmtId="164" fontId="18" fillId="2" borderId="27" xfId="0" applyNumberFormat="1" applyFont="1" applyFill="1" applyBorder="1" applyAlignment="1">
      <alignment horizontal="center" vertical="center" wrapText="1"/>
    </xf>
    <xf numFmtId="0" fontId="18" fillId="2" borderId="27" xfId="0" applyFont="1" applyFill="1" applyBorder="1" applyAlignment="1">
      <alignment horizontal="center" vertical="center" wrapText="1"/>
    </xf>
    <xf numFmtId="49" fontId="21" fillId="0" borderId="24" xfId="0" applyNumberFormat="1"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xf>
    <xf numFmtId="4" fontId="5" fillId="2" borderId="30" xfId="0" applyNumberFormat="1" applyFont="1" applyFill="1" applyBorder="1" applyAlignment="1">
      <alignment horizontal="left" vertical="center"/>
    </xf>
    <xf numFmtId="9" fontId="3" fillId="2" borderId="30" xfId="0" applyNumberFormat="1" applyFont="1" applyFill="1" applyBorder="1" applyAlignment="1">
      <alignment horizontal="center"/>
    </xf>
    <xf numFmtId="164" fontId="22" fillId="2" borderId="30" xfId="0" applyNumberFormat="1" applyFont="1" applyFill="1" applyBorder="1" applyAlignment="1">
      <alignment horizontal="center" wrapText="1"/>
    </xf>
    <xf numFmtId="9" fontId="3" fillId="2" borderId="31" xfId="0" applyNumberFormat="1" applyFont="1" applyFill="1" applyBorder="1" applyAlignment="1">
      <alignment horizontal="center"/>
    </xf>
    <xf numFmtId="164" fontId="5" fillId="2" borderId="30" xfId="0" applyNumberFormat="1" applyFont="1" applyFill="1" applyBorder="1" applyAlignment="1">
      <alignment horizontal="center" vertical="center"/>
    </xf>
    <xf numFmtId="0" fontId="23" fillId="0" borderId="0" xfId="0" applyFont="1" applyAlignment="1">
      <alignment horizontal="center"/>
    </xf>
    <xf numFmtId="0" fontId="24" fillId="0" borderId="0" xfId="0" applyFont="1"/>
    <xf numFmtId="4" fontId="19" fillId="0" borderId="0" xfId="0" applyNumberFormat="1" applyFont="1" applyAlignment="1">
      <alignment horizontal="center"/>
    </xf>
    <xf numFmtId="4" fontId="5" fillId="2" borderId="24" xfId="0" applyNumberFormat="1" applyFont="1" applyFill="1" applyBorder="1" applyAlignment="1">
      <alignment horizontal="left" vertical="center"/>
    </xf>
    <xf numFmtId="10" fontId="3" fillId="2" borderId="24" xfId="0" applyNumberFormat="1" applyFont="1" applyFill="1" applyBorder="1" applyAlignment="1">
      <alignment horizontal="center"/>
    </xf>
    <xf numFmtId="164" fontId="22" fillId="2" borderId="24" xfId="0" applyNumberFormat="1" applyFont="1" applyFill="1" applyBorder="1" applyAlignment="1">
      <alignment horizontal="center" wrapText="1"/>
    </xf>
    <xf numFmtId="9" fontId="3" fillId="2" borderId="24" xfId="0" applyNumberFormat="1" applyFont="1" applyFill="1" applyBorder="1" applyAlignment="1">
      <alignment horizontal="center"/>
    </xf>
    <xf numFmtId="164" fontId="5" fillId="2" borderId="24" xfId="0" applyNumberFormat="1" applyFont="1" applyFill="1" applyBorder="1" applyAlignment="1">
      <alignment horizontal="center" vertical="center"/>
    </xf>
    <xf numFmtId="4" fontId="5" fillId="2" borderId="36" xfId="0" applyNumberFormat="1" applyFont="1" applyFill="1" applyBorder="1" applyAlignment="1">
      <alignment horizontal="left" vertical="center"/>
    </xf>
    <xf numFmtId="9" fontId="3" fillId="2" borderId="36" xfId="0" applyNumberFormat="1" applyFont="1" applyFill="1" applyBorder="1" applyAlignment="1">
      <alignment horizontal="center"/>
    </xf>
    <xf numFmtId="164" fontId="22" fillId="2" borderId="36" xfId="0" applyNumberFormat="1" applyFont="1" applyFill="1" applyBorder="1" applyAlignment="1">
      <alignment horizontal="center" wrapText="1"/>
    </xf>
    <xf numFmtId="164" fontId="5" fillId="2" borderId="36" xfId="0" applyNumberFormat="1" applyFont="1" applyFill="1" applyBorder="1" applyAlignment="1">
      <alignment horizontal="center" vertical="center"/>
    </xf>
    <xf numFmtId="0" fontId="19" fillId="0" borderId="0" xfId="0" applyFont="1" applyAlignment="1">
      <alignment horizontal="center" vertical="center"/>
    </xf>
    <xf numFmtId="0" fontId="19" fillId="0" borderId="0" xfId="0" applyFont="1" applyAlignment="1">
      <alignment horizontal="center"/>
    </xf>
    <xf numFmtId="0" fontId="22" fillId="0" borderId="0" xfId="0" applyFont="1" applyAlignment="1">
      <alignment horizontal="center"/>
    </xf>
    <xf numFmtId="0" fontId="25" fillId="0" borderId="0" xfId="0" applyFont="1"/>
    <xf numFmtId="4" fontId="5" fillId="0" borderId="0" xfId="0" applyNumberFormat="1" applyFont="1" applyAlignment="1">
      <alignment horizontal="center"/>
    </xf>
    <xf numFmtId="0" fontId="5" fillId="0" borderId="0" xfId="0" applyFont="1"/>
    <xf numFmtId="4" fontId="5" fillId="0" borderId="30" xfId="0" applyNumberFormat="1" applyFont="1" applyBorder="1" applyAlignment="1">
      <alignment horizontal="left" vertical="center"/>
    </xf>
    <xf numFmtId="9" fontId="3" fillId="0" borderId="30" xfId="0" applyNumberFormat="1" applyFont="1" applyBorder="1" applyAlignment="1">
      <alignment horizontal="center"/>
    </xf>
    <xf numFmtId="164" fontId="22" fillId="0" borderId="30" xfId="0" applyNumberFormat="1" applyFont="1" applyBorder="1" applyAlignment="1">
      <alignment horizontal="center" wrapText="1"/>
    </xf>
    <xf numFmtId="9" fontId="3" fillId="0" borderId="29" xfId="0" applyNumberFormat="1" applyFont="1" applyBorder="1" applyAlignment="1">
      <alignment horizontal="center"/>
    </xf>
    <xf numFmtId="164" fontId="5" fillId="0" borderId="30" xfId="0" applyNumberFormat="1" applyFont="1" applyBorder="1" applyAlignment="1">
      <alignment horizontal="center" vertical="center"/>
    </xf>
    <xf numFmtId="4" fontId="5" fillId="0" borderId="24" xfId="0" applyNumberFormat="1" applyFont="1" applyBorder="1" applyAlignment="1">
      <alignment horizontal="left" vertical="center"/>
    </xf>
    <xf numFmtId="164" fontId="22" fillId="0" borderId="24" xfId="0" applyNumberFormat="1" applyFont="1" applyBorder="1" applyAlignment="1">
      <alignment horizontal="center" wrapText="1"/>
    </xf>
    <xf numFmtId="9" fontId="3" fillId="0" borderId="24" xfId="0" applyNumberFormat="1" applyFont="1" applyBorder="1" applyAlignment="1">
      <alignment horizontal="center"/>
    </xf>
    <xf numFmtId="164" fontId="5" fillId="0" borderId="24" xfId="0" applyNumberFormat="1" applyFont="1" applyBorder="1" applyAlignment="1">
      <alignment horizontal="center" vertical="center"/>
    </xf>
    <xf numFmtId="4" fontId="5" fillId="0" borderId="36" xfId="0" applyNumberFormat="1" applyFont="1" applyBorder="1" applyAlignment="1">
      <alignment horizontal="left" vertical="center"/>
    </xf>
    <xf numFmtId="9" fontId="3" fillId="0" borderId="37" xfId="0" applyNumberFormat="1" applyFont="1" applyBorder="1" applyAlignment="1">
      <alignment horizontal="center"/>
    </xf>
    <xf numFmtId="164" fontId="22" fillId="0" borderId="37" xfId="0" applyNumberFormat="1" applyFont="1" applyBorder="1" applyAlignment="1">
      <alignment horizontal="center" wrapText="1"/>
    </xf>
    <xf numFmtId="9" fontId="3" fillId="0" borderId="36" xfId="0" applyNumberFormat="1" applyFont="1" applyBorder="1" applyAlignment="1">
      <alignment horizontal="center"/>
    </xf>
    <xf numFmtId="164" fontId="5" fillId="0" borderId="36" xfId="0" applyNumberFormat="1" applyFont="1" applyBorder="1" applyAlignment="1">
      <alignment horizontal="center" vertical="center"/>
    </xf>
    <xf numFmtId="0" fontId="26" fillId="0" borderId="0" xfId="0" applyFont="1"/>
    <xf numFmtId="4" fontId="5" fillId="2" borderId="38" xfId="0" applyNumberFormat="1" applyFont="1" applyFill="1" applyBorder="1" applyAlignment="1">
      <alignment horizontal="left" vertical="center"/>
    </xf>
    <xf numFmtId="9" fontId="3" fillId="2" borderId="38" xfId="0" applyNumberFormat="1" applyFont="1" applyFill="1" applyBorder="1" applyAlignment="1">
      <alignment horizontal="center"/>
    </xf>
    <xf numFmtId="164" fontId="22" fillId="2" borderId="38" xfId="0" applyNumberFormat="1" applyFont="1" applyFill="1" applyBorder="1" applyAlignment="1">
      <alignment horizontal="center" wrapText="1"/>
    </xf>
    <xf numFmtId="166" fontId="3" fillId="2" borderId="36" xfId="0" applyNumberFormat="1" applyFont="1" applyFill="1" applyBorder="1" applyAlignment="1">
      <alignment horizontal="center"/>
    </xf>
    <xf numFmtId="164" fontId="22" fillId="2" borderId="36" xfId="0" applyNumberFormat="1" applyFont="1" applyFill="1" applyBorder="1" applyAlignment="1">
      <alignment horizontal="center"/>
    </xf>
    <xf numFmtId="164" fontId="22" fillId="2" borderId="31" xfId="0" applyNumberFormat="1" applyFont="1" applyFill="1" applyBorder="1" applyAlignment="1">
      <alignment horizontal="center" wrapText="1"/>
    </xf>
    <xf numFmtId="9" fontId="22" fillId="2" borderId="30" xfId="0" applyNumberFormat="1" applyFont="1" applyFill="1" applyBorder="1" applyAlignment="1">
      <alignment horizontal="center" wrapText="1"/>
    </xf>
    <xf numFmtId="9" fontId="22" fillId="2" borderId="38" xfId="0" applyNumberFormat="1" applyFont="1" applyFill="1" applyBorder="1" applyAlignment="1">
      <alignment horizontal="center" wrapText="1"/>
    </xf>
    <xf numFmtId="9" fontId="22" fillId="2" borderId="36" xfId="0" applyNumberFormat="1" applyFont="1" applyFill="1" applyBorder="1" applyAlignment="1">
      <alignment horizontal="center" wrapText="1"/>
    </xf>
    <xf numFmtId="164" fontId="22" fillId="0" borderId="39" xfId="0" applyNumberFormat="1" applyFont="1" applyBorder="1" applyAlignment="1">
      <alignment horizontal="center" wrapText="1"/>
    </xf>
    <xf numFmtId="164" fontId="22" fillId="0" borderId="36" xfId="0" applyNumberFormat="1" applyFont="1" applyBorder="1" applyAlignment="1">
      <alignment horizontal="center" wrapText="1"/>
    </xf>
    <xf numFmtId="4" fontId="0" fillId="0" borderId="24" xfId="0" applyNumberFormat="1" applyFont="1" applyBorder="1"/>
    <xf numFmtId="9" fontId="27" fillId="0" borderId="24" xfId="0" applyNumberFormat="1" applyFont="1" applyBorder="1" applyAlignment="1">
      <alignment horizontal="center"/>
    </xf>
    <xf numFmtId="164" fontId="28" fillId="0" borderId="24" xfId="0" applyNumberFormat="1" applyFont="1" applyBorder="1" applyAlignment="1">
      <alignment horizontal="center" wrapText="1"/>
    </xf>
    <xf numFmtId="164" fontId="0" fillId="0" borderId="24" xfId="0" applyNumberFormat="1" applyFont="1" applyBorder="1" applyAlignment="1">
      <alignment horizontal="center"/>
    </xf>
    <xf numFmtId="0" fontId="29" fillId="0" borderId="0" xfId="0" applyFont="1" applyAlignment="1">
      <alignment horizontal="center"/>
    </xf>
    <xf numFmtId="4" fontId="30" fillId="0" borderId="0" xfId="0" applyNumberFormat="1" applyFont="1" applyAlignment="1">
      <alignment horizontal="center"/>
    </xf>
    <xf numFmtId="0" fontId="30" fillId="0" borderId="0" xfId="0" applyFont="1"/>
    <xf numFmtId="4" fontId="0" fillId="0" borderId="37" xfId="0" applyNumberFormat="1" applyFont="1" applyBorder="1"/>
    <xf numFmtId="9" fontId="27" fillId="0" borderId="37" xfId="0" applyNumberFormat="1" applyFont="1" applyBorder="1" applyAlignment="1">
      <alignment horizontal="center"/>
    </xf>
    <xf numFmtId="164" fontId="28" fillId="0" borderId="37" xfId="0" applyNumberFormat="1" applyFont="1" applyBorder="1" applyAlignment="1">
      <alignment horizontal="center" wrapText="1"/>
    </xf>
    <xf numFmtId="164" fontId="0" fillId="0" borderId="37" xfId="0" applyNumberFormat="1" applyFont="1" applyBorder="1" applyAlignment="1">
      <alignment horizontal="center"/>
    </xf>
    <xf numFmtId="4" fontId="31" fillId="0" borderId="24" xfId="0" applyNumberFormat="1" applyFont="1" applyBorder="1" applyAlignment="1">
      <alignment horizontal="left" vertical="center"/>
    </xf>
    <xf numFmtId="0" fontId="20" fillId="0" borderId="0" xfId="0" applyFont="1"/>
    <xf numFmtId="4" fontId="20" fillId="0" borderId="0" xfId="0" applyNumberFormat="1" applyFont="1" applyAlignment="1">
      <alignment horizontal="center"/>
    </xf>
    <xf numFmtId="4" fontId="27" fillId="0" borderId="24" xfId="0" applyNumberFormat="1" applyFont="1" applyBorder="1"/>
    <xf numFmtId="164" fontId="27" fillId="0" borderId="24" xfId="0" applyNumberFormat="1" applyFont="1" applyBorder="1" applyAlignment="1">
      <alignment horizontal="right"/>
    </xf>
    <xf numFmtId="4" fontId="0" fillId="0" borderId="30" xfId="0" applyNumberFormat="1" applyFont="1" applyBorder="1"/>
    <xf numFmtId="9" fontId="27" fillId="0" borderId="30" xfId="0" applyNumberFormat="1" applyFont="1" applyBorder="1" applyAlignment="1">
      <alignment horizontal="center"/>
    </xf>
    <xf numFmtId="164" fontId="0" fillId="0" borderId="30" xfId="0" applyNumberFormat="1" applyFont="1" applyBorder="1" applyAlignment="1">
      <alignment horizontal="center"/>
    </xf>
    <xf numFmtId="4" fontId="18" fillId="0" borderId="0" xfId="0" applyNumberFormat="1" applyFont="1" applyAlignment="1">
      <alignment horizontal="center"/>
    </xf>
    <xf numFmtId="4" fontId="27" fillId="0" borderId="36" xfId="0" applyNumberFormat="1" applyFont="1" applyBorder="1"/>
    <xf numFmtId="9" fontId="27" fillId="0" borderId="36" xfId="0" applyNumberFormat="1" applyFont="1" applyBorder="1" applyAlignment="1">
      <alignment horizontal="center"/>
    </xf>
    <xf numFmtId="164" fontId="27" fillId="0" borderId="36" xfId="0" applyNumberFormat="1" applyFont="1" applyBorder="1" applyAlignment="1">
      <alignment horizontal="right"/>
    </xf>
    <xf numFmtId="164" fontId="0" fillId="0" borderId="36" xfId="0" applyNumberFormat="1" applyFont="1" applyBorder="1" applyAlignment="1">
      <alignment horizontal="center"/>
    </xf>
    <xf numFmtId="0" fontId="20" fillId="3" borderId="43" xfId="0" applyFont="1" applyFill="1" applyBorder="1" applyAlignment="1">
      <alignment horizontal="left" vertical="center"/>
    </xf>
    <xf numFmtId="0" fontId="5" fillId="3" borderId="44" xfId="0" applyFont="1" applyFill="1" applyBorder="1"/>
    <xf numFmtId="0" fontId="5" fillId="3" borderId="44" xfId="0" applyFont="1" applyFill="1" applyBorder="1" applyAlignment="1">
      <alignment horizontal="left"/>
    </xf>
    <xf numFmtId="9" fontId="5" fillId="3" borderId="44" xfId="0" applyNumberFormat="1" applyFont="1" applyFill="1" applyBorder="1" applyAlignment="1">
      <alignment horizontal="center"/>
    </xf>
    <xf numFmtId="164" fontId="5" fillId="3" borderId="44" xfId="0" applyNumberFormat="1" applyFont="1" applyFill="1" applyBorder="1" applyAlignment="1">
      <alignment horizontal="center"/>
    </xf>
    <xf numFmtId="0" fontId="5" fillId="3" borderId="44" xfId="0" applyFont="1" applyFill="1" applyBorder="1" applyAlignment="1">
      <alignment horizontal="right"/>
    </xf>
    <xf numFmtId="165" fontId="5" fillId="3" borderId="45" xfId="0" applyNumberFormat="1" applyFont="1" applyFill="1" applyBorder="1"/>
    <xf numFmtId="0" fontId="19" fillId="0" borderId="0" xfId="0" applyFont="1" applyAlignment="1">
      <alignment horizontal="left" wrapText="1"/>
    </xf>
    <xf numFmtId="9" fontId="19" fillId="0" borderId="0" xfId="0" applyNumberFormat="1" applyFont="1" applyAlignment="1">
      <alignment horizontal="left"/>
    </xf>
    <xf numFmtId="164" fontId="19" fillId="0" borderId="0" xfId="0" applyNumberFormat="1" applyFont="1" applyAlignment="1">
      <alignment horizontal="left"/>
    </xf>
    <xf numFmtId="167" fontId="19" fillId="0" borderId="0" xfId="0" applyNumberFormat="1" applyFont="1" applyAlignment="1">
      <alignment horizontal="left"/>
    </xf>
    <xf numFmtId="0" fontId="19" fillId="0" borderId="19" xfId="0" applyFont="1" applyBorder="1" applyAlignment="1">
      <alignment horizontal="left"/>
    </xf>
    <xf numFmtId="9" fontId="19" fillId="0" borderId="19" xfId="0" applyNumberFormat="1" applyFont="1" applyBorder="1" applyAlignment="1">
      <alignment horizontal="center"/>
    </xf>
    <xf numFmtId="0" fontId="0" fillId="0" borderId="0" xfId="0" applyFont="1" applyAlignment="1">
      <alignment horizontal="right"/>
    </xf>
    <xf numFmtId="164" fontId="0" fillId="0" borderId="0" xfId="0" applyNumberFormat="1" applyFont="1" applyAlignment="1">
      <alignment horizontal="center"/>
    </xf>
    <xf numFmtId="9" fontId="0" fillId="0" borderId="0" xfId="0" applyNumberFormat="1" applyFont="1" applyAlignment="1">
      <alignment horizontal="center"/>
    </xf>
    <xf numFmtId="0" fontId="0" fillId="0" borderId="0" xfId="0" applyFont="1" applyAlignment="1">
      <alignment horizontal="left"/>
    </xf>
    <xf numFmtId="0" fontId="27" fillId="0" borderId="0" xfId="0" applyFont="1" applyAlignment="1">
      <alignment wrapText="1"/>
    </xf>
    <xf numFmtId="0" fontId="32" fillId="5" borderId="24" xfId="0" applyFont="1" applyFill="1" applyBorder="1" applyAlignment="1">
      <alignment horizontal="center" vertical="center" wrapText="1"/>
    </xf>
    <xf numFmtId="0" fontId="33" fillId="5" borderId="24" xfId="0" applyFont="1" applyFill="1" applyBorder="1" applyAlignment="1">
      <alignment horizontal="center" vertical="center" wrapText="1"/>
    </xf>
    <xf numFmtId="168" fontId="35" fillId="0" borderId="39" xfId="0" applyNumberFormat="1" applyFont="1" applyBorder="1" applyAlignment="1">
      <alignment horizontal="right" vertical="center" wrapText="1"/>
    </xf>
    <xf numFmtId="0" fontId="27" fillId="0" borderId="39" xfId="0" applyFont="1" applyBorder="1" applyAlignment="1">
      <alignment wrapText="1"/>
    </xf>
    <xf numFmtId="169" fontId="36" fillId="0" borderId="39" xfId="0" applyNumberFormat="1" applyFont="1" applyBorder="1" applyAlignment="1">
      <alignment horizontal="right" vertical="center" wrapText="1"/>
    </xf>
    <xf numFmtId="4" fontId="34" fillId="5" borderId="24" xfId="0" applyNumberFormat="1" applyFont="1" applyFill="1" applyBorder="1" applyAlignment="1">
      <alignment horizontal="right" vertical="center" wrapText="1"/>
    </xf>
    <xf numFmtId="0" fontId="27" fillId="0" borderId="37" xfId="0" applyFont="1" applyBorder="1" applyAlignment="1">
      <alignment wrapText="1"/>
    </xf>
    <xf numFmtId="4" fontId="37" fillId="0" borderId="24" xfId="0" applyNumberFormat="1" applyFont="1" applyBorder="1" applyAlignment="1">
      <alignment horizontal="right" vertical="center" wrapText="1"/>
    </xf>
    <xf numFmtId="0" fontId="27" fillId="0" borderId="13" xfId="0" applyFont="1" applyBorder="1" applyAlignment="1">
      <alignment wrapText="1"/>
    </xf>
    <xf numFmtId="0" fontId="27" fillId="0" borderId="15" xfId="0" applyFont="1" applyBorder="1" applyAlignment="1">
      <alignment wrapText="1"/>
    </xf>
    <xf numFmtId="0" fontId="27" fillId="0" borderId="18" xfId="0" applyFont="1" applyBorder="1" applyAlignment="1">
      <alignment wrapText="1"/>
    </xf>
    <xf numFmtId="0" fontId="27" fillId="0" borderId="20" xfId="0" applyFont="1" applyBorder="1" applyAlignment="1">
      <alignment wrapText="1"/>
    </xf>
    <xf numFmtId="0" fontId="27" fillId="5" borderId="46" xfId="0" applyFont="1" applyFill="1" applyBorder="1" applyAlignment="1">
      <alignment wrapText="1"/>
    </xf>
    <xf numFmtId="0" fontId="27" fillId="5" borderId="47" xfId="0" applyFont="1" applyFill="1" applyBorder="1" applyAlignment="1">
      <alignment wrapText="1"/>
    </xf>
    <xf numFmtId="4" fontId="34" fillId="5" borderId="38" xfId="0" applyNumberFormat="1" applyFont="1" applyFill="1" applyBorder="1" applyAlignment="1">
      <alignment horizontal="right" vertical="center" wrapText="1"/>
    </xf>
    <xf numFmtId="0" fontId="27" fillId="5" borderId="51" xfId="0" applyFont="1" applyFill="1" applyBorder="1" applyAlignment="1">
      <alignment wrapText="1"/>
    </xf>
    <xf numFmtId="0" fontId="27" fillId="5" borderId="52" xfId="0" applyFont="1" applyFill="1" applyBorder="1" applyAlignment="1">
      <alignment wrapText="1"/>
    </xf>
    <xf numFmtId="0" fontId="39" fillId="6" borderId="24" xfId="0" applyFont="1" applyFill="1" applyBorder="1" applyAlignment="1">
      <alignment horizontal="center" vertical="center" wrapText="1"/>
    </xf>
    <xf numFmtId="0" fontId="39" fillId="6" borderId="24" xfId="0" applyFont="1" applyFill="1" applyBorder="1" applyAlignment="1">
      <alignment horizontal="left" vertical="center" wrapText="1"/>
    </xf>
    <xf numFmtId="0" fontId="40" fillId="7" borderId="9" xfId="0" applyFont="1" applyFill="1" applyBorder="1" applyAlignment="1">
      <alignment horizontal="center" vertical="top" wrapText="1"/>
    </xf>
    <xf numFmtId="0" fontId="40" fillId="7" borderId="9" xfId="0" applyFont="1" applyFill="1" applyBorder="1" applyAlignment="1">
      <alignment horizontal="left" vertical="top" wrapText="1"/>
    </xf>
    <xf numFmtId="4" fontId="40" fillId="7" borderId="9" xfId="0" applyNumberFormat="1" applyFont="1" applyFill="1" applyBorder="1" applyAlignment="1">
      <alignment horizontal="right" vertical="top" wrapText="1"/>
    </xf>
    <xf numFmtId="4" fontId="40" fillId="7" borderId="9" xfId="0" applyNumberFormat="1" applyFont="1" applyFill="1" applyBorder="1" applyAlignment="1">
      <alignment horizontal="center" vertical="top" wrapText="1"/>
    </xf>
    <xf numFmtId="0" fontId="40" fillId="8" borderId="9" xfId="0" applyFont="1" applyFill="1" applyBorder="1" applyAlignment="1">
      <alignment horizontal="center" vertical="top" wrapText="1"/>
    </xf>
    <xf numFmtId="0" fontId="40" fillId="8" borderId="9" xfId="0" applyFont="1" applyFill="1" applyBorder="1" applyAlignment="1">
      <alignment horizontal="left" vertical="top" wrapText="1"/>
    </xf>
    <xf numFmtId="4" fontId="40" fillId="8" borderId="9" xfId="0" applyNumberFormat="1" applyFont="1" applyFill="1" applyBorder="1" applyAlignment="1">
      <alignment horizontal="right" vertical="top" wrapText="1"/>
    </xf>
    <xf numFmtId="4" fontId="40" fillId="8" borderId="9" xfId="0" applyNumberFormat="1" applyFont="1" applyFill="1" applyBorder="1" applyAlignment="1">
      <alignment horizontal="center" vertical="top" wrapText="1"/>
    </xf>
    <xf numFmtId="0" fontId="40" fillId="9" borderId="9" xfId="0" applyFont="1" applyFill="1" applyBorder="1" applyAlignment="1">
      <alignment horizontal="center" vertical="top" wrapText="1"/>
    </xf>
    <xf numFmtId="0" fontId="40" fillId="9" borderId="9" xfId="0" applyFont="1" applyFill="1" applyBorder="1" applyAlignment="1">
      <alignment horizontal="left" vertical="top" wrapText="1"/>
    </xf>
    <xf numFmtId="4" fontId="40" fillId="9" borderId="9" xfId="0" applyNumberFormat="1" applyFont="1" applyFill="1" applyBorder="1" applyAlignment="1">
      <alignment horizontal="right" vertical="top" wrapText="1"/>
    </xf>
    <xf numFmtId="4" fontId="40" fillId="9" borderId="9" xfId="0" applyNumberFormat="1" applyFont="1" applyFill="1" applyBorder="1" applyAlignment="1">
      <alignment horizontal="center" vertical="top" wrapText="1"/>
    </xf>
    <xf numFmtId="10" fontId="3" fillId="0" borderId="0" xfId="0" applyNumberFormat="1" applyFont="1"/>
    <xf numFmtId="0" fontId="39" fillId="10" borderId="24" xfId="0" applyFont="1" applyFill="1" applyBorder="1" applyAlignment="1">
      <alignment horizontal="center" vertical="center" wrapText="1"/>
    </xf>
    <xf numFmtId="0" fontId="39" fillId="0" borderId="24" xfId="0" applyFont="1" applyBorder="1" applyAlignment="1">
      <alignment horizontal="left" vertical="center" wrapText="1"/>
    </xf>
    <xf numFmtId="4" fontId="39" fillId="0" borderId="24" xfId="0" applyNumberFormat="1" applyFont="1" applyBorder="1" applyAlignment="1">
      <alignment horizontal="right" vertical="center" wrapText="1"/>
    </xf>
    <xf numFmtId="0" fontId="40" fillId="0" borderId="24" xfId="0" applyFont="1" applyBorder="1" applyAlignment="1">
      <alignment horizontal="left" vertical="center" wrapText="1"/>
    </xf>
    <xf numFmtId="0" fontId="40" fillId="0" borderId="24" xfId="0" applyFont="1" applyBorder="1" applyAlignment="1">
      <alignment horizontal="center" vertical="center" wrapText="1"/>
    </xf>
    <xf numFmtId="4" fontId="40" fillId="0" borderId="24" xfId="0" applyNumberFormat="1" applyFont="1" applyBorder="1" applyAlignment="1">
      <alignment horizontal="right" vertical="center" wrapText="1"/>
    </xf>
    <xf numFmtId="170" fontId="40" fillId="0" borderId="24" xfId="0" applyNumberFormat="1" applyFont="1" applyBorder="1" applyAlignment="1">
      <alignment horizontal="center" vertical="center" wrapText="1"/>
    </xf>
    <xf numFmtId="171" fontId="40" fillId="0" borderId="24" xfId="0" applyNumberFormat="1" applyFont="1" applyBorder="1" applyAlignment="1">
      <alignment horizontal="right" vertical="center" wrapText="1"/>
    </xf>
    <xf numFmtId="0" fontId="40" fillId="0" borderId="24" xfId="0" applyFont="1" applyBorder="1" applyAlignment="1">
      <alignment horizontal="right" vertical="center" wrapText="1"/>
    </xf>
    <xf numFmtId="0" fontId="36" fillId="10" borderId="24" xfId="0" applyFont="1" applyFill="1" applyBorder="1" applyAlignment="1">
      <alignment horizontal="center" vertical="center" wrapText="1"/>
    </xf>
    <xf numFmtId="171" fontId="40" fillId="0" borderId="24" xfId="0" applyNumberFormat="1" applyFont="1" applyBorder="1" applyAlignment="1">
      <alignment horizontal="center" vertical="center" wrapText="1"/>
    </xf>
    <xf numFmtId="171" fontId="39" fillId="0" borderId="24" xfId="0" applyNumberFormat="1" applyFont="1" applyBorder="1" applyAlignment="1">
      <alignment horizontal="right" vertical="center" wrapText="1"/>
    </xf>
    <xf numFmtId="0" fontId="38" fillId="0" borderId="24" xfId="0" applyFont="1" applyBorder="1" applyAlignment="1">
      <alignment horizontal="center" vertical="top" wrapText="1"/>
    </xf>
    <xf numFmtId="170" fontId="38" fillId="0" borderId="24" xfId="0" applyNumberFormat="1" applyFont="1" applyBorder="1" applyAlignment="1">
      <alignment horizontal="right" vertical="top" wrapText="1"/>
    </xf>
    <xf numFmtId="4" fontId="38" fillId="0" borderId="24" xfId="0" applyNumberFormat="1" applyFont="1" applyBorder="1" applyAlignment="1">
      <alignment horizontal="right" vertical="top" wrapText="1"/>
    </xf>
    <xf numFmtId="4" fontId="42" fillId="0" borderId="24" xfId="0" applyNumberFormat="1" applyFont="1" applyBorder="1" applyAlignment="1">
      <alignment horizontal="right" vertical="top" wrapText="1"/>
    </xf>
    <xf numFmtId="0" fontId="40" fillId="0" borderId="24" xfId="0" applyFont="1" applyBorder="1" applyAlignment="1">
      <alignment horizontal="center" vertical="top" wrapText="1"/>
    </xf>
    <xf numFmtId="0" fontId="40" fillId="0" borderId="24" xfId="0" applyFont="1" applyBorder="1" applyAlignment="1">
      <alignment horizontal="left" vertical="top" wrapText="1"/>
    </xf>
    <xf numFmtId="170" fontId="40" fillId="0" borderId="24" xfId="0" applyNumberFormat="1" applyFont="1" applyBorder="1" applyAlignment="1">
      <alignment horizontal="center" vertical="top" wrapText="1"/>
    </xf>
    <xf numFmtId="4" fontId="40" fillId="0" borderId="24" xfId="0" applyNumberFormat="1" applyFont="1" applyBorder="1" applyAlignment="1">
      <alignment horizontal="right" vertical="top" wrapText="1"/>
    </xf>
    <xf numFmtId="4" fontId="40" fillId="0" borderId="24" xfId="0" applyNumberFormat="1" applyFont="1" applyBorder="1" applyAlignment="1">
      <alignment horizontal="center" vertical="center" wrapText="1"/>
    </xf>
    <xf numFmtId="171" fontId="40" fillId="0" borderId="36" xfId="0" applyNumberFormat="1" applyFont="1" applyBorder="1" applyAlignment="1">
      <alignment horizontal="right" vertical="center" wrapText="1"/>
    </xf>
    <xf numFmtId="170" fontId="40" fillId="0" borderId="24" xfId="0" applyNumberFormat="1" applyFont="1" applyBorder="1" applyAlignment="1">
      <alignment horizontal="right" vertical="center" wrapText="1"/>
    </xf>
    <xf numFmtId="0" fontId="10" fillId="0" borderId="17" xfId="0" applyFont="1" applyBorder="1" applyAlignment="1">
      <alignment horizontal="left" vertical="center"/>
    </xf>
    <xf numFmtId="0" fontId="51" fillId="0" borderId="24" xfId="0" applyFont="1" applyBorder="1" applyAlignment="1">
      <alignment horizontal="left" vertical="center" wrapText="1"/>
    </xf>
    <xf numFmtId="4" fontId="40" fillId="11" borderId="24" xfId="0" applyNumberFormat="1" applyFont="1" applyFill="1" applyBorder="1" applyAlignment="1">
      <alignment horizontal="right" vertical="center" wrapText="1"/>
    </xf>
    <xf numFmtId="0" fontId="15" fillId="0" borderId="16" xfId="0" applyFont="1" applyBorder="1" applyAlignment="1">
      <alignment horizontal="left" vertical="top"/>
    </xf>
    <xf numFmtId="0" fontId="0" fillId="0" borderId="0" xfId="0" applyFont="1" applyAlignment="1"/>
    <xf numFmtId="0" fontId="3" fillId="0" borderId="16" xfId="0" applyFont="1" applyBorder="1" applyAlignment="1">
      <alignment horizontal="left" vertical="top" wrapText="1"/>
    </xf>
    <xf numFmtId="0" fontId="2" fillId="0" borderId="17" xfId="0" applyFont="1" applyBorder="1"/>
    <xf numFmtId="0" fontId="2" fillId="0" borderId="16" xfId="0" applyFont="1" applyBorder="1"/>
    <xf numFmtId="0" fontId="2" fillId="0" borderId="18" xfId="0" applyFont="1" applyBorder="1"/>
    <xf numFmtId="0" fontId="2" fillId="0" borderId="19" xfId="0" applyFont="1" applyBorder="1"/>
    <xf numFmtId="0" fontId="2" fillId="0" borderId="20" xfId="0" applyFont="1" applyBorder="1"/>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4" fillId="2" borderId="5" xfId="0" applyFont="1" applyFill="1" applyBorder="1" applyAlignment="1">
      <alignment horizontal="left" vertical="center" wrapText="1"/>
    </xf>
    <xf numFmtId="0" fontId="2" fillId="0" borderId="6" xfId="0" applyFont="1" applyBorder="1"/>
    <xf numFmtId="0" fontId="2" fillId="0" borderId="7" xfId="0" applyFont="1" applyBorder="1"/>
    <xf numFmtId="1" fontId="3" fillId="0" borderId="4" xfId="0" applyNumberFormat="1" applyFont="1" applyBorder="1" applyAlignment="1">
      <alignment horizontal="left" vertical="center" wrapText="1"/>
    </xf>
    <xf numFmtId="0" fontId="2" fillId="0" borderId="8" xfId="0" applyFont="1" applyBorder="1"/>
    <xf numFmtId="0" fontId="2" fillId="0" borderId="10" xfId="0" applyFont="1" applyBorder="1"/>
    <xf numFmtId="0" fontId="2" fillId="0" borderId="11" xfId="0" applyFont="1" applyBorder="1"/>
    <xf numFmtId="0" fontId="2" fillId="0" borderId="12" xfId="0" applyFont="1" applyBorder="1"/>
    <xf numFmtId="0" fontId="3" fillId="0" borderId="13" xfId="0" applyFont="1" applyBorder="1" applyAlignment="1">
      <alignment horizontal="center"/>
    </xf>
    <xf numFmtId="0" fontId="2" fillId="0" borderId="14" xfId="0" applyFont="1" applyBorder="1"/>
    <xf numFmtId="0" fontId="2" fillId="0" borderId="15" xfId="0" applyFont="1" applyBorder="1"/>
    <xf numFmtId="0" fontId="6" fillId="3"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7" fillId="0" borderId="16" xfId="0" applyFont="1" applyBorder="1" applyAlignment="1">
      <alignment horizontal="center" vertical="center"/>
    </xf>
    <xf numFmtId="0" fontId="10" fillId="0" borderId="0" xfId="0" quotePrefix="1" applyFont="1" applyAlignment="1">
      <alignment horizontal="left" vertical="center"/>
    </xf>
    <xf numFmtId="0" fontId="6" fillId="0" borderId="0" xfId="0" applyFont="1" applyAlignment="1">
      <alignment horizontal="left" vertical="center"/>
    </xf>
    <xf numFmtId="0" fontId="5" fillId="2" borderId="29" xfId="0" applyFont="1" applyFill="1" applyBorder="1" applyAlignment="1">
      <alignment vertical="center" wrapText="1"/>
    </xf>
    <xf numFmtId="0" fontId="2" fillId="0" borderId="33" xfId="0" applyFont="1" applyBorder="1"/>
    <xf numFmtId="0" fontId="2" fillId="0" borderId="35" xfId="0" applyFont="1" applyBorder="1"/>
    <xf numFmtId="165" fontId="5" fillId="2" borderId="29" xfId="0" applyNumberFormat="1" applyFont="1" applyFill="1" applyBorder="1" applyAlignment="1">
      <alignment horizontal="center" vertical="center"/>
    </xf>
    <xf numFmtId="165" fontId="5" fillId="0" borderId="29" xfId="0" applyNumberFormat="1" applyFont="1" applyBorder="1" applyAlignment="1">
      <alignment horizontal="center" vertical="center"/>
    </xf>
    <xf numFmtId="165" fontId="0" fillId="0" borderId="39" xfId="0" applyNumberFormat="1" applyFont="1" applyBorder="1" applyAlignment="1">
      <alignment horizontal="center"/>
    </xf>
    <xf numFmtId="165" fontId="0" fillId="0" borderId="40" xfId="0" applyNumberFormat="1" applyFont="1" applyBorder="1" applyAlignment="1">
      <alignment horizontal="center"/>
    </xf>
    <xf numFmtId="0" fontId="2" fillId="0" borderId="41" xfId="0" applyFont="1" applyBorder="1"/>
    <xf numFmtId="0" fontId="2" fillId="0" borderId="42" xfId="0" applyFont="1" applyBorder="1"/>
    <xf numFmtId="0" fontId="16" fillId="0" borderId="0" xfId="0" applyFont="1" applyAlignment="1">
      <alignment horizontal="center" vertical="center"/>
    </xf>
    <xf numFmtId="0" fontId="17" fillId="0" borderId="0" xfId="0" applyFont="1" applyAlignment="1">
      <alignment vertical="center" wrapText="1"/>
    </xf>
    <xf numFmtId="0" fontId="5" fillId="2" borderId="28" xfId="0" applyFont="1" applyFill="1" applyBorder="1" applyAlignment="1">
      <alignment horizontal="center" vertical="center"/>
    </xf>
    <xf numFmtId="0" fontId="2" fillId="0" borderId="32" xfId="0" applyFont="1" applyBorder="1"/>
    <xf numFmtId="0" fontId="2" fillId="0" borderId="34" xfId="0" applyFont="1" applyBorder="1"/>
    <xf numFmtId="0" fontId="5" fillId="0" borderId="28" xfId="0" applyFont="1" applyBorder="1" applyAlignment="1">
      <alignment horizontal="center" vertical="center"/>
    </xf>
    <xf numFmtId="0" fontId="5" fillId="0" borderId="29" xfId="0" applyFont="1" applyBorder="1" applyAlignment="1">
      <alignment vertical="center" wrapText="1"/>
    </xf>
    <xf numFmtId="0" fontId="0" fillId="4" borderId="39" xfId="0" applyFont="1" applyFill="1" applyBorder="1" applyAlignment="1">
      <alignment horizontal="center"/>
    </xf>
    <xf numFmtId="0" fontId="27" fillId="0" borderId="3" xfId="0" applyFont="1" applyBorder="1" applyAlignment="1">
      <alignment horizontal="center" vertical="center"/>
    </xf>
    <xf numFmtId="0" fontId="0" fillId="0" borderId="39" xfId="0" applyFont="1" applyBorder="1" applyAlignment="1">
      <alignment wrapText="1"/>
    </xf>
    <xf numFmtId="0" fontId="0" fillId="0" borderId="39" xfId="0" applyFont="1" applyBorder="1" applyAlignment="1">
      <alignment horizontal="left" wrapText="1"/>
    </xf>
    <xf numFmtId="0" fontId="27" fillId="0" borderId="1" xfId="0" applyFont="1" applyBorder="1" applyAlignment="1">
      <alignment horizontal="left" vertical="center" wrapText="1"/>
    </xf>
    <xf numFmtId="0" fontId="2" fillId="0" borderId="4" xfId="0" applyFont="1" applyBorder="1"/>
    <xf numFmtId="0" fontId="19" fillId="0" borderId="14" xfId="0" applyFont="1" applyBorder="1" applyAlignment="1">
      <alignment horizontal="center" vertical="center"/>
    </xf>
    <xf numFmtId="0" fontId="19" fillId="0" borderId="0" xfId="0" applyFont="1" applyAlignment="1">
      <alignment horizontal="center" vertical="center"/>
    </xf>
    <xf numFmtId="0" fontId="34" fillId="0" borderId="39" xfId="0" applyFont="1" applyBorder="1" applyAlignment="1">
      <alignment horizontal="left" vertical="center" wrapText="1"/>
    </xf>
    <xf numFmtId="0" fontId="2" fillId="0" borderId="37" xfId="0" applyFont="1" applyBorder="1"/>
    <xf numFmtId="4" fontId="34" fillId="0" borderId="39" xfId="0" applyNumberFormat="1" applyFont="1" applyBorder="1" applyAlignment="1">
      <alignment horizontal="right" vertical="center" wrapText="1"/>
    </xf>
    <xf numFmtId="4" fontId="38" fillId="5" borderId="48" xfId="0" applyNumberFormat="1" applyFont="1" applyFill="1" applyBorder="1" applyAlignment="1">
      <alignment horizontal="right" vertical="center" wrapText="1"/>
    </xf>
    <xf numFmtId="0" fontId="2" fillId="0" borderId="53" xfId="0" applyFont="1" applyBorder="1"/>
    <xf numFmtId="4" fontId="34" fillId="5" borderId="39" xfId="0" applyNumberFormat="1" applyFont="1" applyFill="1" applyBorder="1" applyAlignment="1">
      <alignment horizontal="right" vertical="center" wrapText="1"/>
    </xf>
    <xf numFmtId="4" fontId="34" fillId="5" borderId="21" xfId="0" applyNumberFormat="1" applyFont="1" applyFill="1" applyBorder="1" applyAlignment="1">
      <alignment horizontal="right" vertical="center" wrapText="1"/>
    </xf>
    <xf numFmtId="0" fontId="33" fillId="0" borderId="39" xfId="0" applyFont="1" applyBorder="1" applyAlignment="1">
      <alignment horizontal="left" vertical="center" wrapText="1"/>
    </xf>
    <xf numFmtId="0" fontId="27" fillId="0" borderId="0" xfId="0" applyFont="1" applyAlignment="1">
      <alignment horizontal="left" vertical="top" wrapText="1"/>
    </xf>
    <xf numFmtId="0" fontId="32" fillId="5" borderId="21" xfId="0" applyFont="1" applyFill="1" applyBorder="1" applyAlignment="1">
      <alignment horizontal="center" vertical="center" wrapText="1"/>
    </xf>
    <xf numFmtId="168" fontId="35" fillId="0" borderId="13" xfId="0" applyNumberFormat="1" applyFont="1" applyBorder="1" applyAlignment="1">
      <alignment horizontal="right" vertical="center" wrapText="1"/>
    </xf>
    <xf numFmtId="4" fontId="34" fillId="5" borderId="49" xfId="0" applyNumberFormat="1" applyFont="1" applyFill="1" applyBorder="1" applyAlignment="1">
      <alignment horizontal="right" vertical="center" wrapText="1"/>
    </xf>
    <xf numFmtId="0" fontId="2" fillId="0" borderId="50" xfId="0" applyFont="1" applyBorder="1"/>
    <xf numFmtId="0" fontId="37" fillId="0" borderId="0" xfId="0" applyFont="1" applyAlignment="1">
      <alignment horizontal="right" vertical="center" wrapText="1"/>
    </xf>
    <xf numFmtId="4" fontId="34" fillId="0" borderId="0" xfId="0" applyNumberFormat="1" applyFont="1" applyAlignment="1">
      <alignment horizontal="right" vertical="center" wrapText="1"/>
    </xf>
    <xf numFmtId="0" fontId="41" fillId="0" borderId="1" xfId="0" applyFont="1" applyBorder="1" applyAlignment="1">
      <alignment horizontal="center" vertical="center"/>
    </xf>
    <xf numFmtId="0" fontId="7" fillId="0" borderId="13" xfId="0" applyFont="1" applyBorder="1" applyAlignment="1">
      <alignment horizontal="center" vertical="center"/>
    </xf>
    <xf numFmtId="0" fontId="3" fillId="0" borderId="18" xfId="0" applyFont="1" applyBorder="1" applyAlignment="1">
      <alignment horizontal="left" vertical="top" wrapText="1"/>
    </xf>
    <xf numFmtId="0" fontId="39" fillId="0" borderId="21" xfId="0" applyFont="1" applyBorder="1" applyAlignment="1">
      <alignment horizontal="left" vertical="center" wrapText="1"/>
    </xf>
    <xf numFmtId="0" fontId="36" fillId="0" borderId="21" xfId="0" applyFont="1" applyBorder="1" applyAlignment="1">
      <alignment horizontal="right" vertical="center" wrapText="1"/>
    </xf>
    <xf numFmtId="0" fontId="38" fillId="0" borderId="21" xfId="0" applyFont="1" applyBorder="1" applyAlignment="1">
      <alignment horizontal="center" vertical="top" wrapText="1"/>
    </xf>
    <xf numFmtId="0" fontId="42" fillId="0" borderId="21" xfId="0" applyFont="1" applyBorder="1" applyAlignment="1">
      <alignment horizontal="right" vertical="top" wrapText="1"/>
    </xf>
    <xf numFmtId="0" fontId="38" fillId="0" borderId="21" xfId="0" applyFont="1" applyBorder="1" applyAlignment="1">
      <alignment horizontal="left" vertical="top" wrapText="1"/>
    </xf>
    <xf numFmtId="0" fontId="42" fillId="10" borderId="21" xfId="0" applyFont="1" applyFill="1" applyBorder="1" applyAlignment="1">
      <alignment horizontal="left" vertical="center" wrapText="1"/>
    </xf>
    <xf numFmtId="0" fontId="36" fillId="10" borderId="21" xfId="0" applyFont="1" applyFill="1" applyBorder="1" applyAlignment="1">
      <alignment horizontal="center" vertical="center" wrapText="1"/>
    </xf>
    <xf numFmtId="0" fontId="39" fillId="0" borderId="21" xfId="0" applyFont="1" applyBorder="1" applyAlignment="1">
      <alignment horizontal="right" vertical="center" wrapText="1"/>
    </xf>
    <xf numFmtId="0" fontId="32" fillId="0" borderId="0" xfId="0" applyFont="1" applyAlignment="1">
      <alignment horizontal="left" vertical="top" wrapText="1"/>
    </xf>
    <xf numFmtId="0" fontId="37" fillId="0" borderId="21" xfId="0" applyFont="1" applyBorder="1" applyAlignment="1">
      <alignment horizontal="left" vertical="center" wrapText="1"/>
    </xf>
    <xf numFmtId="0" fontId="39" fillId="10" borderId="21" xfId="0" applyFont="1" applyFill="1" applyBorder="1" applyAlignment="1">
      <alignment horizontal="left" vertical="center" wrapText="1"/>
    </xf>
    <xf numFmtId="0" fontId="40" fillId="0" borderId="21" xfId="0" applyFont="1" applyBorder="1" applyAlignment="1">
      <alignment horizontal="left" vertical="center" wrapText="1"/>
    </xf>
    <xf numFmtId="0" fontId="36" fillId="0" borderId="58" xfId="0" applyFont="1" applyBorder="1" applyAlignment="1">
      <alignment horizontal="right" vertical="center" wrapText="1"/>
    </xf>
    <xf numFmtId="0" fontId="2" fillId="0" borderId="59" xfId="0" applyFont="1" applyBorder="1"/>
    <xf numFmtId="0" fontId="27" fillId="0" borderId="0" xfId="0" applyFont="1" applyAlignment="1">
      <alignment wrapText="1"/>
    </xf>
    <xf numFmtId="0" fontId="36" fillId="10" borderId="13" xfId="0" applyFont="1" applyFill="1" applyBorder="1" applyAlignment="1">
      <alignment horizontal="center" vertical="center" wrapText="1"/>
    </xf>
    <xf numFmtId="0" fontId="2" fillId="0" borderId="55" xfId="0" applyFont="1" applyBorder="1"/>
    <xf numFmtId="0" fontId="2" fillId="0" borderId="57" xfId="0" applyFont="1" applyBorder="1"/>
    <xf numFmtId="0" fontId="39" fillId="10" borderId="21" xfId="0" applyFont="1" applyFill="1" applyBorder="1" applyAlignment="1">
      <alignment horizontal="center" vertical="center" wrapText="1"/>
    </xf>
    <xf numFmtId="170" fontId="40" fillId="0" borderId="21" xfId="0" applyNumberFormat="1" applyFont="1" applyBorder="1" applyAlignment="1">
      <alignment horizontal="center" vertical="center" wrapText="1"/>
    </xf>
    <xf numFmtId="0" fontId="39" fillId="10" borderId="39" xfId="0" applyFont="1" applyFill="1" applyBorder="1" applyAlignment="1">
      <alignment horizontal="center" vertical="center" wrapText="1"/>
    </xf>
    <xf numFmtId="0" fontId="39" fillId="10" borderId="13" xfId="0" applyFont="1" applyFill="1" applyBorder="1" applyAlignment="1">
      <alignment horizontal="left" vertical="center" wrapText="1"/>
    </xf>
    <xf numFmtId="0" fontId="2" fillId="0" borderId="54" xfId="0" applyFont="1" applyBorder="1"/>
    <xf numFmtId="0" fontId="2" fillId="0" borderId="56" xfId="0" applyFont="1" applyBorder="1"/>
    <xf numFmtId="0" fontId="40" fillId="0" borderId="21" xfId="0" applyFont="1" applyBorder="1" applyAlignment="1">
      <alignment horizontal="center" vertical="top" wrapText="1"/>
    </xf>
    <xf numFmtId="0" fontId="43" fillId="0" borderId="21" xfId="0" applyFont="1" applyBorder="1" applyAlignment="1">
      <alignment horizontal="center" vertical="center" wrapText="1"/>
    </xf>
    <xf numFmtId="0" fontId="35"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2</xdr:col>
      <xdr:colOff>466725</xdr:colOff>
      <xdr:row>1</xdr:row>
      <xdr:rowOff>9525</xdr:rowOff>
    </xdr:from>
    <xdr:ext cx="7381875" cy="876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390525</xdr:colOff>
      <xdr:row>6</xdr:row>
      <xdr:rowOff>114300</xdr:rowOff>
    </xdr:from>
    <xdr:ext cx="4686300" cy="34290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8.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990600</xdr:colOff>
      <xdr:row>1</xdr:row>
      <xdr:rowOff>57150</xdr:rowOff>
    </xdr:from>
    <xdr:ext cx="9153525" cy="14478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143625" cy="1295400"/>
    <xdr:pic>
      <xdr:nvPicPr>
        <xdr:cNvPr id="2" name="image3.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8896350" cy="1104900"/>
    <xdr:pic>
      <xdr:nvPicPr>
        <xdr:cNvPr id="2" name="image4.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304800</xdr:colOff>
      <xdr:row>0</xdr:row>
      <xdr:rowOff>38100</xdr:rowOff>
    </xdr:from>
    <xdr:ext cx="7381875"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8905875" cy="1104900"/>
    <xdr:pic>
      <xdr:nvPicPr>
        <xdr:cNvPr id="2" name="image5.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6.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390525</xdr:colOff>
      <xdr:row>0</xdr:row>
      <xdr:rowOff>38100</xdr:rowOff>
    </xdr:from>
    <xdr:ext cx="7381875" cy="10001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8905875" cy="1104900"/>
    <xdr:pic>
      <xdr:nvPicPr>
        <xdr:cNvPr id="2" name="image7.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americanas.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000"/>
  <sheetViews>
    <sheetView workbookViewId="0">
      <selection sqref="A1:J1"/>
    </sheetView>
  </sheetViews>
  <sheetFormatPr defaultColWidth="14.42578125" defaultRowHeight="15" customHeight="1"/>
  <cols>
    <col min="1" max="1" width="3" customWidth="1"/>
    <col min="2" max="4" width="11.7109375" customWidth="1"/>
    <col min="5" max="5" width="37.140625" customWidth="1"/>
    <col min="6" max="9" width="11.7109375" customWidth="1"/>
    <col min="10" max="10" width="11.42578125" customWidth="1"/>
    <col min="11" max="26" width="9.140625" customWidth="1"/>
  </cols>
  <sheetData>
    <row r="1" spans="1:26" ht="18" customHeight="1">
      <c r="A1" s="220" t="s">
        <v>0</v>
      </c>
      <c r="B1" s="221"/>
      <c r="C1" s="221"/>
      <c r="D1" s="221"/>
      <c r="E1" s="221"/>
      <c r="F1" s="221"/>
      <c r="G1" s="221"/>
      <c r="H1" s="221"/>
      <c r="I1" s="221"/>
      <c r="J1" s="222"/>
      <c r="K1" s="1"/>
      <c r="L1" s="1"/>
      <c r="M1" s="1"/>
      <c r="N1" s="1"/>
      <c r="O1" s="1"/>
      <c r="P1" s="1"/>
      <c r="Q1" s="1"/>
      <c r="R1" s="1"/>
      <c r="S1" s="1"/>
      <c r="T1" s="1"/>
      <c r="U1" s="1"/>
      <c r="V1" s="1"/>
    </row>
    <row r="2" spans="1:26" ht="41.25" customHeight="1">
      <c r="A2" s="2"/>
      <c r="B2" s="223" t="str">
        <f>MAPADEPRECOS!B3</f>
        <v>Sistema de bombeamento de águas pluviais Bigossi,  no  município  de  Vila Velha/ES.</v>
      </c>
      <c r="C2" s="224"/>
      <c r="D2" s="224"/>
      <c r="E2" s="224"/>
      <c r="F2" s="224"/>
      <c r="G2" s="225"/>
      <c r="H2" s="3"/>
      <c r="I2" s="3"/>
      <c r="J2" s="4"/>
      <c r="K2" s="1"/>
      <c r="L2" s="1"/>
      <c r="M2" s="1"/>
      <c r="N2" s="1"/>
      <c r="O2" s="1"/>
      <c r="P2" s="1"/>
      <c r="Q2" s="1"/>
      <c r="R2" s="1"/>
      <c r="S2" s="1"/>
      <c r="T2" s="1"/>
      <c r="U2" s="1"/>
      <c r="V2" s="1"/>
    </row>
    <row r="3" spans="1:26" ht="10.5" customHeight="1">
      <c r="A3" s="2"/>
      <c r="B3" s="5" t="s">
        <v>1</v>
      </c>
      <c r="C3" s="6"/>
      <c r="D3" s="6"/>
      <c r="E3" s="6"/>
      <c r="F3" s="6"/>
      <c r="G3" s="6"/>
      <c r="H3" s="3"/>
      <c r="I3" s="3"/>
      <c r="J3" s="4"/>
      <c r="K3" s="1"/>
      <c r="L3" s="1"/>
      <c r="M3" s="1"/>
      <c r="N3" s="1"/>
      <c r="O3" s="1"/>
      <c r="P3" s="1"/>
      <c r="Q3" s="1"/>
      <c r="R3" s="1"/>
      <c r="S3" s="1"/>
      <c r="T3" s="1"/>
      <c r="U3" s="1"/>
      <c r="V3" s="1"/>
    </row>
    <row r="4" spans="1:26" ht="15" customHeight="1">
      <c r="A4" s="226"/>
      <c r="B4" s="213"/>
      <c r="C4" s="213"/>
      <c r="D4" s="213"/>
      <c r="E4" s="213"/>
      <c r="F4" s="213"/>
      <c r="G4" s="213"/>
      <c r="H4" s="213"/>
      <c r="I4" s="213"/>
      <c r="J4" s="227"/>
      <c r="K4" s="1"/>
      <c r="L4" s="1"/>
      <c r="M4" s="1"/>
      <c r="N4" s="1"/>
      <c r="O4" s="1"/>
      <c r="P4" s="1"/>
      <c r="Q4" s="1"/>
      <c r="R4" s="1"/>
      <c r="S4" s="1"/>
      <c r="T4" s="1"/>
      <c r="U4" s="1"/>
      <c r="V4" s="1"/>
    </row>
    <row r="5" spans="1:26" ht="6.75" customHeight="1">
      <c r="A5" s="228"/>
      <c r="B5" s="229"/>
      <c r="C5" s="229"/>
      <c r="D5" s="229"/>
      <c r="E5" s="229"/>
      <c r="F5" s="229"/>
      <c r="G5" s="229"/>
      <c r="H5" s="229"/>
      <c r="I5" s="229"/>
      <c r="J5" s="230"/>
      <c r="K5" s="1"/>
      <c r="L5" s="1"/>
      <c r="M5" s="1"/>
      <c r="N5" s="1"/>
      <c r="O5" s="1"/>
      <c r="P5" s="1"/>
      <c r="Q5" s="1"/>
      <c r="R5" s="1"/>
      <c r="S5" s="1"/>
      <c r="T5" s="1"/>
      <c r="U5" s="1"/>
      <c r="V5" s="1"/>
    </row>
    <row r="6" spans="1:26" ht="12.75" customHeight="1">
      <c r="A6" s="1"/>
      <c r="B6" s="1"/>
      <c r="C6" s="1"/>
      <c r="D6" s="1"/>
      <c r="E6" s="1"/>
      <c r="F6" s="1"/>
      <c r="G6" s="1"/>
      <c r="H6" s="1"/>
      <c r="I6" s="1"/>
      <c r="J6" s="1"/>
      <c r="K6" s="1"/>
      <c r="L6" s="1"/>
      <c r="M6" s="1"/>
      <c r="N6" s="1"/>
      <c r="O6" s="1"/>
      <c r="P6" s="1"/>
      <c r="Q6" s="1"/>
      <c r="R6" s="1"/>
      <c r="S6" s="1"/>
      <c r="T6" s="1"/>
      <c r="U6" s="1"/>
      <c r="V6" s="1"/>
    </row>
    <row r="7" spans="1:26" ht="12.75" customHeight="1">
      <c r="A7" s="231"/>
      <c r="B7" s="232"/>
      <c r="C7" s="232"/>
      <c r="D7" s="232"/>
      <c r="E7" s="232"/>
      <c r="F7" s="232"/>
      <c r="G7" s="232"/>
      <c r="H7" s="232"/>
      <c r="I7" s="232"/>
      <c r="J7" s="233"/>
      <c r="K7" s="1"/>
      <c r="L7" s="1"/>
      <c r="M7" s="1"/>
      <c r="N7" s="1"/>
      <c r="O7" s="1"/>
      <c r="P7" s="1"/>
      <c r="Q7" s="1"/>
      <c r="R7" s="1"/>
      <c r="S7" s="1"/>
      <c r="T7" s="1"/>
      <c r="U7" s="1"/>
      <c r="V7" s="1"/>
    </row>
    <row r="8" spans="1:26" ht="12.75" customHeight="1">
      <c r="A8" s="216"/>
      <c r="B8" s="213"/>
      <c r="C8" s="213"/>
      <c r="D8" s="213"/>
      <c r="E8" s="213"/>
      <c r="F8" s="213"/>
      <c r="G8" s="213"/>
      <c r="H8" s="213"/>
      <c r="I8" s="213"/>
      <c r="J8" s="215"/>
      <c r="K8" s="1"/>
      <c r="L8" s="1"/>
      <c r="M8" s="1"/>
      <c r="N8" s="1"/>
      <c r="O8" s="1"/>
      <c r="P8" s="1"/>
      <c r="Q8" s="1"/>
      <c r="R8" s="1"/>
      <c r="S8" s="1"/>
      <c r="T8" s="1"/>
      <c r="U8" s="1"/>
      <c r="V8" s="1"/>
    </row>
    <row r="9" spans="1:26" ht="12.75" customHeight="1">
      <c r="A9" s="216"/>
      <c r="B9" s="213"/>
      <c r="C9" s="213"/>
      <c r="D9" s="213"/>
      <c r="E9" s="213"/>
      <c r="F9" s="213"/>
      <c r="G9" s="213"/>
      <c r="H9" s="213"/>
      <c r="I9" s="213"/>
      <c r="J9" s="215"/>
      <c r="K9" s="1"/>
      <c r="L9" s="1"/>
      <c r="M9" s="1"/>
      <c r="N9" s="1"/>
      <c r="O9" s="1"/>
      <c r="P9" s="1"/>
      <c r="Q9" s="1"/>
      <c r="R9" s="1"/>
      <c r="S9" s="1"/>
      <c r="T9" s="1"/>
      <c r="U9" s="1"/>
      <c r="V9" s="1"/>
    </row>
    <row r="10" spans="1:26" ht="12.75" customHeight="1">
      <c r="A10" s="216"/>
      <c r="B10" s="213"/>
      <c r="C10" s="213"/>
      <c r="D10" s="213"/>
      <c r="E10" s="213"/>
      <c r="F10" s="213"/>
      <c r="G10" s="213"/>
      <c r="H10" s="213"/>
      <c r="I10" s="213"/>
      <c r="J10" s="215"/>
      <c r="K10" s="1"/>
      <c r="L10" s="1"/>
      <c r="M10" s="1"/>
      <c r="N10" s="1"/>
      <c r="O10" s="1"/>
      <c r="P10" s="1"/>
      <c r="Q10" s="1"/>
      <c r="R10" s="1"/>
      <c r="S10" s="1"/>
      <c r="T10" s="1"/>
      <c r="U10" s="1"/>
      <c r="V10" s="1"/>
    </row>
    <row r="11" spans="1:26" ht="12.75" customHeight="1">
      <c r="A11" s="216"/>
      <c r="B11" s="213"/>
      <c r="C11" s="213"/>
      <c r="D11" s="213"/>
      <c r="E11" s="213"/>
      <c r="F11" s="213"/>
      <c r="G11" s="213"/>
      <c r="H11" s="213"/>
      <c r="I11" s="213"/>
      <c r="J11" s="215"/>
      <c r="K11" s="1"/>
      <c r="L11" s="1"/>
      <c r="M11" s="1"/>
      <c r="N11" s="1"/>
      <c r="O11" s="1"/>
      <c r="P11" s="1"/>
      <c r="Q11" s="1"/>
      <c r="R11" s="1"/>
      <c r="S11" s="1"/>
      <c r="T11" s="1"/>
      <c r="U11" s="1"/>
      <c r="V11" s="1"/>
    </row>
    <row r="12" spans="1:26" ht="12.75" customHeight="1">
      <c r="A12" s="216"/>
      <c r="B12" s="213"/>
      <c r="C12" s="213"/>
      <c r="D12" s="213"/>
      <c r="E12" s="213"/>
      <c r="F12" s="213"/>
      <c r="G12" s="213"/>
      <c r="H12" s="213"/>
      <c r="I12" s="213"/>
      <c r="J12" s="215"/>
      <c r="K12" s="1"/>
      <c r="L12" s="1"/>
      <c r="M12" s="1"/>
      <c r="N12" s="1"/>
      <c r="O12" s="1"/>
      <c r="P12" s="1"/>
      <c r="Q12" s="1"/>
      <c r="R12" s="1"/>
      <c r="S12" s="1"/>
      <c r="T12" s="1"/>
      <c r="U12" s="1"/>
      <c r="V12" s="1"/>
      <c r="W12" s="1"/>
      <c r="X12" s="1"/>
      <c r="Y12" s="1"/>
      <c r="Z12" s="1"/>
    </row>
    <row r="13" spans="1:26" ht="12.75" customHeight="1">
      <c r="A13" s="216"/>
      <c r="B13" s="213"/>
      <c r="C13" s="213"/>
      <c r="D13" s="213"/>
      <c r="E13" s="213"/>
      <c r="F13" s="213"/>
      <c r="G13" s="213"/>
      <c r="H13" s="213"/>
      <c r="I13" s="213"/>
      <c r="J13" s="215"/>
      <c r="K13" s="1"/>
      <c r="L13" s="1"/>
      <c r="M13" s="1"/>
      <c r="N13" s="1"/>
      <c r="O13" s="1"/>
      <c r="P13" s="1"/>
      <c r="Q13" s="1"/>
      <c r="R13" s="1"/>
      <c r="S13" s="1"/>
      <c r="T13" s="1"/>
      <c r="U13" s="1"/>
      <c r="V13" s="1"/>
      <c r="W13" s="1"/>
      <c r="X13" s="1"/>
      <c r="Y13" s="1"/>
      <c r="Z13" s="1"/>
    </row>
    <row r="14" spans="1:26" ht="12.75" customHeight="1">
      <c r="A14" s="216"/>
      <c r="B14" s="213"/>
      <c r="C14" s="213"/>
      <c r="D14" s="213"/>
      <c r="E14" s="213"/>
      <c r="F14" s="213"/>
      <c r="G14" s="213"/>
      <c r="H14" s="213"/>
      <c r="I14" s="213"/>
      <c r="J14" s="215"/>
      <c r="K14" s="1"/>
      <c r="L14" s="1"/>
      <c r="M14" s="1"/>
      <c r="N14" s="1"/>
      <c r="O14" s="1"/>
      <c r="P14" s="1"/>
      <c r="Q14" s="1"/>
      <c r="R14" s="1"/>
      <c r="S14" s="1"/>
      <c r="T14" s="1"/>
      <c r="U14" s="1"/>
      <c r="V14" s="1"/>
      <c r="W14" s="1"/>
      <c r="X14" s="1"/>
      <c r="Y14" s="1"/>
      <c r="Z14" s="1"/>
    </row>
    <row r="15" spans="1:26" ht="12.75" customHeight="1">
      <c r="A15" s="216"/>
      <c r="B15" s="213"/>
      <c r="C15" s="213"/>
      <c r="D15" s="213"/>
      <c r="E15" s="213"/>
      <c r="F15" s="213"/>
      <c r="G15" s="213"/>
      <c r="H15" s="213"/>
      <c r="I15" s="213"/>
      <c r="J15" s="215"/>
      <c r="K15" s="1"/>
      <c r="L15" s="1"/>
      <c r="M15" s="1"/>
      <c r="N15" s="1"/>
      <c r="O15" s="1"/>
      <c r="P15" s="1"/>
      <c r="Q15" s="1"/>
      <c r="R15" s="1"/>
      <c r="S15" s="1"/>
      <c r="T15" s="1"/>
      <c r="U15" s="1"/>
      <c r="V15" s="1"/>
      <c r="W15" s="1"/>
      <c r="X15" s="1"/>
      <c r="Y15" s="1"/>
      <c r="Z15" s="1"/>
    </row>
    <row r="16" spans="1:26" ht="12.75" customHeight="1">
      <c r="A16" s="216"/>
      <c r="B16" s="213"/>
      <c r="C16" s="213"/>
      <c r="D16" s="213"/>
      <c r="E16" s="213"/>
      <c r="F16" s="213"/>
      <c r="G16" s="213"/>
      <c r="H16" s="213"/>
      <c r="I16" s="213"/>
      <c r="J16" s="215"/>
      <c r="K16" s="1"/>
      <c r="L16" s="1"/>
      <c r="M16" s="1"/>
      <c r="N16" s="1"/>
      <c r="O16" s="1"/>
      <c r="P16" s="1"/>
      <c r="Q16" s="1"/>
      <c r="R16" s="1"/>
      <c r="S16" s="1"/>
      <c r="T16" s="1"/>
      <c r="U16" s="1"/>
      <c r="V16" s="1"/>
      <c r="W16" s="1"/>
      <c r="X16" s="1"/>
      <c r="Y16" s="1"/>
      <c r="Z16" s="1"/>
    </row>
    <row r="17" spans="1:26" ht="180.75" customHeight="1">
      <c r="A17" s="217"/>
      <c r="B17" s="218"/>
      <c r="C17" s="218"/>
      <c r="D17" s="218"/>
      <c r="E17" s="218"/>
      <c r="F17" s="218"/>
      <c r="G17" s="218"/>
      <c r="H17" s="218"/>
      <c r="I17" s="218"/>
      <c r="J17" s="219"/>
      <c r="K17" s="1"/>
      <c r="L17" s="1"/>
      <c r="M17" s="1"/>
      <c r="N17" s="1"/>
      <c r="O17" s="1"/>
      <c r="P17" s="1"/>
      <c r="Q17" s="1"/>
      <c r="R17" s="1"/>
      <c r="S17" s="1"/>
      <c r="T17" s="1"/>
      <c r="U17" s="1"/>
      <c r="V17" s="1"/>
      <c r="W17" s="1"/>
      <c r="X17" s="1"/>
      <c r="Y17" s="1"/>
      <c r="Z17" s="1"/>
    </row>
    <row r="18" spans="1:26" ht="12.75" customHeight="1">
      <c r="K18" s="1"/>
      <c r="L18" s="1"/>
      <c r="M18" s="1"/>
      <c r="N18" s="1"/>
      <c r="O18" s="1"/>
      <c r="P18" s="1"/>
      <c r="Q18" s="1"/>
      <c r="R18" s="1"/>
      <c r="S18" s="1"/>
      <c r="T18" s="1"/>
      <c r="U18" s="1"/>
      <c r="V18" s="1"/>
      <c r="W18" s="1"/>
      <c r="X18" s="1"/>
      <c r="Y18" s="1"/>
      <c r="Z18" s="1"/>
    </row>
    <row r="19" spans="1:26" ht="12.75" hidden="1" customHeight="1">
      <c r="A19" s="7"/>
      <c r="B19" s="8"/>
      <c r="C19" s="8"/>
      <c r="D19" s="8"/>
      <c r="E19" s="8"/>
      <c r="F19" s="8"/>
      <c r="G19" s="8"/>
      <c r="H19" s="8"/>
      <c r="I19" s="8"/>
      <c r="J19" s="9"/>
      <c r="K19" s="1"/>
      <c r="L19" s="1"/>
      <c r="M19" s="1"/>
      <c r="N19" s="1"/>
      <c r="O19" s="1"/>
      <c r="P19" s="1"/>
      <c r="Q19" s="1"/>
      <c r="R19" s="1"/>
      <c r="S19" s="1"/>
      <c r="T19" s="1"/>
      <c r="U19" s="1"/>
      <c r="V19" s="1"/>
      <c r="W19" s="1"/>
      <c r="X19" s="1"/>
      <c r="Y19" s="1"/>
      <c r="Z19" s="1"/>
    </row>
    <row r="20" spans="1:26" ht="12.75" hidden="1" customHeight="1">
      <c r="A20" s="10"/>
      <c r="B20" s="234" t="s">
        <v>2</v>
      </c>
      <c r="C20" s="235"/>
      <c r="D20" s="235"/>
      <c r="E20" s="235"/>
      <c r="F20" s="235"/>
      <c r="G20" s="235"/>
      <c r="H20" s="235"/>
      <c r="I20" s="236"/>
      <c r="J20" s="11"/>
      <c r="K20" s="1"/>
      <c r="L20" s="1"/>
      <c r="M20" s="1"/>
      <c r="N20" s="1"/>
      <c r="O20" s="1"/>
      <c r="P20" s="1"/>
      <c r="Q20" s="1"/>
      <c r="R20" s="1"/>
      <c r="S20" s="1"/>
      <c r="T20" s="1"/>
      <c r="U20" s="1"/>
      <c r="V20" s="1"/>
      <c r="W20" s="1"/>
      <c r="X20" s="1"/>
      <c r="Y20" s="1"/>
      <c r="Z20" s="1"/>
    </row>
    <row r="21" spans="1:26" ht="12.75" hidden="1" customHeight="1">
      <c r="A21" s="10"/>
      <c r="B21" s="237"/>
      <c r="C21" s="213"/>
      <c r="D21" s="213"/>
      <c r="E21" s="213"/>
      <c r="F21" s="213"/>
      <c r="G21" s="213"/>
      <c r="H21" s="213"/>
      <c r="I21" s="12"/>
      <c r="J21" s="11"/>
      <c r="K21" s="1"/>
      <c r="L21" s="1"/>
      <c r="M21" s="1"/>
      <c r="N21" s="1"/>
      <c r="O21" s="1"/>
      <c r="P21" s="1"/>
      <c r="Q21" s="1"/>
      <c r="R21" s="1"/>
      <c r="S21" s="1"/>
      <c r="T21" s="1"/>
      <c r="U21" s="1"/>
      <c r="V21" s="1"/>
      <c r="W21" s="1"/>
      <c r="X21" s="1"/>
      <c r="Y21" s="1"/>
      <c r="Z21" s="1"/>
    </row>
    <row r="22" spans="1:26" ht="12.75" hidden="1" customHeight="1">
      <c r="A22" s="10"/>
      <c r="B22" s="13"/>
      <c r="C22" s="14"/>
      <c r="D22" s="15"/>
      <c r="E22" s="15"/>
      <c r="F22" s="15"/>
      <c r="G22" s="16"/>
      <c r="H22" s="16"/>
      <c r="I22" s="17"/>
      <c r="J22" s="11"/>
      <c r="K22" s="1"/>
      <c r="L22" s="1"/>
      <c r="M22" s="1"/>
      <c r="N22" s="1"/>
      <c r="O22" s="1"/>
      <c r="P22" s="1"/>
      <c r="Q22" s="1"/>
      <c r="R22" s="1"/>
      <c r="S22" s="1"/>
      <c r="T22" s="1"/>
      <c r="U22" s="1"/>
      <c r="V22" s="1"/>
      <c r="W22" s="1"/>
      <c r="X22" s="1"/>
      <c r="Y22" s="1"/>
      <c r="Z22" s="1"/>
    </row>
    <row r="23" spans="1:26" ht="12.75" hidden="1" customHeight="1">
      <c r="A23" s="10"/>
      <c r="B23" s="13"/>
      <c r="C23" s="14"/>
      <c r="D23" s="1"/>
      <c r="E23" s="1"/>
      <c r="F23" s="15"/>
      <c r="G23" s="16"/>
      <c r="H23" s="16"/>
      <c r="I23" s="17"/>
      <c r="J23" s="11"/>
      <c r="K23" s="1"/>
      <c r="L23" s="1"/>
      <c r="M23" s="1"/>
      <c r="N23" s="1"/>
      <c r="O23" s="1"/>
      <c r="P23" s="1"/>
      <c r="Q23" s="1"/>
      <c r="R23" s="1"/>
      <c r="S23" s="1"/>
      <c r="T23" s="1"/>
      <c r="U23" s="1"/>
      <c r="V23" s="1"/>
      <c r="W23" s="1"/>
      <c r="X23" s="1"/>
      <c r="Y23" s="1"/>
      <c r="Z23" s="1"/>
    </row>
    <row r="24" spans="1:26" ht="12.75" hidden="1" customHeight="1">
      <c r="A24" s="10"/>
      <c r="B24" s="13"/>
      <c r="C24" s="14"/>
      <c r="D24" s="18" t="s">
        <v>3</v>
      </c>
      <c r="E24" s="19" t="s">
        <v>4</v>
      </c>
      <c r="F24" s="15"/>
      <c r="G24" s="16"/>
      <c r="H24" s="16"/>
      <c r="I24" s="17"/>
      <c r="J24" s="11"/>
      <c r="K24" s="1"/>
      <c r="L24" s="1"/>
      <c r="M24" s="1"/>
      <c r="N24" s="1"/>
      <c r="O24" s="1"/>
      <c r="P24" s="1"/>
      <c r="Q24" s="1"/>
      <c r="R24" s="1"/>
      <c r="S24" s="1"/>
      <c r="T24" s="1"/>
      <c r="U24" s="1"/>
      <c r="V24" s="1"/>
      <c r="W24" s="1"/>
      <c r="X24" s="1"/>
      <c r="Y24" s="1"/>
      <c r="Z24" s="1"/>
    </row>
    <row r="25" spans="1:26" ht="12.75" hidden="1" customHeight="1">
      <c r="A25" s="10"/>
      <c r="B25" s="13"/>
      <c r="C25" s="14"/>
      <c r="D25" s="15"/>
      <c r="E25" s="20" t="s">
        <v>5</v>
      </c>
      <c r="F25" s="15"/>
      <c r="G25" s="16"/>
      <c r="H25" s="16"/>
      <c r="I25" s="17"/>
      <c r="J25" s="11"/>
      <c r="K25" s="1"/>
      <c r="L25" s="1"/>
      <c r="M25" s="1"/>
      <c r="N25" s="1"/>
      <c r="O25" s="1"/>
      <c r="P25" s="1"/>
      <c r="Q25" s="1"/>
      <c r="R25" s="1"/>
      <c r="S25" s="1"/>
      <c r="T25" s="1"/>
      <c r="U25" s="1"/>
      <c r="V25" s="1"/>
      <c r="W25" s="1"/>
      <c r="X25" s="1"/>
      <c r="Y25" s="1"/>
      <c r="Z25" s="1"/>
    </row>
    <row r="26" spans="1:26" ht="12.75" hidden="1" customHeight="1">
      <c r="A26" s="10"/>
      <c r="B26" s="13"/>
      <c r="C26" s="16"/>
      <c r="D26" s="16"/>
      <c r="E26" s="16"/>
      <c r="F26" s="16"/>
      <c r="G26" s="16"/>
      <c r="H26" s="16"/>
      <c r="I26" s="17"/>
      <c r="J26" s="11"/>
      <c r="K26" s="1"/>
      <c r="L26" s="1"/>
      <c r="M26" s="1"/>
      <c r="N26" s="1"/>
      <c r="O26" s="1"/>
      <c r="P26" s="1"/>
      <c r="Q26" s="1"/>
      <c r="R26" s="1"/>
      <c r="S26" s="1"/>
      <c r="T26" s="1"/>
      <c r="U26" s="1"/>
      <c r="V26" s="1"/>
      <c r="W26" s="1"/>
      <c r="X26" s="1"/>
      <c r="Y26" s="1"/>
      <c r="Z26" s="1"/>
    </row>
    <row r="27" spans="1:26" ht="12.75" hidden="1" customHeight="1">
      <c r="A27" s="10"/>
      <c r="B27" s="21"/>
      <c r="C27" s="22" t="s">
        <v>6</v>
      </c>
      <c r="D27" s="14"/>
      <c r="E27" s="14"/>
      <c r="F27" s="14"/>
      <c r="G27" s="14"/>
      <c r="H27" s="14"/>
      <c r="I27" s="17"/>
      <c r="J27" s="11"/>
      <c r="K27" s="1"/>
      <c r="L27" s="1"/>
      <c r="M27" s="1"/>
      <c r="N27" s="1"/>
      <c r="O27" s="1"/>
      <c r="P27" s="1"/>
      <c r="Q27" s="1"/>
      <c r="R27" s="1"/>
      <c r="S27" s="1"/>
      <c r="T27" s="1"/>
      <c r="U27" s="1"/>
      <c r="V27" s="1"/>
      <c r="W27" s="1"/>
      <c r="X27" s="1"/>
      <c r="Y27" s="1"/>
      <c r="Z27" s="1"/>
    </row>
    <row r="28" spans="1:26" ht="12.75" hidden="1" customHeight="1">
      <c r="A28" s="10"/>
      <c r="B28" s="13"/>
      <c r="C28" s="14"/>
      <c r="D28" s="14"/>
      <c r="E28" s="14"/>
      <c r="F28" s="14"/>
      <c r="G28" s="14"/>
      <c r="H28" s="14"/>
      <c r="I28" s="17"/>
      <c r="J28" s="11"/>
      <c r="K28" s="1"/>
      <c r="L28" s="1"/>
      <c r="M28" s="1"/>
      <c r="N28" s="1"/>
      <c r="O28" s="1"/>
      <c r="P28" s="1"/>
      <c r="Q28" s="1"/>
      <c r="R28" s="1"/>
      <c r="S28" s="1"/>
      <c r="T28" s="1"/>
      <c r="U28" s="1"/>
      <c r="V28" s="1"/>
      <c r="W28" s="1"/>
      <c r="X28" s="1"/>
      <c r="Y28" s="1"/>
      <c r="Z28" s="1"/>
    </row>
    <row r="29" spans="1:26" ht="12.75" hidden="1" customHeight="1">
      <c r="A29" s="10"/>
      <c r="B29" s="21"/>
      <c r="C29" s="23" t="s">
        <v>7</v>
      </c>
      <c r="D29" s="238" t="s">
        <v>8</v>
      </c>
      <c r="E29" s="213"/>
      <c r="F29" s="215"/>
      <c r="G29" s="24" t="s">
        <v>9</v>
      </c>
      <c r="H29" s="23"/>
      <c r="I29" s="25"/>
      <c r="J29" s="11"/>
      <c r="K29" s="1"/>
      <c r="L29" s="1"/>
      <c r="M29" s="1"/>
      <c r="N29" s="1"/>
      <c r="O29" s="1"/>
      <c r="P29" s="1"/>
      <c r="Q29" s="1"/>
      <c r="R29" s="1"/>
      <c r="S29" s="1"/>
      <c r="T29" s="1"/>
      <c r="U29" s="1"/>
      <c r="V29" s="1"/>
      <c r="W29" s="1"/>
      <c r="X29" s="1"/>
      <c r="Y29" s="1"/>
      <c r="Z29" s="1"/>
    </row>
    <row r="30" spans="1:26" ht="12.75" hidden="1" customHeight="1">
      <c r="A30" s="10"/>
      <c r="B30" s="13"/>
      <c r="C30" s="23"/>
      <c r="D30" s="26"/>
      <c r="E30" s="26"/>
      <c r="F30" s="26"/>
      <c r="G30" s="27"/>
      <c r="H30" s="14"/>
      <c r="I30" s="17"/>
      <c r="J30" s="11"/>
      <c r="K30" s="1"/>
      <c r="L30" s="1"/>
      <c r="M30" s="1"/>
      <c r="N30" s="1"/>
      <c r="O30" s="1"/>
      <c r="P30" s="1"/>
      <c r="Q30" s="1"/>
      <c r="R30" s="1"/>
      <c r="S30" s="1"/>
      <c r="T30" s="1"/>
      <c r="U30" s="1"/>
      <c r="V30" s="1"/>
      <c r="W30" s="1"/>
      <c r="X30" s="1"/>
      <c r="Y30" s="1"/>
      <c r="Z30" s="1"/>
    </row>
    <row r="31" spans="1:26" ht="12.75" hidden="1" customHeight="1">
      <c r="A31" s="10"/>
      <c r="B31" s="13"/>
      <c r="C31" s="23" t="s">
        <v>10</v>
      </c>
      <c r="D31" s="238" t="s">
        <v>11</v>
      </c>
      <c r="E31" s="213"/>
      <c r="F31" s="215"/>
      <c r="G31" s="24" t="s">
        <v>9</v>
      </c>
      <c r="H31" s="14"/>
      <c r="I31" s="17"/>
      <c r="J31" s="11"/>
      <c r="K31" s="1"/>
      <c r="L31" s="1"/>
      <c r="M31" s="1"/>
      <c r="N31" s="1"/>
      <c r="O31" s="1"/>
      <c r="P31" s="1"/>
      <c r="Q31" s="1"/>
      <c r="R31" s="1"/>
      <c r="S31" s="1"/>
      <c r="T31" s="1"/>
      <c r="U31" s="1"/>
      <c r="V31" s="1"/>
      <c r="W31" s="1"/>
      <c r="X31" s="1"/>
      <c r="Y31" s="1"/>
      <c r="Z31" s="1"/>
    </row>
    <row r="32" spans="1:26" ht="12.75" hidden="1" customHeight="1">
      <c r="A32" s="10"/>
      <c r="B32" s="13"/>
      <c r="C32" s="23"/>
      <c r="D32" s="28"/>
      <c r="E32" s="28"/>
      <c r="F32" s="14"/>
      <c r="G32" s="29"/>
      <c r="H32" s="14"/>
      <c r="I32" s="17"/>
      <c r="J32" s="11"/>
      <c r="K32" s="1"/>
      <c r="L32" s="1"/>
      <c r="M32" s="1"/>
      <c r="N32" s="1"/>
      <c r="O32" s="1"/>
      <c r="P32" s="1"/>
      <c r="Q32" s="1"/>
      <c r="R32" s="1"/>
      <c r="S32" s="1"/>
      <c r="T32" s="1"/>
      <c r="U32" s="1"/>
      <c r="V32" s="1"/>
      <c r="W32" s="1"/>
      <c r="X32" s="1"/>
      <c r="Y32" s="1"/>
      <c r="Z32" s="1"/>
    </row>
    <row r="33" spans="1:26" ht="12.75" hidden="1" customHeight="1">
      <c r="A33" s="10"/>
      <c r="B33" s="13"/>
      <c r="C33" s="23" t="s">
        <v>12</v>
      </c>
      <c r="D33" s="238" t="s">
        <v>13</v>
      </c>
      <c r="E33" s="213"/>
      <c r="F33" s="215"/>
      <c r="G33" s="24" t="e">
        <f>F34+F35</f>
        <v>#VALUE!</v>
      </c>
      <c r="H33" s="14"/>
      <c r="I33" s="17"/>
      <c r="J33" s="11"/>
      <c r="K33" s="1"/>
      <c r="L33" s="1"/>
      <c r="M33" s="1"/>
      <c r="N33" s="1"/>
      <c r="O33" s="1"/>
      <c r="P33" s="1"/>
      <c r="Q33" s="1"/>
      <c r="R33" s="1"/>
      <c r="S33" s="1"/>
      <c r="T33" s="1"/>
      <c r="U33" s="1"/>
      <c r="V33" s="1"/>
      <c r="W33" s="1"/>
      <c r="X33" s="1"/>
      <c r="Y33" s="1"/>
      <c r="Z33" s="1"/>
    </row>
    <row r="34" spans="1:26" ht="12.75" hidden="1" customHeight="1">
      <c r="A34" s="10"/>
      <c r="B34" s="13"/>
      <c r="C34" s="22" t="s">
        <v>14</v>
      </c>
      <c r="D34" s="14"/>
      <c r="E34" s="22" t="s">
        <v>15</v>
      </c>
      <c r="F34" s="30" t="s">
        <v>9</v>
      </c>
      <c r="G34" s="27"/>
      <c r="H34" s="14"/>
      <c r="I34" s="17"/>
      <c r="J34" s="11"/>
      <c r="K34" s="1"/>
      <c r="L34" s="1"/>
      <c r="M34" s="1"/>
      <c r="N34" s="1"/>
      <c r="O34" s="1"/>
      <c r="P34" s="1"/>
      <c r="Q34" s="1"/>
      <c r="R34" s="1"/>
      <c r="S34" s="1"/>
      <c r="T34" s="1"/>
      <c r="U34" s="1"/>
      <c r="V34" s="1"/>
      <c r="W34" s="1"/>
      <c r="X34" s="1"/>
      <c r="Y34" s="1"/>
      <c r="Z34" s="1"/>
    </row>
    <row r="35" spans="1:26" ht="12.75" hidden="1" customHeight="1">
      <c r="A35" s="10"/>
      <c r="B35" s="13"/>
      <c r="C35" s="22" t="s">
        <v>16</v>
      </c>
      <c r="D35" s="14"/>
      <c r="E35" s="22" t="s">
        <v>17</v>
      </c>
      <c r="F35" s="30" t="s">
        <v>9</v>
      </c>
      <c r="G35" s="27"/>
      <c r="H35" s="14"/>
      <c r="I35" s="17"/>
      <c r="J35" s="11"/>
      <c r="K35" s="1"/>
      <c r="L35" s="1"/>
      <c r="M35" s="1"/>
      <c r="N35" s="1"/>
      <c r="O35" s="1"/>
      <c r="P35" s="1"/>
      <c r="Q35" s="1"/>
      <c r="R35" s="1"/>
      <c r="S35" s="1"/>
      <c r="T35" s="1"/>
      <c r="U35" s="1"/>
      <c r="V35" s="1"/>
      <c r="W35" s="1"/>
      <c r="X35" s="1"/>
      <c r="Y35" s="1"/>
      <c r="Z35" s="1"/>
    </row>
    <row r="36" spans="1:26" ht="12.75" hidden="1" customHeight="1">
      <c r="A36" s="10"/>
      <c r="B36" s="13"/>
      <c r="C36" s="23"/>
      <c r="D36" s="26"/>
      <c r="E36" s="26"/>
      <c r="F36" s="31"/>
      <c r="G36" s="27"/>
      <c r="H36" s="14"/>
      <c r="I36" s="17"/>
      <c r="J36" s="11"/>
      <c r="K36" s="1"/>
      <c r="L36" s="1"/>
      <c r="M36" s="1"/>
      <c r="N36" s="1"/>
      <c r="O36" s="1"/>
      <c r="P36" s="1"/>
      <c r="Q36" s="1"/>
      <c r="R36" s="1"/>
      <c r="S36" s="1"/>
      <c r="T36" s="1"/>
      <c r="U36" s="1"/>
      <c r="V36" s="1"/>
      <c r="W36" s="1"/>
      <c r="X36" s="1"/>
      <c r="Y36" s="1"/>
      <c r="Z36" s="1"/>
    </row>
    <row r="37" spans="1:26" ht="12.75" hidden="1" customHeight="1">
      <c r="A37" s="10"/>
      <c r="B37" s="13"/>
      <c r="C37" s="22" t="s">
        <v>18</v>
      </c>
      <c r="D37" s="238" t="s">
        <v>19</v>
      </c>
      <c r="E37" s="213"/>
      <c r="F37" s="215"/>
      <c r="G37" s="24" t="s">
        <v>9</v>
      </c>
      <c r="H37" s="14"/>
      <c r="I37" s="17"/>
      <c r="J37" s="11"/>
      <c r="K37" s="1"/>
      <c r="L37" s="1"/>
      <c r="M37" s="1"/>
      <c r="N37" s="1"/>
      <c r="O37" s="1"/>
      <c r="P37" s="1"/>
      <c r="Q37" s="1"/>
      <c r="R37" s="1"/>
      <c r="S37" s="1"/>
      <c r="T37" s="1"/>
      <c r="U37" s="1"/>
      <c r="V37" s="1"/>
      <c r="W37" s="1"/>
      <c r="X37" s="1"/>
      <c r="Y37" s="1"/>
      <c r="Z37" s="1"/>
    </row>
    <row r="38" spans="1:26" ht="12.75" hidden="1" customHeight="1">
      <c r="A38" s="10"/>
      <c r="B38" s="13"/>
      <c r="C38" s="23"/>
      <c r="D38" s="23"/>
      <c r="E38" s="23"/>
      <c r="F38" s="23"/>
      <c r="G38" s="27"/>
      <c r="H38" s="14"/>
      <c r="I38" s="17"/>
      <c r="J38" s="11"/>
      <c r="K38" s="1"/>
      <c r="L38" s="1"/>
      <c r="M38" s="1"/>
      <c r="N38" s="1"/>
      <c r="O38" s="1"/>
      <c r="P38" s="1"/>
      <c r="Q38" s="1"/>
      <c r="R38" s="1"/>
      <c r="S38" s="1"/>
      <c r="T38" s="1"/>
      <c r="U38" s="1"/>
      <c r="V38" s="1"/>
      <c r="W38" s="1"/>
      <c r="X38" s="1"/>
      <c r="Y38" s="1"/>
      <c r="Z38" s="1"/>
    </row>
    <row r="39" spans="1:26" ht="12.75" hidden="1" customHeight="1">
      <c r="A39" s="10"/>
      <c r="B39" s="13"/>
      <c r="C39" s="22" t="s">
        <v>20</v>
      </c>
      <c r="D39" s="238" t="s">
        <v>21</v>
      </c>
      <c r="E39" s="213"/>
      <c r="F39" s="215"/>
      <c r="G39" s="24" t="e">
        <f>F40+F41+F42+F43</f>
        <v>#VALUE!</v>
      </c>
      <c r="H39" s="14"/>
      <c r="I39" s="17"/>
      <c r="J39" s="11"/>
      <c r="K39" s="1"/>
      <c r="L39" s="1"/>
      <c r="M39" s="1"/>
      <c r="N39" s="1"/>
      <c r="O39" s="1"/>
      <c r="P39" s="1"/>
      <c r="Q39" s="1"/>
      <c r="R39" s="1"/>
      <c r="S39" s="1"/>
      <c r="T39" s="1"/>
      <c r="U39" s="1"/>
      <c r="V39" s="1"/>
      <c r="W39" s="1"/>
      <c r="X39" s="1"/>
      <c r="Y39" s="1"/>
      <c r="Z39" s="1"/>
    </row>
    <row r="40" spans="1:26" ht="12.75" hidden="1" customHeight="1">
      <c r="A40" s="10"/>
      <c r="B40" s="13"/>
      <c r="C40" s="23"/>
      <c r="D40" s="14"/>
      <c r="E40" s="22" t="s">
        <v>22</v>
      </c>
      <c r="F40" s="30" t="s">
        <v>9</v>
      </c>
      <c r="G40" s="32"/>
      <c r="H40" s="14"/>
      <c r="I40" s="17"/>
      <c r="J40" s="11"/>
      <c r="K40" s="1"/>
      <c r="L40" s="1"/>
      <c r="M40" s="1"/>
      <c r="N40" s="1"/>
      <c r="O40" s="1"/>
      <c r="P40" s="1"/>
      <c r="Q40" s="1"/>
      <c r="R40" s="1"/>
      <c r="S40" s="1"/>
      <c r="T40" s="1"/>
      <c r="U40" s="1"/>
      <c r="V40" s="1"/>
      <c r="W40" s="1"/>
      <c r="X40" s="1"/>
      <c r="Y40" s="1"/>
      <c r="Z40" s="1"/>
    </row>
    <row r="41" spans="1:26" ht="12.75" hidden="1" customHeight="1">
      <c r="A41" s="10"/>
      <c r="B41" s="13"/>
      <c r="C41" s="23"/>
      <c r="D41" s="14"/>
      <c r="E41" s="22" t="s">
        <v>23</v>
      </c>
      <c r="F41" s="30" t="s">
        <v>9</v>
      </c>
      <c r="G41" s="32"/>
      <c r="H41" s="14"/>
      <c r="I41" s="17"/>
      <c r="J41" s="11"/>
      <c r="K41" s="1"/>
      <c r="L41" s="1"/>
      <c r="M41" s="1"/>
      <c r="N41" s="1"/>
      <c r="O41" s="1"/>
      <c r="P41" s="1"/>
      <c r="Q41" s="1"/>
      <c r="R41" s="1"/>
      <c r="S41" s="1"/>
      <c r="T41" s="1"/>
      <c r="U41" s="1"/>
      <c r="V41" s="1"/>
      <c r="W41" s="1"/>
      <c r="X41" s="1"/>
      <c r="Y41" s="1"/>
      <c r="Z41" s="1"/>
    </row>
    <row r="42" spans="1:26" ht="12.75" hidden="1" customHeight="1">
      <c r="A42" s="10"/>
      <c r="B42" s="13"/>
      <c r="C42" s="23"/>
      <c r="D42" s="14"/>
      <c r="E42" s="22" t="s">
        <v>24</v>
      </c>
      <c r="F42" s="30"/>
      <c r="G42" s="22" t="s">
        <v>25</v>
      </c>
      <c r="H42" s="14"/>
      <c r="I42" s="17"/>
      <c r="J42" s="11"/>
      <c r="K42" s="1"/>
      <c r="L42" s="1"/>
      <c r="M42" s="1"/>
      <c r="N42" s="1"/>
      <c r="O42" s="1"/>
      <c r="P42" s="1"/>
      <c r="Q42" s="1"/>
      <c r="R42" s="1"/>
      <c r="S42" s="1"/>
      <c r="T42" s="1"/>
      <c r="U42" s="1"/>
      <c r="V42" s="1"/>
      <c r="W42" s="1"/>
      <c r="X42" s="1"/>
      <c r="Y42" s="1"/>
      <c r="Z42" s="1"/>
    </row>
    <row r="43" spans="1:26" ht="12.75" hidden="1" customHeight="1">
      <c r="A43" s="10"/>
      <c r="B43" s="33"/>
      <c r="C43" s="23"/>
      <c r="D43" s="14"/>
      <c r="E43" s="22" t="s">
        <v>26</v>
      </c>
      <c r="F43" s="30"/>
      <c r="G43" s="23"/>
      <c r="H43" s="14"/>
      <c r="I43" s="17"/>
      <c r="J43" s="11"/>
      <c r="K43" s="1"/>
      <c r="L43" s="1"/>
      <c r="M43" s="1"/>
      <c r="N43" s="1"/>
      <c r="O43" s="1"/>
      <c r="P43" s="1"/>
      <c r="Q43" s="1"/>
      <c r="R43" s="1"/>
      <c r="S43" s="1"/>
      <c r="T43" s="1"/>
      <c r="U43" s="1"/>
      <c r="V43" s="1"/>
      <c r="W43" s="1"/>
      <c r="X43" s="1"/>
      <c r="Y43" s="1"/>
      <c r="Z43" s="1"/>
    </row>
    <row r="44" spans="1:26" ht="12.75" hidden="1" customHeight="1">
      <c r="A44" s="10"/>
      <c r="B44" s="13"/>
      <c r="C44" s="23"/>
      <c r="D44" s="14"/>
      <c r="E44" s="14"/>
      <c r="F44" s="14"/>
      <c r="G44" s="32"/>
      <c r="H44" s="14"/>
      <c r="I44" s="17"/>
      <c r="J44" s="11"/>
      <c r="K44" s="1"/>
      <c r="L44" s="1"/>
      <c r="M44" s="1"/>
      <c r="N44" s="1"/>
      <c r="O44" s="1"/>
      <c r="P44" s="1"/>
      <c r="Q44" s="1"/>
      <c r="R44" s="1"/>
      <c r="S44" s="1"/>
      <c r="T44" s="1"/>
      <c r="U44" s="1"/>
      <c r="V44" s="1"/>
      <c r="W44" s="1"/>
      <c r="X44" s="1"/>
      <c r="Y44" s="1"/>
      <c r="Z44" s="1"/>
    </row>
    <row r="45" spans="1:26" ht="12.75" hidden="1" customHeight="1">
      <c r="A45" s="10"/>
      <c r="B45" s="13"/>
      <c r="C45" s="22" t="s">
        <v>27</v>
      </c>
      <c r="D45" s="239" t="s">
        <v>28</v>
      </c>
      <c r="E45" s="213"/>
      <c r="F45" s="227"/>
      <c r="G45" s="34" t="e">
        <f>(1+G29+G31+G33+G37)/(1-G39)-1</f>
        <v>#VALUE!</v>
      </c>
      <c r="H45" s="14"/>
      <c r="I45" s="17"/>
      <c r="J45" s="11"/>
      <c r="K45" s="1"/>
      <c r="L45" s="1"/>
      <c r="M45" s="1"/>
      <c r="N45" s="1"/>
      <c r="O45" s="1"/>
      <c r="P45" s="1"/>
      <c r="Q45" s="1"/>
      <c r="R45" s="1"/>
      <c r="S45" s="1"/>
      <c r="T45" s="1"/>
      <c r="U45" s="1"/>
      <c r="V45" s="1"/>
      <c r="W45" s="1"/>
      <c r="X45" s="1"/>
      <c r="Y45" s="1"/>
      <c r="Z45" s="1"/>
    </row>
    <row r="46" spans="1:26" ht="12.75" hidden="1" customHeight="1">
      <c r="A46" s="10"/>
      <c r="B46" s="35"/>
      <c r="C46" s="36"/>
      <c r="D46" s="37"/>
      <c r="E46" s="37"/>
      <c r="F46" s="37"/>
      <c r="G46" s="38"/>
      <c r="H46" s="39"/>
      <c r="I46" s="40"/>
      <c r="J46" s="11"/>
      <c r="K46" s="1"/>
      <c r="L46" s="1"/>
      <c r="M46" s="1"/>
      <c r="N46" s="1"/>
      <c r="O46" s="1"/>
      <c r="P46" s="1"/>
      <c r="Q46" s="1"/>
      <c r="R46" s="1"/>
      <c r="S46" s="1"/>
      <c r="T46" s="1"/>
      <c r="U46" s="1"/>
      <c r="V46" s="1"/>
      <c r="W46" s="1"/>
      <c r="X46" s="1"/>
      <c r="Y46" s="1"/>
      <c r="Z46" s="1"/>
    </row>
    <row r="47" spans="1:26" ht="12.75" hidden="1" customHeight="1">
      <c r="A47" s="41"/>
      <c r="B47" s="1"/>
      <c r="C47" s="1"/>
      <c r="D47" s="1"/>
      <c r="E47" s="1"/>
      <c r="F47" s="1"/>
      <c r="G47" s="1"/>
      <c r="H47" s="1"/>
      <c r="I47" s="1"/>
      <c r="J47" s="11"/>
      <c r="K47" s="1"/>
      <c r="L47" s="1"/>
      <c r="M47" s="1"/>
      <c r="N47" s="1"/>
      <c r="O47" s="1"/>
      <c r="P47" s="1"/>
      <c r="Q47" s="1"/>
      <c r="R47" s="1"/>
      <c r="S47" s="1"/>
      <c r="T47" s="1"/>
      <c r="U47" s="1"/>
      <c r="V47" s="1"/>
      <c r="W47" s="1"/>
      <c r="X47" s="1"/>
      <c r="Y47" s="1"/>
      <c r="Z47" s="1"/>
    </row>
    <row r="48" spans="1:26" ht="12.75" hidden="1" customHeight="1">
      <c r="A48" s="212" t="s">
        <v>29</v>
      </c>
      <c r="B48" s="213"/>
      <c r="C48" s="1"/>
      <c r="D48" s="1"/>
      <c r="E48" s="1"/>
      <c r="F48" s="1"/>
      <c r="G48" s="1"/>
      <c r="H48" s="1"/>
      <c r="I48" s="1"/>
      <c r="J48" s="11"/>
      <c r="K48" s="1"/>
      <c r="L48" s="1"/>
      <c r="M48" s="1"/>
      <c r="N48" s="1"/>
      <c r="O48" s="1"/>
      <c r="P48" s="1"/>
      <c r="Q48" s="1"/>
      <c r="R48" s="1"/>
      <c r="S48" s="1"/>
      <c r="T48" s="1"/>
      <c r="U48" s="1"/>
      <c r="V48" s="1"/>
      <c r="W48" s="1"/>
      <c r="X48" s="1"/>
      <c r="Y48" s="1"/>
      <c r="Z48" s="1"/>
    </row>
    <row r="49" spans="1:26" ht="12.75" hidden="1" customHeight="1">
      <c r="A49" s="214" t="s">
        <v>30</v>
      </c>
      <c r="B49" s="213"/>
      <c r="C49" s="213"/>
      <c r="D49" s="213"/>
      <c r="E49" s="213"/>
      <c r="F49" s="213"/>
      <c r="G49" s="213"/>
      <c r="H49" s="213"/>
      <c r="I49" s="213"/>
      <c r="J49" s="215"/>
      <c r="K49" s="1"/>
      <c r="L49" s="1"/>
      <c r="M49" s="1"/>
      <c r="N49" s="1"/>
      <c r="O49" s="1"/>
      <c r="P49" s="1"/>
      <c r="Q49" s="1"/>
      <c r="R49" s="1"/>
      <c r="S49" s="1"/>
      <c r="T49" s="1"/>
      <c r="U49" s="1"/>
      <c r="V49" s="1"/>
      <c r="W49" s="1"/>
      <c r="X49" s="1"/>
      <c r="Y49" s="1"/>
      <c r="Z49" s="1"/>
    </row>
    <row r="50" spans="1:26" ht="12.75" hidden="1" customHeight="1">
      <c r="A50" s="216"/>
      <c r="B50" s="213"/>
      <c r="C50" s="213"/>
      <c r="D50" s="213"/>
      <c r="E50" s="213"/>
      <c r="F50" s="213"/>
      <c r="G50" s="213"/>
      <c r="H50" s="213"/>
      <c r="I50" s="213"/>
      <c r="J50" s="215"/>
      <c r="K50" s="1"/>
      <c r="L50" s="1"/>
      <c r="M50" s="1"/>
      <c r="N50" s="1"/>
      <c r="O50" s="1"/>
      <c r="P50" s="1"/>
      <c r="Q50" s="1"/>
      <c r="R50" s="1"/>
      <c r="S50" s="1"/>
      <c r="T50" s="1"/>
      <c r="U50" s="1"/>
      <c r="V50" s="1"/>
      <c r="W50" s="1"/>
      <c r="X50" s="1"/>
      <c r="Y50" s="1"/>
      <c r="Z50" s="1"/>
    </row>
    <row r="51" spans="1:26" ht="12.75" hidden="1" customHeight="1">
      <c r="A51" s="214" t="s">
        <v>31</v>
      </c>
      <c r="B51" s="213"/>
      <c r="C51" s="213"/>
      <c r="D51" s="213"/>
      <c r="E51" s="213"/>
      <c r="F51" s="213"/>
      <c r="G51" s="213"/>
      <c r="H51" s="213"/>
      <c r="I51" s="213"/>
      <c r="J51" s="215"/>
      <c r="K51" s="1"/>
      <c r="L51" s="1"/>
      <c r="M51" s="1"/>
      <c r="N51" s="1"/>
      <c r="O51" s="1"/>
      <c r="P51" s="1"/>
      <c r="Q51" s="1"/>
      <c r="R51" s="1"/>
      <c r="S51" s="1"/>
      <c r="T51" s="1"/>
      <c r="U51" s="1"/>
      <c r="V51" s="1"/>
      <c r="W51" s="1"/>
      <c r="X51" s="1"/>
      <c r="Y51" s="1"/>
      <c r="Z51" s="1"/>
    </row>
    <row r="52" spans="1:26" ht="12.75" hidden="1" customHeight="1">
      <c r="A52" s="216"/>
      <c r="B52" s="213"/>
      <c r="C52" s="213"/>
      <c r="D52" s="213"/>
      <c r="E52" s="213"/>
      <c r="F52" s="213"/>
      <c r="G52" s="213"/>
      <c r="H52" s="213"/>
      <c r="I52" s="213"/>
      <c r="J52" s="215"/>
      <c r="K52" s="1"/>
      <c r="L52" s="1"/>
      <c r="M52" s="1"/>
      <c r="N52" s="1"/>
      <c r="O52" s="1"/>
      <c r="P52" s="1"/>
      <c r="Q52" s="1"/>
      <c r="R52" s="1"/>
      <c r="S52" s="1"/>
      <c r="T52" s="1"/>
      <c r="U52" s="1"/>
      <c r="V52" s="1"/>
      <c r="W52" s="1"/>
      <c r="X52" s="1"/>
      <c r="Y52" s="1"/>
      <c r="Z52" s="1"/>
    </row>
    <row r="53" spans="1:26" ht="12.75" hidden="1" customHeight="1">
      <c r="A53" s="216"/>
      <c r="B53" s="213"/>
      <c r="C53" s="213"/>
      <c r="D53" s="213"/>
      <c r="E53" s="213"/>
      <c r="F53" s="213"/>
      <c r="G53" s="213"/>
      <c r="H53" s="213"/>
      <c r="I53" s="213"/>
      <c r="J53" s="215"/>
      <c r="K53" s="1"/>
      <c r="L53" s="1"/>
      <c r="M53" s="1"/>
      <c r="N53" s="1"/>
      <c r="O53" s="1"/>
      <c r="P53" s="1"/>
      <c r="Q53" s="1"/>
      <c r="R53" s="1"/>
      <c r="S53" s="1"/>
      <c r="T53" s="1"/>
      <c r="U53" s="1"/>
      <c r="V53" s="1"/>
      <c r="W53" s="1"/>
      <c r="X53" s="1"/>
      <c r="Y53" s="1"/>
      <c r="Z53" s="1"/>
    </row>
    <row r="54" spans="1:26" ht="12.75" hidden="1" customHeight="1">
      <c r="A54" s="216"/>
      <c r="B54" s="213"/>
      <c r="C54" s="213"/>
      <c r="D54" s="213"/>
      <c r="E54" s="213"/>
      <c r="F54" s="213"/>
      <c r="G54" s="213"/>
      <c r="H54" s="213"/>
      <c r="I54" s="213"/>
      <c r="J54" s="215"/>
      <c r="K54" s="1"/>
      <c r="L54" s="1"/>
      <c r="M54" s="1"/>
      <c r="N54" s="1"/>
      <c r="O54" s="1"/>
      <c r="P54" s="1"/>
      <c r="Q54" s="1"/>
      <c r="R54" s="1"/>
      <c r="S54" s="1"/>
      <c r="T54" s="1"/>
      <c r="U54" s="1"/>
      <c r="V54" s="1"/>
      <c r="W54" s="1"/>
      <c r="X54" s="1"/>
      <c r="Y54" s="1"/>
      <c r="Z54" s="1"/>
    </row>
    <row r="55" spans="1:26" ht="12.75" hidden="1" customHeight="1">
      <c r="A55" s="216"/>
      <c r="B55" s="213"/>
      <c r="C55" s="213"/>
      <c r="D55" s="213"/>
      <c r="E55" s="213"/>
      <c r="F55" s="213"/>
      <c r="G55" s="213"/>
      <c r="H55" s="213"/>
      <c r="I55" s="213"/>
      <c r="J55" s="215"/>
      <c r="K55" s="1"/>
      <c r="L55" s="1"/>
      <c r="M55" s="1"/>
      <c r="N55" s="1"/>
      <c r="O55" s="1"/>
      <c r="P55" s="1"/>
      <c r="Q55" s="1"/>
      <c r="R55" s="1"/>
      <c r="S55" s="1"/>
      <c r="T55" s="1"/>
      <c r="U55" s="1"/>
      <c r="V55" s="1"/>
      <c r="W55" s="1"/>
      <c r="X55" s="1"/>
      <c r="Y55" s="1"/>
      <c r="Z55" s="1"/>
    </row>
    <row r="56" spans="1:26" ht="12.75" hidden="1" customHeight="1">
      <c r="A56" s="217"/>
      <c r="B56" s="218"/>
      <c r="C56" s="218"/>
      <c r="D56" s="218"/>
      <c r="E56" s="218"/>
      <c r="F56" s="218"/>
      <c r="G56" s="218"/>
      <c r="H56" s="218"/>
      <c r="I56" s="218"/>
      <c r="J56" s="219"/>
      <c r="K56" s="1"/>
      <c r="L56" s="1"/>
      <c r="M56" s="1"/>
      <c r="N56" s="1"/>
      <c r="O56" s="1"/>
      <c r="P56" s="1"/>
      <c r="Q56" s="1"/>
      <c r="R56" s="1"/>
      <c r="S56" s="1"/>
      <c r="T56" s="1"/>
      <c r="U56" s="1"/>
      <c r="V56" s="1"/>
      <c r="W56" s="1"/>
      <c r="X56" s="1"/>
      <c r="Y56" s="1"/>
      <c r="Z56" s="1"/>
    </row>
    <row r="57" spans="1:26" ht="12.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hidden="1" customHeight="1">
      <c r="A64" s="42"/>
      <c r="B64" s="42"/>
      <c r="C64" s="42"/>
      <c r="D64" s="42"/>
      <c r="E64" s="42"/>
      <c r="F64" s="42"/>
      <c r="G64" s="42"/>
      <c r="H64" s="42"/>
      <c r="I64" s="42"/>
      <c r="J64" s="42"/>
      <c r="K64" s="1"/>
      <c r="L64" s="1"/>
      <c r="M64" s="1"/>
      <c r="N64" s="1"/>
      <c r="O64" s="1"/>
      <c r="P64" s="1"/>
      <c r="Q64" s="1"/>
      <c r="R64" s="1"/>
      <c r="S64" s="1"/>
      <c r="T64" s="1"/>
      <c r="U64" s="1"/>
      <c r="V64" s="1"/>
      <c r="W64" s="1"/>
      <c r="X64" s="1"/>
      <c r="Y64" s="1"/>
      <c r="Z64" s="1"/>
    </row>
    <row r="65" spans="1:26" ht="12.75" hidden="1" customHeight="1">
      <c r="A65" s="42"/>
      <c r="B65" s="42"/>
      <c r="C65" s="42"/>
      <c r="D65" s="42"/>
      <c r="E65" s="42"/>
      <c r="F65" s="42"/>
      <c r="G65" s="42"/>
      <c r="H65" s="42"/>
      <c r="I65" s="42"/>
      <c r="J65" s="42"/>
      <c r="K65" s="1"/>
      <c r="L65" s="1"/>
      <c r="M65" s="1"/>
      <c r="N65" s="1"/>
      <c r="O65" s="1"/>
      <c r="P65" s="1"/>
      <c r="Q65" s="1"/>
      <c r="R65" s="1"/>
      <c r="S65" s="1"/>
      <c r="T65" s="1"/>
      <c r="U65" s="1"/>
      <c r="V65" s="1"/>
      <c r="W65" s="1"/>
      <c r="X65" s="1"/>
      <c r="Y65" s="1"/>
      <c r="Z65" s="1"/>
    </row>
    <row r="66" spans="1:26" ht="12.75" hidden="1" customHeight="1">
      <c r="A66" s="42"/>
      <c r="B66" s="42"/>
      <c r="C66" s="42"/>
      <c r="D66" s="42"/>
      <c r="E66" s="42"/>
      <c r="F66" s="42"/>
      <c r="G66" s="42"/>
      <c r="H66" s="42"/>
      <c r="I66" s="42"/>
      <c r="J66" s="42"/>
      <c r="K66" s="1"/>
      <c r="L66" s="1"/>
      <c r="M66" s="1"/>
      <c r="N66" s="1"/>
      <c r="O66" s="1"/>
      <c r="P66" s="1"/>
      <c r="Q66" s="1"/>
      <c r="R66" s="1"/>
      <c r="S66" s="1"/>
      <c r="T66" s="1"/>
      <c r="U66" s="1"/>
      <c r="V66" s="1"/>
      <c r="W66" s="1"/>
      <c r="X66" s="1"/>
      <c r="Y66" s="1"/>
      <c r="Z66" s="1"/>
    </row>
    <row r="67" spans="1:26" ht="12.75" hidden="1" customHeight="1">
      <c r="A67" s="42"/>
      <c r="B67" s="42"/>
      <c r="C67" s="42"/>
      <c r="D67" s="42"/>
      <c r="E67" s="42"/>
      <c r="F67" s="42"/>
      <c r="G67" s="42"/>
      <c r="H67" s="42"/>
      <c r="I67" s="42"/>
      <c r="J67" s="42"/>
      <c r="K67" s="1"/>
      <c r="L67" s="1"/>
      <c r="M67" s="1"/>
      <c r="N67" s="1"/>
      <c r="O67" s="1"/>
      <c r="P67" s="1"/>
      <c r="Q67" s="1"/>
      <c r="R67" s="1"/>
      <c r="S67" s="1"/>
      <c r="T67" s="1"/>
      <c r="U67" s="1"/>
      <c r="V67" s="1"/>
      <c r="W67" s="1"/>
      <c r="X67" s="1"/>
      <c r="Y67" s="1"/>
      <c r="Z67" s="1"/>
    </row>
    <row r="68" spans="1:26" ht="12.75" hidden="1" customHeight="1">
      <c r="A68" s="42"/>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42"/>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42"/>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42"/>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42"/>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42"/>
      <c r="B73" s="42"/>
      <c r="C73" s="42"/>
      <c r="D73" s="42"/>
      <c r="E73" s="42"/>
      <c r="F73" s="42"/>
      <c r="G73" s="42"/>
      <c r="H73" s="42"/>
      <c r="I73" s="42"/>
      <c r="J73" s="42"/>
      <c r="K73" s="1"/>
      <c r="L73" s="1"/>
      <c r="M73" s="1"/>
      <c r="N73" s="1"/>
      <c r="O73" s="1"/>
      <c r="P73" s="1"/>
      <c r="Q73" s="1"/>
      <c r="R73" s="1"/>
      <c r="S73" s="1"/>
      <c r="T73" s="1"/>
      <c r="U73" s="1"/>
      <c r="V73" s="1"/>
      <c r="W73" s="1"/>
      <c r="X73" s="1"/>
      <c r="Y73" s="1"/>
      <c r="Z73" s="1"/>
    </row>
    <row r="74" spans="1:26" ht="12.75" customHeight="1">
      <c r="A74" s="42"/>
      <c r="B74" s="42"/>
      <c r="C74" s="42"/>
      <c r="D74" s="42"/>
      <c r="E74" s="42"/>
      <c r="F74" s="42"/>
      <c r="G74" s="42"/>
      <c r="H74" s="42"/>
      <c r="I74" s="42"/>
      <c r="J74" s="42"/>
      <c r="K74" s="1"/>
      <c r="L74" s="1"/>
      <c r="M74" s="1"/>
      <c r="N74" s="1"/>
      <c r="O74" s="1"/>
      <c r="P74" s="1"/>
      <c r="Q74" s="1"/>
      <c r="R74" s="1"/>
      <c r="S74" s="1"/>
      <c r="T74" s="1"/>
      <c r="U74" s="1"/>
      <c r="V74" s="1"/>
      <c r="W74" s="1"/>
      <c r="X74" s="1"/>
      <c r="Y74" s="1"/>
      <c r="Z74" s="1"/>
    </row>
    <row r="75" spans="1:26" ht="12.75" customHeight="1">
      <c r="A75" s="42"/>
      <c r="B75" s="42"/>
      <c r="C75" s="42"/>
      <c r="D75" s="42"/>
      <c r="E75" s="42"/>
      <c r="F75" s="42"/>
      <c r="G75" s="42"/>
      <c r="H75" s="42"/>
      <c r="I75" s="42"/>
      <c r="J75" s="42"/>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48:B48"/>
    <mergeCell ref="A49:J50"/>
    <mergeCell ref="A51:J56"/>
    <mergeCell ref="A1:J1"/>
    <mergeCell ref="B2:G2"/>
    <mergeCell ref="A4:J5"/>
    <mergeCell ref="A7:J17"/>
    <mergeCell ref="B20:I20"/>
    <mergeCell ref="B21:H21"/>
    <mergeCell ref="D29:F29"/>
    <mergeCell ref="D31:F31"/>
    <mergeCell ref="D33:F33"/>
    <mergeCell ref="D37:F37"/>
    <mergeCell ref="D39:F39"/>
    <mergeCell ref="D45:F45"/>
  </mergeCells>
  <printOptions horizontalCentered="1"/>
  <pageMargins left="0.70866141732283472" right="0.19685039370078741" top="0.74803149606299213" bottom="0.74803149606299213" header="0" footer="0"/>
  <pageSetup paperSize="9" fitToHeight="0" orientation="landscape"/>
  <headerFooter>
    <oddFooter>&amp;R03+000&amp;P/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heetPr>
  <dimension ref="A1:I2594"/>
  <sheetViews>
    <sheetView workbookViewId="0">
      <selection sqref="A1:I1"/>
    </sheetView>
  </sheetViews>
  <sheetFormatPr defaultColWidth="14.42578125" defaultRowHeight="15" customHeight="1"/>
  <cols>
    <col min="1" max="1" width="8.28515625" customWidth="1"/>
    <col min="2" max="2" width="36.7109375" customWidth="1"/>
    <col min="3" max="3" width="2.42578125" customWidth="1"/>
    <col min="4" max="6" width="5" customWidth="1"/>
    <col min="7" max="9" width="10" customWidth="1"/>
    <col min="10" max="26" width="8.7109375" customWidth="1"/>
  </cols>
  <sheetData>
    <row r="1" spans="1:9" ht="102" customHeight="1">
      <c r="A1" s="272"/>
      <c r="B1" s="213"/>
      <c r="C1" s="213"/>
      <c r="D1" s="213"/>
      <c r="E1" s="213"/>
      <c r="F1" s="213"/>
      <c r="G1" s="213"/>
      <c r="H1" s="213"/>
      <c r="I1" s="213"/>
    </row>
    <row r="2" spans="1:9" ht="9.75" customHeight="1">
      <c r="A2" s="153"/>
      <c r="B2" s="153"/>
      <c r="C2" s="153"/>
      <c r="D2" s="290"/>
      <c r="E2" s="213"/>
      <c r="F2" s="213"/>
      <c r="G2" s="153"/>
      <c r="H2" s="153"/>
      <c r="I2" s="153"/>
    </row>
    <row r="3" spans="1:9" ht="19.5" customHeight="1">
      <c r="A3" s="291" t="s">
        <v>9140</v>
      </c>
      <c r="B3" s="235"/>
      <c r="C3" s="235"/>
      <c r="D3" s="235"/>
      <c r="E3" s="235"/>
      <c r="F3" s="235"/>
      <c r="G3" s="235"/>
      <c r="H3" s="235"/>
      <c r="I3" s="236"/>
    </row>
    <row r="4" spans="1:9" ht="19.5" customHeight="1">
      <c r="A4" s="292" t="s">
        <v>9141</v>
      </c>
      <c r="B4" s="235"/>
      <c r="C4" s="235"/>
      <c r="D4" s="235"/>
      <c r="E4" s="236"/>
      <c r="F4" s="186" t="s">
        <v>9142</v>
      </c>
      <c r="G4" s="186" t="s">
        <v>9143</v>
      </c>
      <c r="H4" s="186" t="s">
        <v>9144</v>
      </c>
      <c r="I4" s="186" t="s">
        <v>9145</v>
      </c>
    </row>
    <row r="5" spans="1:9" ht="15" customHeight="1">
      <c r="A5" s="190" t="s">
        <v>9146</v>
      </c>
      <c r="B5" s="293" t="s">
        <v>9147</v>
      </c>
      <c r="C5" s="235"/>
      <c r="D5" s="235"/>
      <c r="E5" s="235"/>
      <c r="F5" s="190" t="s">
        <v>9148</v>
      </c>
      <c r="G5" s="192">
        <v>0.48399999999999999</v>
      </c>
      <c r="H5" s="191">
        <v>12.43</v>
      </c>
      <c r="I5" s="191">
        <v>6.02</v>
      </c>
    </row>
    <row r="6" spans="1:9" ht="15" customHeight="1">
      <c r="A6" s="190" t="s">
        <v>9149</v>
      </c>
      <c r="B6" s="293" t="s">
        <v>9150</v>
      </c>
      <c r="C6" s="235"/>
      <c r="D6" s="235"/>
      <c r="E6" s="235"/>
      <c r="F6" s="190" t="s">
        <v>9151</v>
      </c>
      <c r="G6" s="192">
        <v>0.48399999999999999</v>
      </c>
      <c r="H6" s="191">
        <v>9.14</v>
      </c>
      <c r="I6" s="191">
        <v>4.42</v>
      </c>
    </row>
    <row r="7" spans="1:9" ht="15" customHeight="1">
      <c r="A7" s="153"/>
      <c r="B7" s="153"/>
      <c r="C7" s="153"/>
      <c r="D7" s="153"/>
      <c r="E7" s="153"/>
      <c r="F7" s="153"/>
      <c r="G7" s="283" t="s">
        <v>9152</v>
      </c>
      <c r="H7" s="236"/>
      <c r="I7" s="188">
        <v>10.4399</v>
      </c>
    </row>
    <row r="8" spans="1:9" ht="15" customHeight="1">
      <c r="A8" s="153"/>
      <c r="B8" s="153"/>
      <c r="C8" s="153"/>
      <c r="D8" s="153"/>
      <c r="E8" s="153"/>
      <c r="F8" s="153"/>
      <c r="G8" s="289" t="s">
        <v>9153</v>
      </c>
      <c r="H8" s="236"/>
      <c r="I8" s="193">
        <v>10.4399</v>
      </c>
    </row>
    <row r="9" spans="1:9" ht="15" customHeight="1">
      <c r="A9" s="153"/>
      <c r="B9" s="153"/>
      <c r="C9" s="153"/>
      <c r="D9" s="153"/>
      <c r="E9" s="153"/>
      <c r="F9" s="153"/>
      <c r="G9" s="289" t="s">
        <v>9154</v>
      </c>
      <c r="H9" s="236"/>
      <c r="I9" s="193">
        <v>1</v>
      </c>
    </row>
    <row r="10" spans="1:9" ht="15" customHeight="1">
      <c r="A10" s="153"/>
      <c r="B10" s="153"/>
      <c r="C10" s="153"/>
      <c r="D10" s="153"/>
      <c r="E10" s="153"/>
      <c r="F10" s="153"/>
      <c r="G10" s="289" t="s">
        <v>9155</v>
      </c>
      <c r="H10" s="236"/>
      <c r="I10" s="193">
        <v>10.4399</v>
      </c>
    </row>
    <row r="11" spans="1:9" ht="19.5" customHeight="1">
      <c r="A11" s="292" t="s">
        <v>9156</v>
      </c>
      <c r="B11" s="235"/>
      <c r="C11" s="235"/>
      <c r="D11" s="235"/>
      <c r="E11" s="236"/>
      <c r="F11" s="186" t="s">
        <v>9157</v>
      </c>
      <c r="G11" s="186" t="s">
        <v>9158</v>
      </c>
      <c r="H11" s="186" t="s">
        <v>9159</v>
      </c>
      <c r="I11" s="186" t="s">
        <v>9160</v>
      </c>
    </row>
    <row r="12" spans="1:9" ht="15" customHeight="1">
      <c r="A12" s="190" t="s">
        <v>9161</v>
      </c>
      <c r="B12" s="293" t="s">
        <v>9162</v>
      </c>
      <c r="C12" s="235"/>
      <c r="D12" s="235"/>
      <c r="E12" s="236"/>
      <c r="F12" s="190" t="s">
        <v>9163</v>
      </c>
      <c r="G12" s="192">
        <v>0.04</v>
      </c>
      <c r="H12" s="191">
        <v>10.43</v>
      </c>
      <c r="I12" s="191">
        <v>0.42</v>
      </c>
    </row>
    <row r="13" spans="1:9" ht="15" customHeight="1">
      <c r="A13" s="190" t="s">
        <v>9164</v>
      </c>
      <c r="B13" s="293" t="s">
        <v>9165</v>
      </c>
      <c r="C13" s="235"/>
      <c r="D13" s="235"/>
      <c r="E13" s="236"/>
      <c r="F13" s="190" t="s">
        <v>9166</v>
      </c>
      <c r="G13" s="192">
        <v>0.12</v>
      </c>
      <c r="H13" s="191">
        <v>13.94</v>
      </c>
      <c r="I13" s="191">
        <v>1.67</v>
      </c>
    </row>
    <row r="14" spans="1:9" ht="15" customHeight="1">
      <c r="A14" s="190" t="s">
        <v>9167</v>
      </c>
      <c r="B14" s="293" t="s">
        <v>9168</v>
      </c>
      <c r="C14" s="235"/>
      <c r="D14" s="235"/>
      <c r="E14" s="236"/>
      <c r="F14" s="190" t="s">
        <v>9169</v>
      </c>
      <c r="G14" s="192">
        <v>0.16</v>
      </c>
      <c r="H14" s="191">
        <v>1.3</v>
      </c>
      <c r="I14" s="191">
        <v>0.21</v>
      </c>
    </row>
    <row r="15" spans="1:9" ht="15" customHeight="1">
      <c r="A15" s="190" t="s">
        <v>9170</v>
      </c>
      <c r="B15" s="293" t="s">
        <v>9171</v>
      </c>
      <c r="C15" s="235"/>
      <c r="D15" s="235"/>
      <c r="E15" s="236"/>
      <c r="F15" s="190" t="s">
        <v>9172</v>
      </c>
      <c r="G15" s="192">
        <v>3.5479999999999999E-3</v>
      </c>
      <c r="H15" s="191">
        <v>42.35</v>
      </c>
      <c r="I15" s="191">
        <v>0.15</v>
      </c>
    </row>
    <row r="16" spans="1:9" ht="15" customHeight="1">
      <c r="A16" s="190" t="s">
        <v>9173</v>
      </c>
      <c r="B16" s="293" t="s">
        <v>9174</v>
      </c>
      <c r="C16" s="235"/>
      <c r="D16" s="235"/>
      <c r="E16" s="236"/>
      <c r="F16" s="190" t="s">
        <v>9175</v>
      </c>
      <c r="G16" s="192">
        <v>0.04</v>
      </c>
      <c r="H16" s="191">
        <v>61.79</v>
      </c>
      <c r="I16" s="191">
        <v>2.4700000000000002</v>
      </c>
    </row>
    <row r="17" spans="1:9" ht="15" customHeight="1">
      <c r="A17" s="190" t="s">
        <v>9176</v>
      </c>
      <c r="B17" s="293" t="s">
        <v>9177</v>
      </c>
      <c r="C17" s="235"/>
      <c r="D17" s="235"/>
      <c r="E17" s="236"/>
      <c r="F17" s="190" t="s">
        <v>9178</v>
      </c>
      <c r="G17" s="192">
        <v>0.3468</v>
      </c>
      <c r="H17" s="191">
        <v>0.19</v>
      </c>
      <c r="I17" s="191">
        <v>7.0000000000000007E-2</v>
      </c>
    </row>
    <row r="18" spans="1:9" ht="15" customHeight="1">
      <c r="A18" s="190" t="s">
        <v>9179</v>
      </c>
      <c r="B18" s="293" t="s">
        <v>9180</v>
      </c>
      <c r="C18" s="235"/>
      <c r="D18" s="235"/>
      <c r="E18" s="236"/>
      <c r="F18" s="190" t="s">
        <v>9181</v>
      </c>
      <c r="G18" s="192">
        <v>0.12</v>
      </c>
      <c r="H18" s="191">
        <v>0.68</v>
      </c>
      <c r="I18" s="191">
        <v>0.08</v>
      </c>
    </row>
    <row r="19" spans="1:9" ht="15" customHeight="1">
      <c r="A19" s="190" t="s">
        <v>9182</v>
      </c>
      <c r="B19" s="293" t="s">
        <v>9183</v>
      </c>
      <c r="C19" s="235"/>
      <c r="D19" s="235"/>
      <c r="E19" s="236"/>
      <c r="F19" s="190" t="s">
        <v>9184</v>
      </c>
      <c r="G19" s="192">
        <v>0.04</v>
      </c>
      <c r="H19" s="191">
        <v>1.81</v>
      </c>
      <c r="I19" s="191">
        <v>7.0000000000000007E-2</v>
      </c>
    </row>
    <row r="20" spans="1:9" ht="15" customHeight="1">
      <c r="A20" s="190" t="s">
        <v>9185</v>
      </c>
      <c r="B20" s="293" t="s">
        <v>9186</v>
      </c>
      <c r="C20" s="235"/>
      <c r="D20" s="235"/>
      <c r="E20" s="236"/>
      <c r="F20" s="190" t="s">
        <v>9187</v>
      </c>
      <c r="G20" s="192">
        <v>0.04</v>
      </c>
      <c r="H20" s="191">
        <v>0.65</v>
      </c>
      <c r="I20" s="191">
        <v>0.03</v>
      </c>
    </row>
    <row r="21" spans="1:9" ht="15" customHeight="1">
      <c r="A21" s="190" t="s">
        <v>9188</v>
      </c>
      <c r="B21" s="293" t="s">
        <v>9189</v>
      </c>
      <c r="C21" s="235"/>
      <c r="D21" s="235"/>
      <c r="E21" s="236"/>
      <c r="F21" s="190" t="s">
        <v>9190</v>
      </c>
      <c r="G21" s="192">
        <v>0.08</v>
      </c>
      <c r="H21" s="191">
        <v>30.52</v>
      </c>
      <c r="I21" s="191">
        <v>2.44</v>
      </c>
    </row>
    <row r="22" spans="1:9" ht="15" customHeight="1">
      <c r="A22" s="190" t="s">
        <v>9191</v>
      </c>
      <c r="B22" s="293" t="s">
        <v>9192</v>
      </c>
      <c r="C22" s="235"/>
      <c r="D22" s="235"/>
      <c r="E22" s="236"/>
      <c r="F22" s="190" t="s">
        <v>9193</v>
      </c>
      <c r="G22" s="192">
        <v>2.2399999999999998E-3</v>
      </c>
      <c r="H22" s="191">
        <v>33.93</v>
      </c>
      <c r="I22" s="191">
        <v>0.08</v>
      </c>
    </row>
    <row r="23" spans="1:9" ht="15" customHeight="1">
      <c r="A23" s="190" t="s">
        <v>9194</v>
      </c>
      <c r="B23" s="293" t="s">
        <v>9195</v>
      </c>
      <c r="C23" s="235"/>
      <c r="D23" s="235"/>
      <c r="E23" s="236"/>
      <c r="F23" s="190" t="s">
        <v>9196</v>
      </c>
      <c r="G23" s="192">
        <v>0.04</v>
      </c>
      <c r="H23" s="191">
        <v>2.88</v>
      </c>
      <c r="I23" s="191">
        <v>0.12</v>
      </c>
    </row>
    <row r="24" spans="1:9" ht="15" customHeight="1">
      <c r="A24" s="190" t="s">
        <v>9197</v>
      </c>
      <c r="B24" s="293" t="s">
        <v>9198</v>
      </c>
      <c r="C24" s="235"/>
      <c r="D24" s="235"/>
      <c r="E24" s="236"/>
      <c r="F24" s="190" t="s">
        <v>9199</v>
      </c>
      <c r="G24" s="192">
        <v>0.04</v>
      </c>
      <c r="H24" s="191">
        <v>66.290000000000006</v>
      </c>
      <c r="I24" s="191">
        <v>2.65</v>
      </c>
    </row>
    <row r="25" spans="1:9" ht="15" customHeight="1">
      <c r="A25" s="190" t="s">
        <v>9200</v>
      </c>
      <c r="B25" s="293" t="s">
        <v>9201</v>
      </c>
      <c r="C25" s="235"/>
      <c r="D25" s="235"/>
      <c r="E25" s="236"/>
      <c r="F25" s="190" t="s">
        <v>9202</v>
      </c>
      <c r="G25" s="192">
        <v>0.04</v>
      </c>
      <c r="H25" s="191">
        <v>71.930000000000007</v>
      </c>
      <c r="I25" s="191">
        <v>2.88</v>
      </c>
    </row>
    <row r="26" spans="1:9" ht="15" customHeight="1">
      <c r="A26" s="190" t="s">
        <v>9203</v>
      </c>
      <c r="B26" s="293" t="s">
        <v>9204</v>
      </c>
      <c r="C26" s="235"/>
      <c r="D26" s="235"/>
      <c r="E26" s="236"/>
      <c r="F26" s="190" t="s">
        <v>9205</v>
      </c>
      <c r="G26" s="192">
        <v>1.01</v>
      </c>
      <c r="H26" s="191">
        <v>2.8</v>
      </c>
      <c r="I26" s="191">
        <v>2.83</v>
      </c>
    </row>
    <row r="27" spans="1:9" ht="15" customHeight="1">
      <c r="A27" s="190" t="s">
        <v>9206</v>
      </c>
      <c r="B27" s="293" t="s">
        <v>9207</v>
      </c>
      <c r="C27" s="235"/>
      <c r="D27" s="235"/>
      <c r="E27" s="236"/>
      <c r="F27" s="190" t="s">
        <v>9208</v>
      </c>
      <c r="G27" s="192">
        <v>0.2424</v>
      </c>
      <c r="H27" s="191">
        <v>6.47</v>
      </c>
      <c r="I27" s="191">
        <v>1.57</v>
      </c>
    </row>
    <row r="28" spans="1:9" ht="15" customHeight="1">
      <c r="A28" s="153"/>
      <c r="B28" s="153"/>
      <c r="C28" s="153"/>
      <c r="D28" s="153"/>
      <c r="E28" s="153"/>
      <c r="F28" s="153"/>
      <c r="G28" s="283" t="s">
        <v>9209</v>
      </c>
      <c r="H28" s="236"/>
      <c r="I28" s="188">
        <v>17.723700000000001</v>
      </c>
    </row>
    <row r="29" spans="1:9" ht="15" customHeight="1">
      <c r="A29" s="153"/>
      <c r="B29" s="153"/>
      <c r="C29" s="153"/>
      <c r="D29" s="153"/>
      <c r="E29" s="153"/>
      <c r="F29" s="153"/>
      <c r="G29" s="289" t="s">
        <v>9210</v>
      </c>
      <c r="H29" s="236"/>
      <c r="I29" s="194">
        <v>28.163599999999999</v>
      </c>
    </row>
    <row r="30" spans="1:9" ht="15" customHeight="1">
      <c r="A30" s="153"/>
      <c r="B30" s="153"/>
      <c r="C30" s="153"/>
      <c r="D30" s="153"/>
      <c r="E30" s="153"/>
      <c r="F30" s="153"/>
      <c r="G30" s="289" t="s">
        <v>9211</v>
      </c>
      <c r="H30" s="236"/>
      <c r="I30" s="188">
        <v>28.16</v>
      </c>
    </row>
    <row r="31" spans="1:9" ht="15" customHeight="1">
      <c r="A31" s="153"/>
      <c r="B31" s="153"/>
      <c r="C31" s="153"/>
      <c r="D31" s="153"/>
      <c r="E31" s="153"/>
      <c r="F31" s="153"/>
      <c r="G31" s="289" t="s">
        <v>9212</v>
      </c>
      <c r="H31" s="236"/>
      <c r="I31" s="188">
        <v>8.2988</v>
      </c>
    </row>
    <row r="32" spans="1:9" ht="15" customHeight="1">
      <c r="A32" s="153"/>
      <c r="B32" s="153"/>
      <c r="C32" s="153"/>
      <c r="D32" s="153"/>
      <c r="E32" s="153"/>
      <c r="F32" s="153"/>
      <c r="G32" s="289" t="s">
        <v>9213</v>
      </c>
      <c r="H32" s="236"/>
      <c r="I32" s="188">
        <v>36.46</v>
      </c>
    </row>
    <row r="33" spans="1:9" ht="9.75" customHeight="1">
      <c r="A33" s="153"/>
      <c r="B33" s="153"/>
      <c r="C33" s="153"/>
      <c r="D33" s="290"/>
      <c r="E33" s="213"/>
      <c r="F33" s="213"/>
      <c r="G33" s="153"/>
      <c r="H33" s="153"/>
      <c r="I33" s="153"/>
    </row>
    <row r="34" spans="1:9" ht="19.5" customHeight="1">
      <c r="A34" s="291" t="s">
        <v>9214</v>
      </c>
      <c r="B34" s="235"/>
      <c r="C34" s="235"/>
      <c r="D34" s="235"/>
      <c r="E34" s="235"/>
      <c r="F34" s="235"/>
      <c r="G34" s="235"/>
      <c r="H34" s="235"/>
      <c r="I34" s="236"/>
    </row>
    <row r="35" spans="1:9" ht="12.75" customHeight="1">
      <c r="A35" s="303" t="s">
        <v>9215</v>
      </c>
      <c r="B35" s="304"/>
      <c r="C35" s="297" t="s">
        <v>9216</v>
      </c>
      <c r="D35" s="233"/>
      <c r="E35" s="300" t="s">
        <v>9217</v>
      </c>
      <c r="F35" s="236"/>
      <c r="G35" s="300" t="s">
        <v>9218</v>
      </c>
      <c r="H35" s="236"/>
      <c r="I35" s="302" t="s">
        <v>9219</v>
      </c>
    </row>
    <row r="36" spans="1:9" ht="12" customHeight="1">
      <c r="A36" s="298"/>
      <c r="B36" s="305"/>
      <c r="C36" s="298"/>
      <c r="D36" s="299"/>
      <c r="E36" s="195" t="s">
        <v>9220</v>
      </c>
      <c r="F36" s="195" t="s">
        <v>9221</v>
      </c>
      <c r="G36" s="195" t="s">
        <v>9222</v>
      </c>
      <c r="H36" s="195" t="s">
        <v>9223</v>
      </c>
      <c r="I36" s="265"/>
    </row>
    <row r="37" spans="1:9" ht="15" customHeight="1">
      <c r="A37" s="190" t="s">
        <v>9224</v>
      </c>
      <c r="B37" s="189" t="s">
        <v>9225</v>
      </c>
      <c r="C37" s="301">
        <v>2.2491000000000001E-2</v>
      </c>
      <c r="D37" s="236"/>
      <c r="E37" s="196">
        <v>1</v>
      </c>
      <c r="F37" s="196">
        <v>0</v>
      </c>
      <c r="G37" s="193">
        <v>29.22</v>
      </c>
      <c r="H37" s="193">
        <v>13.48</v>
      </c>
      <c r="I37" s="193">
        <v>0.65718701999999996</v>
      </c>
    </row>
    <row r="38" spans="1:9" ht="15" customHeight="1">
      <c r="A38" s="190" t="s">
        <v>9226</v>
      </c>
      <c r="B38" s="189" t="s">
        <v>9227</v>
      </c>
      <c r="C38" s="301">
        <v>3.2000000000000001E-2</v>
      </c>
      <c r="D38" s="236"/>
      <c r="E38" s="196">
        <v>1</v>
      </c>
      <c r="F38" s="196">
        <v>0</v>
      </c>
      <c r="G38" s="193">
        <v>75.78</v>
      </c>
      <c r="H38" s="193">
        <v>13.48</v>
      </c>
      <c r="I38" s="193">
        <v>2.42496</v>
      </c>
    </row>
    <row r="39" spans="1:9" ht="15" customHeight="1">
      <c r="A39" s="153"/>
      <c r="B39" s="153"/>
      <c r="C39" s="153"/>
      <c r="D39" s="153"/>
      <c r="E39" s="153"/>
      <c r="F39" s="153"/>
      <c r="G39" s="283" t="s">
        <v>9228</v>
      </c>
      <c r="H39" s="236"/>
      <c r="I39" s="197">
        <v>3.0821999999999998</v>
      </c>
    </row>
    <row r="40" spans="1:9" ht="19.5" customHeight="1">
      <c r="A40" s="292" t="s">
        <v>9229</v>
      </c>
      <c r="B40" s="235"/>
      <c r="C40" s="235"/>
      <c r="D40" s="235"/>
      <c r="E40" s="236"/>
      <c r="F40" s="186" t="s">
        <v>9230</v>
      </c>
      <c r="G40" s="186" t="s">
        <v>9231</v>
      </c>
      <c r="H40" s="186" t="s">
        <v>9232</v>
      </c>
      <c r="I40" s="186" t="s">
        <v>9233</v>
      </c>
    </row>
    <row r="41" spans="1:9" ht="15" customHeight="1">
      <c r="A41" s="190" t="s">
        <v>9234</v>
      </c>
      <c r="B41" s="293" t="s">
        <v>9235</v>
      </c>
      <c r="C41" s="235"/>
      <c r="D41" s="235"/>
      <c r="E41" s="235"/>
      <c r="F41" s="190" t="s">
        <v>9236</v>
      </c>
      <c r="G41" s="192">
        <v>0.128</v>
      </c>
      <c r="H41" s="191">
        <v>12.43</v>
      </c>
      <c r="I41" s="191">
        <v>1.59</v>
      </c>
    </row>
    <row r="42" spans="1:9" ht="15" customHeight="1">
      <c r="A42" s="190" t="s">
        <v>9237</v>
      </c>
      <c r="B42" s="293" t="s">
        <v>9238</v>
      </c>
      <c r="C42" s="235"/>
      <c r="D42" s="235"/>
      <c r="E42" s="235"/>
      <c r="F42" s="190" t="s">
        <v>9239</v>
      </c>
      <c r="G42" s="192">
        <v>0.4511</v>
      </c>
      <c r="H42" s="191">
        <v>12.43</v>
      </c>
      <c r="I42" s="191">
        <v>5.61</v>
      </c>
    </row>
    <row r="43" spans="1:9" ht="15" customHeight="1">
      <c r="A43" s="190" t="s">
        <v>9240</v>
      </c>
      <c r="B43" s="293" t="s">
        <v>9241</v>
      </c>
      <c r="C43" s="235"/>
      <c r="D43" s="235"/>
      <c r="E43" s="235"/>
      <c r="F43" s="190" t="s">
        <v>9242</v>
      </c>
      <c r="G43" s="192">
        <v>0.69288000000000005</v>
      </c>
      <c r="H43" s="191">
        <v>12.43</v>
      </c>
      <c r="I43" s="191">
        <v>8.61</v>
      </c>
    </row>
    <row r="44" spans="1:9" ht="15" customHeight="1">
      <c r="A44" s="190" t="s">
        <v>9243</v>
      </c>
      <c r="B44" s="293" t="s">
        <v>9244</v>
      </c>
      <c r="C44" s="235"/>
      <c r="D44" s="235"/>
      <c r="E44" s="235"/>
      <c r="F44" s="190" t="s">
        <v>9245</v>
      </c>
      <c r="G44" s="192">
        <v>0.35699999999999998</v>
      </c>
      <c r="H44" s="191">
        <v>12.43</v>
      </c>
      <c r="I44" s="191">
        <v>4.4400000000000004</v>
      </c>
    </row>
    <row r="45" spans="1:9" ht="15" customHeight="1">
      <c r="A45" s="190" t="s">
        <v>9246</v>
      </c>
      <c r="B45" s="293" t="s">
        <v>9247</v>
      </c>
      <c r="C45" s="235"/>
      <c r="D45" s="235"/>
      <c r="E45" s="235"/>
      <c r="F45" s="190" t="s">
        <v>9248</v>
      </c>
      <c r="G45" s="192">
        <v>6.92652</v>
      </c>
      <c r="H45" s="191">
        <v>9.14</v>
      </c>
      <c r="I45" s="191">
        <v>63.31</v>
      </c>
    </row>
    <row r="46" spans="1:9" ht="15" customHeight="1">
      <c r="A46" s="153"/>
      <c r="B46" s="153"/>
      <c r="C46" s="153"/>
      <c r="D46" s="153"/>
      <c r="E46" s="153"/>
      <c r="F46" s="153"/>
      <c r="G46" s="283" t="s">
        <v>9249</v>
      </c>
      <c r="H46" s="236"/>
      <c r="I46" s="188">
        <v>83.556600000000003</v>
      </c>
    </row>
    <row r="47" spans="1:9" ht="15" customHeight="1">
      <c r="A47" s="153"/>
      <c r="B47" s="153"/>
      <c r="C47" s="153"/>
      <c r="D47" s="153"/>
      <c r="E47" s="153"/>
      <c r="F47" s="153"/>
      <c r="G47" s="289" t="s">
        <v>9250</v>
      </c>
      <c r="H47" s="236"/>
      <c r="I47" s="193">
        <v>86.638800000000003</v>
      </c>
    </row>
    <row r="48" spans="1:9" ht="15" customHeight="1">
      <c r="A48" s="153"/>
      <c r="B48" s="153"/>
      <c r="C48" s="153"/>
      <c r="D48" s="153"/>
      <c r="E48" s="153"/>
      <c r="F48" s="153"/>
      <c r="G48" s="289" t="s">
        <v>9251</v>
      </c>
      <c r="H48" s="236"/>
      <c r="I48" s="193">
        <v>1</v>
      </c>
    </row>
    <row r="49" spans="1:9" ht="15" customHeight="1">
      <c r="A49" s="153"/>
      <c r="B49" s="153"/>
      <c r="C49" s="153"/>
      <c r="D49" s="153"/>
      <c r="E49" s="153"/>
      <c r="F49" s="153"/>
      <c r="G49" s="289" t="s">
        <v>9252</v>
      </c>
      <c r="H49" s="236"/>
      <c r="I49" s="193">
        <v>86.638800000000003</v>
      </c>
    </row>
    <row r="50" spans="1:9" ht="19.5" customHeight="1">
      <c r="A50" s="292" t="s">
        <v>9253</v>
      </c>
      <c r="B50" s="235"/>
      <c r="C50" s="235"/>
      <c r="D50" s="235"/>
      <c r="E50" s="236"/>
      <c r="F50" s="186" t="s">
        <v>9254</v>
      </c>
      <c r="G50" s="186" t="s">
        <v>9255</v>
      </c>
      <c r="H50" s="186" t="s">
        <v>9256</v>
      </c>
      <c r="I50" s="186" t="s">
        <v>9257</v>
      </c>
    </row>
    <row r="51" spans="1:9" ht="15" customHeight="1">
      <c r="A51" s="190" t="s">
        <v>9258</v>
      </c>
      <c r="B51" s="293" t="s">
        <v>9259</v>
      </c>
      <c r="C51" s="235"/>
      <c r="D51" s="235"/>
      <c r="E51" s="236"/>
      <c r="F51" s="190" t="s">
        <v>9260</v>
      </c>
      <c r="G51" s="192">
        <v>1.84</v>
      </c>
      <c r="H51" s="191">
        <v>3.86</v>
      </c>
      <c r="I51" s="191">
        <v>7.1</v>
      </c>
    </row>
    <row r="52" spans="1:9" ht="15" customHeight="1">
      <c r="A52" s="190" t="s">
        <v>9261</v>
      </c>
      <c r="B52" s="293" t="s">
        <v>9262</v>
      </c>
      <c r="C52" s="235"/>
      <c r="D52" s="235"/>
      <c r="E52" s="236"/>
      <c r="F52" s="190" t="s">
        <v>9263</v>
      </c>
      <c r="G52" s="192">
        <v>3.7999999999999999E-2</v>
      </c>
      <c r="H52" s="191">
        <v>42.35</v>
      </c>
      <c r="I52" s="191">
        <v>1.61</v>
      </c>
    </row>
    <row r="53" spans="1:9" ht="15" customHeight="1">
      <c r="A53" s="190" t="s">
        <v>9264</v>
      </c>
      <c r="B53" s="293" t="s">
        <v>9265</v>
      </c>
      <c r="C53" s="235"/>
      <c r="D53" s="235"/>
      <c r="E53" s="236"/>
      <c r="F53" s="190" t="s">
        <v>9266</v>
      </c>
      <c r="G53" s="192">
        <v>0.188</v>
      </c>
      <c r="H53" s="191">
        <v>7.02</v>
      </c>
      <c r="I53" s="191">
        <v>1.32</v>
      </c>
    </row>
    <row r="54" spans="1:9" ht="15" customHeight="1">
      <c r="A54" s="190" t="s">
        <v>9267</v>
      </c>
      <c r="B54" s="293" t="s">
        <v>9268</v>
      </c>
      <c r="C54" s="235"/>
      <c r="D54" s="235"/>
      <c r="E54" s="236"/>
      <c r="F54" s="190" t="s">
        <v>9269</v>
      </c>
      <c r="G54" s="192">
        <v>3.2000000000000001E-2</v>
      </c>
      <c r="H54" s="191">
        <v>8.09</v>
      </c>
      <c r="I54" s="191">
        <v>0.26</v>
      </c>
    </row>
    <row r="55" spans="1:9" ht="15" customHeight="1">
      <c r="A55" s="190" t="s">
        <v>9270</v>
      </c>
      <c r="B55" s="293" t="s">
        <v>9271</v>
      </c>
      <c r="C55" s="235"/>
      <c r="D55" s="235"/>
      <c r="E55" s="236"/>
      <c r="F55" s="190" t="s">
        <v>9272</v>
      </c>
      <c r="G55" s="192">
        <v>2.5699E-2</v>
      </c>
      <c r="H55" s="191">
        <v>63.75</v>
      </c>
      <c r="I55" s="191">
        <v>1.64</v>
      </c>
    </row>
    <row r="56" spans="1:9" ht="15" customHeight="1">
      <c r="A56" s="190" t="s">
        <v>9273</v>
      </c>
      <c r="B56" s="293" t="s">
        <v>9274</v>
      </c>
      <c r="C56" s="235"/>
      <c r="D56" s="235"/>
      <c r="E56" s="236"/>
      <c r="F56" s="190" t="s">
        <v>9275</v>
      </c>
      <c r="G56" s="192">
        <v>8.0500000000000002E-2</v>
      </c>
      <c r="H56" s="191">
        <v>49.5</v>
      </c>
      <c r="I56" s="191">
        <v>3.98</v>
      </c>
    </row>
    <row r="57" spans="1:9" ht="15" customHeight="1">
      <c r="A57" s="190" t="s">
        <v>9276</v>
      </c>
      <c r="B57" s="293" t="s">
        <v>9277</v>
      </c>
      <c r="C57" s="235"/>
      <c r="D57" s="235"/>
      <c r="E57" s="236"/>
      <c r="F57" s="190" t="s">
        <v>9278</v>
      </c>
      <c r="G57" s="192">
        <v>1.2012E-2</v>
      </c>
      <c r="H57" s="191">
        <v>83.3</v>
      </c>
      <c r="I57" s="191">
        <v>1</v>
      </c>
    </row>
    <row r="58" spans="1:9" ht="15" customHeight="1">
      <c r="A58" s="190" t="s">
        <v>9279</v>
      </c>
      <c r="B58" s="293" t="s">
        <v>9280</v>
      </c>
      <c r="C58" s="235"/>
      <c r="D58" s="235"/>
      <c r="E58" s="236"/>
      <c r="F58" s="190" t="s">
        <v>9281</v>
      </c>
      <c r="G58" s="192">
        <v>1.2012E-2</v>
      </c>
      <c r="H58" s="191">
        <v>83.3</v>
      </c>
      <c r="I58" s="191">
        <v>1</v>
      </c>
    </row>
    <row r="59" spans="1:9" ht="15" customHeight="1">
      <c r="A59" s="190" t="s">
        <v>9282</v>
      </c>
      <c r="B59" s="293" t="s">
        <v>9283</v>
      </c>
      <c r="C59" s="235"/>
      <c r="D59" s="235"/>
      <c r="E59" s="236"/>
      <c r="F59" s="190" t="s">
        <v>9284</v>
      </c>
      <c r="G59" s="192">
        <v>4.8000000000000001E-2</v>
      </c>
      <c r="H59" s="191">
        <v>83.3</v>
      </c>
      <c r="I59" s="191">
        <v>4</v>
      </c>
    </row>
    <row r="60" spans="1:9" ht="15" customHeight="1">
      <c r="A60" s="190" t="s">
        <v>9285</v>
      </c>
      <c r="B60" s="293" t="s">
        <v>9286</v>
      </c>
      <c r="C60" s="235"/>
      <c r="D60" s="235"/>
      <c r="E60" s="236"/>
      <c r="F60" s="190" t="s">
        <v>9287</v>
      </c>
      <c r="G60" s="192">
        <v>0.62207999999999997</v>
      </c>
      <c r="H60" s="191">
        <v>0.68</v>
      </c>
      <c r="I60" s="191">
        <v>0.42</v>
      </c>
    </row>
    <row r="61" spans="1:9" ht="15" customHeight="1">
      <c r="A61" s="190" t="s">
        <v>9288</v>
      </c>
      <c r="B61" s="293" t="s">
        <v>9289</v>
      </c>
      <c r="C61" s="235"/>
      <c r="D61" s="235"/>
      <c r="E61" s="236"/>
      <c r="F61" s="190" t="s">
        <v>9290</v>
      </c>
      <c r="G61" s="192">
        <v>9.7885799999999996</v>
      </c>
      <c r="H61" s="191">
        <v>0.32</v>
      </c>
      <c r="I61" s="191">
        <v>3.13</v>
      </c>
    </row>
    <row r="62" spans="1:9" ht="15" customHeight="1">
      <c r="A62" s="190" t="s">
        <v>9291</v>
      </c>
      <c r="B62" s="293" t="s">
        <v>9292</v>
      </c>
      <c r="C62" s="235"/>
      <c r="D62" s="235"/>
      <c r="E62" s="236"/>
      <c r="F62" s="190" t="s">
        <v>9293</v>
      </c>
      <c r="G62" s="192">
        <v>0.13880000000000001</v>
      </c>
      <c r="H62" s="191">
        <v>11.37</v>
      </c>
      <c r="I62" s="191">
        <v>1.58</v>
      </c>
    </row>
    <row r="63" spans="1:9" ht="15" customHeight="1">
      <c r="A63" s="190" t="s">
        <v>9294</v>
      </c>
      <c r="B63" s="293" t="s">
        <v>9295</v>
      </c>
      <c r="C63" s="235"/>
      <c r="D63" s="235"/>
      <c r="E63" s="236"/>
      <c r="F63" s="190" t="s">
        <v>9296</v>
      </c>
      <c r="G63" s="192">
        <v>0.04</v>
      </c>
      <c r="H63" s="191">
        <v>1078.33</v>
      </c>
      <c r="I63" s="191">
        <v>43.13</v>
      </c>
    </row>
    <row r="64" spans="1:9" ht="15" customHeight="1">
      <c r="A64" s="190" t="s">
        <v>9297</v>
      </c>
      <c r="B64" s="293" t="s">
        <v>9298</v>
      </c>
      <c r="C64" s="235"/>
      <c r="D64" s="235"/>
      <c r="E64" s="236"/>
      <c r="F64" s="190" t="s">
        <v>9299</v>
      </c>
      <c r="G64" s="192">
        <v>0.04</v>
      </c>
      <c r="H64" s="191">
        <v>1190</v>
      </c>
      <c r="I64" s="191">
        <v>47.6</v>
      </c>
    </row>
    <row r="65" spans="1:9" ht="15" customHeight="1">
      <c r="A65" s="190" t="s">
        <v>9300</v>
      </c>
      <c r="B65" s="293" t="s">
        <v>9301</v>
      </c>
      <c r="C65" s="235"/>
      <c r="D65" s="235"/>
      <c r="E65" s="236"/>
      <c r="F65" s="190" t="s">
        <v>9302</v>
      </c>
      <c r="G65" s="192">
        <v>0.04</v>
      </c>
      <c r="H65" s="191">
        <v>40.119999999999997</v>
      </c>
      <c r="I65" s="191">
        <v>1.6</v>
      </c>
    </row>
    <row r="66" spans="1:9" ht="15" customHeight="1">
      <c r="A66" s="190" t="s">
        <v>9303</v>
      </c>
      <c r="B66" s="293" t="s">
        <v>9304</v>
      </c>
      <c r="C66" s="235"/>
      <c r="D66" s="235"/>
      <c r="E66" s="236"/>
      <c r="F66" s="190" t="s">
        <v>9305</v>
      </c>
      <c r="G66" s="192">
        <v>6.2040000000000003E-3</v>
      </c>
      <c r="H66" s="191">
        <v>41.53</v>
      </c>
      <c r="I66" s="191">
        <v>0.26</v>
      </c>
    </row>
    <row r="67" spans="1:9" ht="15" customHeight="1">
      <c r="A67" s="190" t="s">
        <v>9306</v>
      </c>
      <c r="B67" s="293" t="s">
        <v>9307</v>
      </c>
      <c r="C67" s="235"/>
      <c r="D67" s="235"/>
      <c r="E67" s="236"/>
      <c r="F67" s="190" t="s">
        <v>9308</v>
      </c>
      <c r="G67" s="192">
        <v>5.2049999999999999E-2</v>
      </c>
      <c r="H67" s="191">
        <v>7.35</v>
      </c>
      <c r="I67" s="191">
        <v>0.38</v>
      </c>
    </row>
    <row r="68" spans="1:9" ht="15" customHeight="1">
      <c r="A68" s="190" t="s">
        <v>9309</v>
      </c>
      <c r="B68" s="293" t="s">
        <v>9310</v>
      </c>
      <c r="C68" s="235"/>
      <c r="D68" s="235"/>
      <c r="E68" s="236"/>
      <c r="F68" s="190" t="s">
        <v>9311</v>
      </c>
      <c r="G68" s="192">
        <v>0.17349999999999999</v>
      </c>
      <c r="H68" s="191">
        <v>5.35</v>
      </c>
      <c r="I68" s="191">
        <v>0.93</v>
      </c>
    </row>
    <row r="69" spans="1:9" ht="15" customHeight="1">
      <c r="A69" s="190" t="s">
        <v>9312</v>
      </c>
      <c r="B69" s="293" t="s">
        <v>9313</v>
      </c>
      <c r="C69" s="235"/>
      <c r="D69" s="235"/>
      <c r="E69" s="236"/>
      <c r="F69" s="190" t="s">
        <v>9314</v>
      </c>
      <c r="G69" s="192">
        <v>5.96E-2</v>
      </c>
      <c r="H69" s="191">
        <v>33.93</v>
      </c>
      <c r="I69" s="191">
        <v>2.02</v>
      </c>
    </row>
    <row r="70" spans="1:9" ht="15" customHeight="1">
      <c r="A70" s="190" t="s">
        <v>9315</v>
      </c>
      <c r="B70" s="293" t="s">
        <v>9316</v>
      </c>
      <c r="C70" s="235"/>
      <c r="D70" s="235"/>
      <c r="E70" s="236"/>
      <c r="F70" s="190" t="s">
        <v>9317</v>
      </c>
      <c r="G70" s="192">
        <v>0.34699999999999998</v>
      </c>
      <c r="H70" s="191">
        <v>6.72</v>
      </c>
      <c r="I70" s="191">
        <v>2.33</v>
      </c>
    </row>
    <row r="71" spans="1:9" ht="15" customHeight="1">
      <c r="A71" s="190" t="s">
        <v>9318</v>
      </c>
      <c r="B71" s="293" t="s">
        <v>9319</v>
      </c>
      <c r="C71" s="235"/>
      <c r="D71" s="235"/>
      <c r="E71" s="236"/>
      <c r="F71" s="190" t="s">
        <v>9320</v>
      </c>
      <c r="G71" s="192">
        <v>0.04</v>
      </c>
      <c r="H71" s="191">
        <v>45.78</v>
      </c>
      <c r="I71" s="191">
        <v>1.83</v>
      </c>
    </row>
    <row r="72" spans="1:9" ht="15" customHeight="1">
      <c r="A72" s="190" t="s">
        <v>9321</v>
      </c>
      <c r="B72" s="293" t="s">
        <v>9322</v>
      </c>
      <c r="C72" s="235"/>
      <c r="D72" s="235"/>
      <c r="E72" s="236"/>
      <c r="F72" s="190" t="s">
        <v>9323</v>
      </c>
      <c r="G72" s="192">
        <v>1.01</v>
      </c>
      <c r="H72" s="191">
        <v>10.91</v>
      </c>
      <c r="I72" s="191">
        <v>11.02</v>
      </c>
    </row>
    <row r="73" spans="1:9" ht="15" customHeight="1">
      <c r="A73" s="190" t="s">
        <v>9324</v>
      </c>
      <c r="B73" s="293" t="s">
        <v>9325</v>
      </c>
      <c r="C73" s="235"/>
      <c r="D73" s="235"/>
      <c r="E73" s="236"/>
      <c r="F73" s="190" t="s">
        <v>9326</v>
      </c>
      <c r="G73" s="192">
        <v>0.18987999999999999</v>
      </c>
      <c r="H73" s="191">
        <v>53.28</v>
      </c>
      <c r="I73" s="191">
        <v>10.119999999999999</v>
      </c>
    </row>
    <row r="74" spans="1:9" ht="15" customHeight="1">
      <c r="A74" s="153"/>
      <c r="B74" s="153"/>
      <c r="C74" s="153"/>
      <c r="D74" s="153"/>
      <c r="E74" s="153"/>
      <c r="F74" s="153"/>
      <c r="G74" s="283" t="s">
        <v>9327</v>
      </c>
      <c r="H74" s="236"/>
      <c r="I74" s="188">
        <v>148.27420000000001</v>
      </c>
    </row>
    <row r="75" spans="1:9" ht="15" customHeight="1">
      <c r="A75" s="153"/>
      <c r="B75" s="153"/>
      <c r="C75" s="153"/>
      <c r="D75" s="153"/>
      <c r="E75" s="153"/>
      <c r="F75" s="153"/>
      <c r="G75" s="289" t="s">
        <v>9328</v>
      </c>
      <c r="H75" s="236"/>
      <c r="I75" s="194">
        <v>234.91300000000001</v>
      </c>
    </row>
    <row r="76" spans="1:9" ht="15" customHeight="1">
      <c r="A76" s="153"/>
      <c r="B76" s="153"/>
      <c r="C76" s="153"/>
      <c r="D76" s="153"/>
      <c r="E76" s="153"/>
      <c r="F76" s="153"/>
      <c r="G76" s="289" t="s">
        <v>9329</v>
      </c>
      <c r="H76" s="236"/>
      <c r="I76" s="188">
        <v>234.91</v>
      </c>
    </row>
    <row r="77" spans="1:9" ht="15" customHeight="1">
      <c r="A77" s="153"/>
      <c r="B77" s="153"/>
      <c r="C77" s="153"/>
      <c r="D77" s="153"/>
      <c r="E77" s="153"/>
      <c r="F77" s="153"/>
      <c r="G77" s="289" t="s">
        <v>9330</v>
      </c>
      <c r="H77" s="236"/>
      <c r="I77" s="188">
        <v>69.227999999999994</v>
      </c>
    </row>
    <row r="78" spans="1:9" ht="15" customHeight="1">
      <c r="A78" s="153"/>
      <c r="B78" s="153"/>
      <c r="C78" s="153"/>
      <c r="D78" s="153"/>
      <c r="E78" s="153"/>
      <c r="F78" s="153"/>
      <c r="G78" s="289" t="s">
        <v>9331</v>
      </c>
      <c r="H78" s="236"/>
      <c r="I78" s="188">
        <v>304.14</v>
      </c>
    </row>
    <row r="79" spans="1:9" ht="9.75" customHeight="1">
      <c r="A79" s="153"/>
      <c r="B79" s="153"/>
      <c r="C79" s="153"/>
      <c r="D79" s="290"/>
      <c r="E79" s="213"/>
      <c r="F79" s="213"/>
      <c r="G79" s="153"/>
      <c r="H79" s="153"/>
      <c r="I79" s="153"/>
    </row>
    <row r="80" spans="1:9" ht="19.5" customHeight="1">
      <c r="A80" s="291" t="s">
        <v>9332</v>
      </c>
      <c r="B80" s="235"/>
      <c r="C80" s="235"/>
      <c r="D80" s="235"/>
      <c r="E80" s="235"/>
      <c r="F80" s="235"/>
      <c r="G80" s="235"/>
      <c r="H80" s="235"/>
      <c r="I80" s="236"/>
    </row>
    <row r="81" spans="1:9" ht="12.75" customHeight="1">
      <c r="A81" s="303" t="s">
        <v>9333</v>
      </c>
      <c r="B81" s="304"/>
      <c r="C81" s="297" t="s">
        <v>9334</v>
      </c>
      <c r="D81" s="233"/>
      <c r="E81" s="300" t="s">
        <v>9335</v>
      </c>
      <c r="F81" s="236"/>
      <c r="G81" s="300" t="s">
        <v>9336</v>
      </c>
      <c r="H81" s="236"/>
      <c r="I81" s="302" t="s">
        <v>9337</v>
      </c>
    </row>
    <row r="82" spans="1:9" ht="12" customHeight="1">
      <c r="A82" s="298"/>
      <c r="B82" s="305"/>
      <c r="C82" s="298"/>
      <c r="D82" s="299"/>
      <c r="E82" s="195" t="s">
        <v>9338</v>
      </c>
      <c r="F82" s="195" t="s">
        <v>9339</v>
      </c>
      <c r="G82" s="195" t="s">
        <v>9340</v>
      </c>
      <c r="H82" s="195" t="s">
        <v>9341</v>
      </c>
      <c r="I82" s="265"/>
    </row>
    <row r="83" spans="1:9" ht="15" customHeight="1">
      <c r="A83" s="190" t="s">
        <v>9342</v>
      </c>
      <c r="B83" s="189" t="s">
        <v>9343</v>
      </c>
      <c r="C83" s="301">
        <v>3.7490000000000002E-3</v>
      </c>
      <c r="D83" s="236"/>
      <c r="E83" s="196">
        <v>1</v>
      </c>
      <c r="F83" s="196">
        <v>0</v>
      </c>
      <c r="G83" s="193">
        <v>29.22</v>
      </c>
      <c r="H83" s="193">
        <v>13.48</v>
      </c>
      <c r="I83" s="193">
        <v>0.10954578</v>
      </c>
    </row>
    <row r="84" spans="1:9" ht="15" customHeight="1">
      <c r="A84" s="190" t="s">
        <v>9344</v>
      </c>
      <c r="B84" s="189" t="s">
        <v>9345</v>
      </c>
      <c r="C84" s="301">
        <v>0.05</v>
      </c>
      <c r="D84" s="236"/>
      <c r="E84" s="196">
        <v>1</v>
      </c>
      <c r="F84" s="196">
        <v>0</v>
      </c>
      <c r="G84" s="193">
        <v>130.68</v>
      </c>
      <c r="H84" s="193">
        <v>11.1</v>
      </c>
      <c r="I84" s="193">
        <v>6.5339999999999998</v>
      </c>
    </row>
    <row r="85" spans="1:9" ht="15" customHeight="1">
      <c r="A85" s="153"/>
      <c r="B85" s="153"/>
      <c r="C85" s="153"/>
      <c r="D85" s="153"/>
      <c r="E85" s="153"/>
      <c r="F85" s="153"/>
      <c r="G85" s="283" t="s">
        <v>9346</v>
      </c>
      <c r="H85" s="236"/>
      <c r="I85" s="197">
        <v>6.6435000000000004</v>
      </c>
    </row>
    <row r="86" spans="1:9" ht="19.5" customHeight="1">
      <c r="A86" s="292" t="s">
        <v>9347</v>
      </c>
      <c r="B86" s="235"/>
      <c r="C86" s="235"/>
      <c r="D86" s="235"/>
      <c r="E86" s="236"/>
      <c r="F86" s="186" t="s">
        <v>9348</v>
      </c>
      <c r="G86" s="186" t="s">
        <v>9349</v>
      </c>
      <c r="H86" s="186" t="s">
        <v>9350</v>
      </c>
      <c r="I86" s="186" t="s">
        <v>9351</v>
      </c>
    </row>
    <row r="87" spans="1:9" ht="15" customHeight="1">
      <c r="A87" s="190" t="s">
        <v>9352</v>
      </c>
      <c r="B87" s="293" t="s">
        <v>9353</v>
      </c>
      <c r="C87" s="235"/>
      <c r="D87" s="235"/>
      <c r="E87" s="235"/>
      <c r="F87" s="190" t="s">
        <v>9354</v>
      </c>
      <c r="G87" s="192">
        <v>2.9030999999999998</v>
      </c>
      <c r="H87" s="191">
        <v>12.43</v>
      </c>
      <c r="I87" s="191">
        <v>36.090000000000003</v>
      </c>
    </row>
    <row r="88" spans="1:9" ht="15" customHeight="1">
      <c r="A88" s="190" t="s">
        <v>9355</v>
      </c>
      <c r="B88" s="293" t="s">
        <v>9356</v>
      </c>
      <c r="C88" s="235"/>
      <c r="D88" s="235"/>
      <c r="E88" s="235"/>
      <c r="F88" s="190" t="s">
        <v>9357</v>
      </c>
      <c r="G88" s="192">
        <v>1.0500000000000001E-2</v>
      </c>
      <c r="H88" s="191">
        <v>12.43</v>
      </c>
      <c r="I88" s="191">
        <v>0.13</v>
      </c>
    </row>
    <row r="89" spans="1:9" ht="15" customHeight="1">
      <c r="A89" s="190" t="s">
        <v>9358</v>
      </c>
      <c r="B89" s="293" t="s">
        <v>9359</v>
      </c>
      <c r="C89" s="235"/>
      <c r="D89" s="235"/>
      <c r="E89" s="235"/>
      <c r="F89" s="190" t="s">
        <v>9360</v>
      </c>
      <c r="G89" s="192">
        <v>3.2511000000000001</v>
      </c>
      <c r="H89" s="191">
        <v>9.14</v>
      </c>
      <c r="I89" s="191">
        <v>29.72</v>
      </c>
    </row>
    <row r="90" spans="1:9" ht="15" customHeight="1">
      <c r="A90" s="153"/>
      <c r="B90" s="153"/>
      <c r="C90" s="153"/>
      <c r="D90" s="153"/>
      <c r="E90" s="153"/>
      <c r="F90" s="153"/>
      <c r="G90" s="283" t="s">
        <v>9361</v>
      </c>
      <c r="H90" s="236"/>
      <c r="I90" s="188">
        <v>65.931100000000001</v>
      </c>
    </row>
    <row r="91" spans="1:9" ht="15" customHeight="1">
      <c r="A91" s="153"/>
      <c r="B91" s="153"/>
      <c r="C91" s="153"/>
      <c r="D91" s="153"/>
      <c r="E91" s="153"/>
      <c r="F91" s="153"/>
      <c r="G91" s="289" t="s">
        <v>9362</v>
      </c>
      <c r="H91" s="236"/>
      <c r="I91" s="193">
        <v>72.574600000000004</v>
      </c>
    </row>
    <row r="92" spans="1:9" ht="15" customHeight="1">
      <c r="A92" s="153"/>
      <c r="B92" s="153"/>
      <c r="C92" s="153"/>
      <c r="D92" s="153"/>
      <c r="E92" s="153"/>
      <c r="F92" s="153"/>
      <c r="G92" s="289" t="s">
        <v>9363</v>
      </c>
      <c r="H92" s="236"/>
      <c r="I92" s="193">
        <v>1</v>
      </c>
    </row>
    <row r="93" spans="1:9" ht="15" customHeight="1">
      <c r="A93" s="153"/>
      <c r="B93" s="153"/>
      <c r="C93" s="153"/>
      <c r="D93" s="153"/>
      <c r="E93" s="153"/>
      <c r="F93" s="153"/>
      <c r="G93" s="289" t="s">
        <v>9364</v>
      </c>
      <c r="H93" s="236"/>
      <c r="I93" s="193">
        <v>72.574600000000004</v>
      </c>
    </row>
    <row r="94" spans="1:9" ht="19.5" customHeight="1">
      <c r="A94" s="292" t="s">
        <v>9365</v>
      </c>
      <c r="B94" s="235"/>
      <c r="C94" s="235"/>
      <c r="D94" s="235"/>
      <c r="E94" s="236"/>
      <c r="F94" s="186" t="s">
        <v>9366</v>
      </c>
      <c r="G94" s="186" t="s">
        <v>9367</v>
      </c>
      <c r="H94" s="186" t="s">
        <v>9368</v>
      </c>
      <c r="I94" s="186" t="s">
        <v>9369</v>
      </c>
    </row>
    <row r="95" spans="1:9" ht="15" customHeight="1">
      <c r="A95" s="190" t="s">
        <v>9370</v>
      </c>
      <c r="B95" s="293" t="s">
        <v>9371</v>
      </c>
      <c r="C95" s="235"/>
      <c r="D95" s="235"/>
      <c r="E95" s="236"/>
      <c r="F95" s="190" t="s">
        <v>9372</v>
      </c>
      <c r="G95" s="192">
        <v>3.5279999999999999E-3</v>
      </c>
      <c r="H95" s="191">
        <v>63.75</v>
      </c>
      <c r="I95" s="191">
        <v>0.22</v>
      </c>
    </row>
    <row r="96" spans="1:9" ht="15" customHeight="1">
      <c r="A96" s="190" t="s">
        <v>9373</v>
      </c>
      <c r="B96" s="293" t="s">
        <v>9374</v>
      </c>
      <c r="C96" s="235"/>
      <c r="D96" s="235"/>
      <c r="E96" s="236"/>
      <c r="F96" s="190" t="s">
        <v>9375</v>
      </c>
      <c r="G96" s="192">
        <v>2E-3</v>
      </c>
      <c r="H96" s="191">
        <v>83.3</v>
      </c>
      <c r="I96" s="191">
        <v>0.17</v>
      </c>
    </row>
    <row r="97" spans="1:9" ht="15" customHeight="1">
      <c r="A97" s="190" t="s">
        <v>9376</v>
      </c>
      <c r="B97" s="293" t="s">
        <v>9377</v>
      </c>
      <c r="C97" s="235"/>
      <c r="D97" s="235"/>
      <c r="E97" s="236"/>
      <c r="F97" s="190" t="s">
        <v>9378</v>
      </c>
      <c r="G97" s="192">
        <v>2E-3</v>
      </c>
      <c r="H97" s="191">
        <v>83.3</v>
      </c>
      <c r="I97" s="191">
        <v>0.17</v>
      </c>
    </row>
    <row r="98" spans="1:9" ht="15" customHeight="1">
      <c r="A98" s="190" t="s">
        <v>9379</v>
      </c>
      <c r="B98" s="293" t="s">
        <v>9380</v>
      </c>
      <c r="C98" s="235"/>
      <c r="D98" s="235"/>
      <c r="E98" s="236"/>
      <c r="F98" s="190" t="s">
        <v>9381</v>
      </c>
      <c r="G98" s="192">
        <v>1.1424000000000001</v>
      </c>
      <c r="H98" s="191">
        <v>6.81</v>
      </c>
      <c r="I98" s="191">
        <v>7.78</v>
      </c>
    </row>
    <row r="99" spans="1:9" ht="15" customHeight="1">
      <c r="A99" s="190" t="s">
        <v>9382</v>
      </c>
      <c r="B99" s="293" t="s">
        <v>9383</v>
      </c>
      <c r="C99" s="235"/>
      <c r="D99" s="235"/>
      <c r="E99" s="236"/>
      <c r="F99" s="190" t="s">
        <v>9384</v>
      </c>
      <c r="G99" s="192">
        <v>1.0863</v>
      </c>
      <c r="H99" s="191">
        <v>6.6</v>
      </c>
      <c r="I99" s="191">
        <v>7.17</v>
      </c>
    </row>
    <row r="100" spans="1:9" ht="15" customHeight="1">
      <c r="A100" s="190" t="s">
        <v>9385</v>
      </c>
      <c r="B100" s="293" t="s">
        <v>9386</v>
      </c>
      <c r="C100" s="235"/>
      <c r="D100" s="235"/>
      <c r="E100" s="236"/>
      <c r="F100" s="190" t="s">
        <v>9387</v>
      </c>
      <c r="G100" s="192">
        <v>3.2742</v>
      </c>
      <c r="H100" s="191">
        <v>1.65</v>
      </c>
      <c r="I100" s="191">
        <v>5.4</v>
      </c>
    </row>
    <row r="101" spans="1:9" ht="15" customHeight="1">
      <c r="A101" s="190" t="s">
        <v>9388</v>
      </c>
      <c r="B101" s="293" t="s">
        <v>9389</v>
      </c>
      <c r="C101" s="235"/>
      <c r="D101" s="235"/>
      <c r="E101" s="236"/>
      <c r="F101" s="190" t="s">
        <v>9390</v>
      </c>
      <c r="G101" s="192">
        <v>3.2742</v>
      </c>
      <c r="H101" s="191">
        <v>8.56</v>
      </c>
      <c r="I101" s="191">
        <v>28.03</v>
      </c>
    </row>
    <row r="102" spans="1:9" ht="15" customHeight="1">
      <c r="A102" s="190" t="s">
        <v>9391</v>
      </c>
      <c r="B102" s="293" t="s">
        <v>9392</v>
      </c>
      <c r="C102" s="235"/>
      <c r="D102" s="235"/>
      <c r="E102" s="236"/>
      <c r="F102" s="190" t="s">
        <v>9393</v>
      </c>
      <c r="G102" s="192">
        <v>1.0863</v>
      </c>
      <c r="H102" s="191">
        <v>30.29</v>
      </c>
      <c r="I102" s="191">
        <v>32.9</v>
      </c>
    </row>
    <row r="103" spans="1:9" ht="15" customHeight="1">
      <c r="A103" s="190" t="s">
        <v>9394</v>
      </c>
      <c r="B103" s="293" t="s">
        <v>9395</v>
      </c>
      <c r="C103" s="235"/>
      <c r="D103" s="235"/>
      <c r="E103" s="236"/>
      <c r="F103" s="190" t="s">
        <v>9396</v>
      </c>
      <c r="G103" s="192">
        <v>0.06</v>
      </c>
      <c r="H103" s="191">
        <v>19.04</v>
      </c>
      <c r="I103" s="191">
        <v>1.1399999999999999</v>
      </c>
    </row>
    <row r="104" spans="1:9" ht="15" customHeight="1">
      <c r="A104" s="190" t="s">
        <v>9397</v>
      </c>
      <c r="B104" s="293" t="s">
        <v>9398</v>
      </c>
      <c r="C104" s="235"/>
      <c r="D104" s="235"/>
      <c r="E104" s="236"/>
      <c r="F104" s="190" t="s">
        <v>9399</v>
      </c>
      <c r="G104" s="192">
        <v>0.1</v>
      </c>
      <c r="H104" s="191">
        <v>194.99</v>
      </c>
      <c r="I104" s="191">
        <v>19.5</v>
      </c>
    </row>
    <row r="105" spans="1:9" ht="15" customHeight="1">
      <c r="A105" s="190" t="s">
        <v>9400</v>
      </c>
      <c r="B105" s="293" t="s">
        <v>9401</v>
      </c>
      <c r="C105" s="235"/>
      <c r="D105" s="235"/>
      <c r="E105" s="236"/>
      <c r="F105" s="190" t="s">
        <v>9402</v>
      </c>
      <c r="G105" s="192">
        <v>1.8374999999999999</v>
      </c>
      <c r="H105" s="191">
        <v>0.32</v>
      </c>
      <c r="I105" s="191">
        <v>0.59</v>
      </c>
    </row>
    <row r="106" spans="1:9" ht="15" customHeight="1">
      <c r="A106" s="190" t="s">
        <v>9403</v>
      </c>
      <c r="B106" s="293" t="s">
        <v>9404</v>
      </c>
      <c r="C106" s="235"/>
      <c r="D106" s="235"/>
      <c r="E106" s="236"/>
      <c r="F106" s="190" t="s">
        <v>9405</v>
      </c>
      <c r="G106" s="192">
        <v>0.05</v>
      </c>
      <c r="H106" s="191">
        <v>13.6</v>
      </c>
      <c r="I106" s="191">
        <v>0.68</v>
      </c>
    </row>
    <row r="107" spans="1:9" ht="15" customHeight="1">
      <c r="A107" s="190" t="s">
        <v>9406</v>
      </c>
      <c r="B107" s="293" t="s">
        <v>9407</v>
      </c>
      <c r="C107" s="235"/>
      <c r="D107" s="235"/>
      <c r="E107" s="236"/>
      <c r="F107" s="190" t="s">
        <v>9408</v>
      </c>
      <c r="G107" s="192">
        <v>0.45</v>
      </c>
      <c r="H107" s="191">
        <v>13.6</v>
      </c>
      <c r="I107" s="191">
        <v>6.12</v>
      </c>
    </row>
    <row r="108" spans="1:9" ht="15" customHeight="1">
      <c r="A108" s="190" t="s">
        <v>9409</v>
      </c>
      <c r="B108" s="293" t="s">
        <v>9410</v>
      </c>
      <c r="C108" s="235"/>
      <c r="D108" s="235"/>
      <c r="E108" s="236"/>
      <c r="F108" s="190" t="s">
        <v>9411</v>
      </c>
      <c r="G108" s="192">
        <v>0.15</v>
      </c>
      <c r="H108" s="191">
        <v>87.77</v>
      </c>
      <c r="I108" s="191">
        <v>13.17</v>
      </c>
    </row>
    <row r="109" spans="1:9" ht="15" customHeight="1">
      <c r="A109" s="190" t="s">
        <v>9412</v>
      </c>
      <c r="B109" s="293" t="s">
        <v>9413</v>
      </c>
      <c r="C109" s="235"/>
      <c r="D109" s="235"/>
      <c r="E109" s="236"/>
      <c r="F109" s="190" t="s">
        <v>9414</v>
      </c>
      <c r="G109" s="192">
        <v>0.2</v>
      </c>
      <c r="H109" s="191">
        <v>87.77</v>
      </c>
      <c r="I109" s="191">
        <v>17.55</v>
      </c>
    </row>
    <row r="110" spans="1:9" ht="15" customHeight="1">
      <c r="A110" s="190" t="s">
        <v>9415</v>
      </c>
      <c r="B110" s="293" t="s">
        <v>9416</v>
      </c>
      <c r="C110" s="235"/>
      <c r="D110" s="235"/>
      <c r="E110" s="236"/>
      <c r="F110" s="190" t="s">
        <v>9417</v>
      </c>
      <c r="G110" s="192">
        <v>0.15</v>
      </c>
      <c r="H110" s="191">
        <v>90.02</v>
      </c>
      <c r="I110" s="191">
        <v>13.5</v>
      </c>
    </row>
    <row r="111" spans="1:9" ht="15" customHeight="1">
      <c r="A111" s="190" t="s">
        <v>9418</v>
      </c>
      <c r="B111" s="293" t="s">
        <v>9419</v>
      </c>
      <c r="C111" s="235"/>
      <c r="D111" s="235"/>
      <c r="E111" s="236"/>
      <c r="F111" s="190" t="s">
        <v>9420</v>
      </c>
      <c r="G111" s="192">
        <v>0.2</v>
      </c>
      <c r="H111" s="191">
        <v>5.75</v>
      </c>
      <c r="I111" s="191">
        <v>1.1499999999999999</v>
      </c>
    </row>
    <row r="112" spans="1:9" ht="15" customHeight="1">
      <c r="A112" s="190" t="s">
        <v>9421</v>
      </c>
      <c r="B112" s="293" t="s">
        <v>9422</v>
      </c>
      <c r="C112" s="235"/>
      <c r="D112" s="235"/>
      <c r="E112" s="236"/>
      <c r="F112" s="190" t="s">
        <v>9423</v>
      </c>
      <c r="G112" s="192">
        <v>0.05</v>
      </c>
      <c r="H112" s="191">
        <v>28.54</v>
      </c>
      <c r="I112" s="191">
        <v>1.43</v>
      </c>
    </row>
    <row r="113" spans="1:9" ht="15" customHeight="1">
      <c r="A113" s="190" t="s">
        <v>9424</v>
      </c>
      <c r="B113" s="293" t="s">
        <v>9425</v>
      </c>
      <c r="C113" s="235"/>
      <c r="D113" s="235"/>
      <c r="E113" s="236"/>
      <c r="F113" s="190" t="s">
        <v>9426</v>
      </c>
      <c r="G113" s="192">
        <v>0.2</v>
      </c>
      <c r="H113" s="191">
        <v>8.07</v>
      </c>
      <c r="I113" s="191">
        <v>1.61</v>
      </c>
    </row>
    <row r="114" spans="1:9" ht="15" customHeight="1">
      <c r="A114" s="190" t="s">
        <v>9427</v>
      </c>
      <c r="B114" s="293" t="s">
        <v>9428</v>
      </c>
      <c r="C114" s="235"/>
      <c r="D114" s="235"/>
      <c r="E114" s="236"/>
      <c r="F114" s="190" t="s">
        <v>9429</v>
      </c>
      <c r="G114" s="192">
        <v>0.1</v>
      </c>
      <c r="H114" s="191">
        <v>35.96</v>
      </c>
      <c r="I114" s="191">
        <v>3.6</v>
      </c>
    </row>
    <row r="115" spans="1:9" ht="15" customHeight="1">
      <c r="A115" s="190" t="s">
        <v>9430</v>
      </c>
      <c r="B115" s="293" t="s">
        <v>9431</v>
      </c>
      <c r="C115" s="235"/>
      <c r="D115" s="235"/>
      <c r="E115" s="236"/>
      <c r="F115" s="190" t="s">
        <v>9432</v>
      </c>
      <c r="G115" s="192">
        <v>0.2</v>
      </c>
      <c r="H115" s="191">
        <v>35.96</v>
      </c>
      <c r="I115" s="191">
        <v>7.19</v>
      </c>
    </row>
    <row r="116" spans="1:9" ht="15" customHeight="1">
      <c r="A116" s="190" t="s">
        <v>9433</v>
      </c>
      <c r="B116" s="293" t="s">
        <v>9434</v>
      </c>
      <c r="C116" s="235"/>
      <c r="D116" s="235"/>
      <c r="E116" s="236"/>
      <c r="F116" s="190" t="s">
        <v>9435</v>
      </c>
      <c r="G116" s="192">
        <v>0.1</v>
      </c>
      <c r="H116" s="191">
        <v>30.32</v>
      </c>
      <c r="I116" s="191">
        <v>3.03</v>
      </c>
    </row>
    <row r="117" spans="1:9" ht="15" customHeight="1">
      <c r="A117" s="190" t="s">
        <v>9436</v>
      </c>
      <c r="B117" s="293" t="s">
        <v>9437</v>
      </c>
      <c r="C117" s="235"/>
      <c r="D117" s="235"/>
      <c r="E117" s="236"/>
      <c r="F117" s="190" t="s">
        <v>9438</v>
      </c>
      <c r="G117" s="192">
        <v>0.05</v>
      </c>
      <c r="H117" s="191">
        <v>1490.5</v>
      </c>
      <c r="I117" s="191">
        <v>74.53</v>
      </c>
    </row>
    <row r="118" spans="1:9" ht="15" customHeight="1">
      <c r="A118" s="190" t="s">
        <v>9439</v>
      </c>
      <c r="B118" s="293" t="s">
        <v>9440</v>
      </c>
      <c r="C118" s="235"/>
      <c r="D118" s="235"/>
      <c r="E118" s="236"/>
      <c r="F118" s="190" t="s">
        <v>9441</v>
      </c>
      <c r="G118" s="192">
        <v>0.05</v>
      </c>
      <c r="H118" s="191">
        <v>476.72</v>
      </c>
      <c r="I118" s="191">
        <v>23.84</v>
      </c>
    </row>
    <row r="119" spans="1:9" ht="15" customHeight="1">
      <c r="A119" s="153"/>
      <c r="B119" s="153"/>
      <c r="C119" s="153"/>
      <c r="D119" s="153"/>
      <c r="E119" s="153"/>
      <c r="F119" s="153"/>
      <c r="G119" s="283" t="s">
        <v>9442</v>
      </c>
      <c r="H119" s="236"/>
      <c r="I119" s="188">
        <v>270.4649</v>
      </c>
    </row>
    <row r="120" spans="1:9" ht="15" customHeight="1">
      <c r="A120" s="153"/>
      <c r="B120" s="153"/>
      <c r="C120" s="153"/>
      <c r="D120" s="153"/>
      <c r="E120" s="153"/>
      <c r="F120" s="153"/>
      <c r="G120" s="289" t="s">
        <v>9443</v>
      </c>
      <c r="H120" s="236"/>
      <c r="I120" s="194">
        <v>343.03949999999998</v>
      </c>
    </row>
    <row r="121" spans="1:9" ht="15" customHeight="1">
      <c r="A121" s="153"/>
      <c r="B121" s="153"/>
      <c r="C121" s="153"/>
      <c r="D121" s="153"/>
      <c r="E121" s="153"/>
      <c r="F121" s="153"/>
      <c r="G121" s="289" t="s">
        <v>9444</v>
      </c>
      <c r="H121" s="236"/>
      <c r="I121" s="188">
        <v>343.04</v>
      </c>
    </row>
    <row r="122" spans="1:9" ht="15" customHeight="1">
      <c r="A122" s="153"/>
      <c r="B122" s="153"/>
      <c r="C122" s="153"/>
      <c r="D122" s="153"/>
      <c r="E122" s="153"/>
      <c r="F122" s="153"/>
      <c r="G122" s="289" t="s">
        <v>9445</v>
      </c>
      <c r="H122" s="236"/>
      <c r="I122" s="188">
        <v>101.0939</v>
      </c>
    </row>
    <row r="123" spans="1:9" ht="15" customHeight="1">
      <c r="A123" s="153"/>
      <c r="B123" s="153"/>
      <c r="C123" s="153"/>
      <c r="D123" s="153"/>
      <c r="E123" s="153"/>
      <c r="F123" s="153"/>
      <c r="G123" s="289" t="s">
        <v>9446</v>
      </c>
      <c r="H123" s="236"/>
      <c r="I123" s="188">
        <v>444.13</v>
      </c>
    </row>
    <row r="124" spans="1:9" ht="9.75" customHeight="1">
      <c r="A124" s="153"/>
      <c r="B124" s="153"/>
      <c r="C124" s="153"/>
      <c r="D124" s="290"/>
      <c r="E124" s="213"/>
      <c r="F124" s="213"/>
      <c r="G124" s="153"/>
      <c r="H124" s="153"/>
      <c r="I124" s="153"/>
    </row>
    <row r="125" spans="1:9" ht="19.5" customHeight="1">
      <c r="A125" s="291" t="s">
        <v>9447</v>
      </c>
      <c r="B125" s="235"/>
      <c r="C125" s="235"/>
      <c r="D125" s="235"/>
      <c r="E125" s="235"/>
      <c r="F125" s="235"/>
      <c r="G125" s="235"/>
      <c r="H125" s="235"/>
      <c r="I125" s="236"/>
    </row>
    <row r="126" spans="1:9" ht="19.5" customHeight="1">
      <c r="A126" s="292" t="s">
        <v>9448</v>
      </c>
      <c r="B126" s="235"/>
      <c r="C126" s="235"/>
      <c r="D126" s="235"/>
      <c r="E126" s="236"/>
      <c r="F126" s="186" t="s">
        <v>9449</v>
      </c>
      <c r="G126" s="186" t="s">
        <v>9450</v>
      </c>
      <c r="H126" s="186" t="s">
        <v>9451</v>
      </c>
      <c r="I126" s="186" t="s">
        <v>9452</v>
      </c>
    </row>
    <row r="127" spans="1:9" ht="15" customHeight="1">
      <c r="A127" s="190" t="s">
        <v>9453</v>
      </c>
      <c r="B127" s="293" t="s">
        <v>9454</v>
      </c>
      <c r="C127" s="235"/>
      <c r="D127" s="235"/>
      <c r="E127" s="235"/>
      <c r="F127" s="190" t="s">
        <v>9455</v>
      </c>
      <c r="G127" s="192">
        <v>2.6709999999999998</v>
      </c>
      <c r="H127" s="191">
        <v>12.43</v>
      </c>
      <c r="I127" s="191">
        <v>33.200000000000003</v>
      </c>
    </row>
    <row r="128" spans="1:9" ht="15" customHeight="1">
      <c r="A128" s="190" t="s">
        <v>9456</v>
      </c>
      <c r="B128" s="293" t="s">
        <v>9457</v>
      </c>
      <c r="C128" s="235"/>
      <c r="D128" s="235"/>
      <c r="E128" s="235"/>
      <c r="F128" s="190" t="s">
        <v>9458</v>
      </c>
      <c r="G128" s="192">
        <v>8.3324999999999996</v>
      </c>
      <c r="H128" s="191">
        <v>9.14</v>
      </c>
      <c r="I128" s="191">
        <v>76.16</v>
      </c>
    </row>
    <row r="129" spans="1:9" ht="15" customHeight="1">
      <c r="A129" s="153"/>
      <c r="B129" s="153"/>
      <c r="C129" s="153"/>
      <c r="D129" s="153"/>
      <c r="E129" s="153"/>
      <c r="F129" s="153"/>
      <c r="G129" s="283" t="s">
        <v>9459</v>
      </c>
      <c r="H129" s="236"/>
      <c r="I129" s="188">
        <v>109.3596</v>
      </c>
    </row>
    <row r="130" spans="1:9" ht="15" customHeight="1">
      <c r="A130" s="153"/>
      <c r="B130" s="153"/>
      <c r="C130" s="153"/>
      <c r="D130" s="153"/>
      <c r="E130" s="153"/>
      <c r="F130" s="153"/>
      <c r="G130" s="289" t="s">
        <v>9460</v>
      </c>
      <c r="H130" s="236"/>
      <c r="I130" s="193">
        <v>109.3596</v>
      </c>
    </row>
    <row r="131" spans="1:9" ht="15" customHeight="1">
      <c r="A131" s="153"/>
      <c r="B131" s="153"/>
      <c r="C131" s="153"/>
      <c r="D131" s="153"/>
      <c r="E131" s="153"/>
      <c r="F131" s="153"/>
      <c r="G131" s="289" t="s">
        <v>9461</v>
      </c>
      <c r="H131" s="236"/>
      <c r="I131" s="193">
        <v>1</v>
      </c>
    </row>
    <row r="132" spans="1:9" ht="15" customHeight="1">
      <c r="A132" s="153"/>
      <c r="B132" s="153"/>
      <c r="C132" s="153"/>
      <c r="D132" s="153"/>
      <c r="E132" s="153"/>
      <c r="F132" s="153"/>
      <c r="G132" s="289" t="s">
        <v>9462</v>
      </c>
      <c r="H132" s="236"/>
      <c r="I132" s="193">
        <v>109.3596</v>
      </c>
    </row>
    <row r="133" spans="1:9" ht="19.5" customHeight="1">
      <c r="A133" s="292" t="s">
        <v>9463</v>
      </c>
      <c r="B133" s="235"/>
      <c r="C133" s="235"/>
      <c r="D133" s="235"/>
      <c r="E133" s="236"/>
      <c r="F133" s="186" t="s">
        <v>9464</v>
      </c>
      <c r="G133" s="186" t="s">
        <v>9465</v>
      </c>
      <c r="H133" s="186" t="s">
        <v>9466</v>
      </c>
      <c r="I133" s="186" t="s">
        <v>9467</v>
      </c>
    </row>
    <row r="134" spans="1:9" ht="15" customHeight="1">
      <c r="A134" s="190" t="s">
        <v>9468</v>
      </c>
      <c r="B134" s="293" t="s">
        <v>9469</v>
      </c>
      <c r="C134" s="235"/>
      <c r="D134" s="235"/>
      <c r="E134" s="236"/>
      <c r="F134" s="190" t="s">
        <v>9470</v>
      </c>
      <c r="G134" s="192">
        <v>29.6</v>
      </c>
      <c r="H134" s="191">
        <v>30.27</v>
      </c>
      <c r="I134" s="191">
        <v>895.99</v>
      </c>
    </row>
    <row r="135" spans="1:9" ht="15" customHeight="1">
      <c r="A135" s="190" t="s">
        <v>9471</v>
      </c>
      <c r="B135" s="293" t="s">
        <v>9472</v>
      </c>
      <c r="C135" s="235"/>
      <c r="D135" s="235"/>
      <c r="E135" s="236"/>
      <c r="F135" s="190" t="s">
        <v>9473</v>
      </c>
      <c r="G135" s="192">
        <v>11.2</v>
      </c>
      <c r="H135" s="191">
        <v>13.44</v>
      </c>
      <c r="I135" s="191">
        <v>150.53</v>
      </c>
    </row>
    <row r="136" spans="1:9" ht="15" customHeight="1">
      <c r="A136" s="190" t="s">
        <v>9474</v>
      </c>
      <c r="B136" s="293" t="s">
        <v>9475</v>
      </c>
      <c r="C136" s="235"/>
      <c r="D136" s="235"/>
      <c r="E136" s="236"/>
      <c r="F136" s="190" t="s">
        <v>9476</v>
      </c>
      <c r="G136" s="192">
        <v>0.504</v>
      </c>
      <c r="H136" s="191">
        <v>7.88</v>
      </c>
      <c r="I136" s="191">
        <v>3.97</v>
      </c>
    </row>
    <row r="137" spans="1:9" ht="15" customHeight="1">
      <c r="A137" s="190" t="s">
        <v>9477</v>
      </c>
      <c r="B137" s="293" t="s">
        <v>9478</v>
      </c>
      <c r="C137" s="235"/>
      <c r="D137" s="235"/>
      <c r="E137" s="236"/>
      <c r="F137" s="190" t="s">
        <v>9479</v>
      </c>
      <c r="G137" s="192">
        <v>1</v>
      </c>
      <c r="H137" s="191">
        <v>270.45999999999998</v>
      </c>
      <c r="I137" s="191">
        <v>270.45999999999998</v>
      </c>
    </row>
    <row r="138" spans="1:9" ht="15" customHeight="1">
      <c r="A138" s="153"/>
      <c r="B138" s="153"/>
      <c r="C138" s="153"/>
      <c r="D138" s="153"/>
      <c r="E138" s="153"/>
      <c r="F138" s="153"/>
      <c r="G138" s="283" t="s">
        <v>9480</v>
      </c>
      <c r="H138" s="236"/>
      <c r="I138" s="188">
        <v>1320.9514999999999</v>
      </c>
    </row>
    <row r="139" spans="1:9" ht="15" customHeight="1">
      <c r="A139" s="153"/>
      <c r="B139" s="153"/>
      <c r="C139" s="153"/>
      <c r="D139" s="153"/>
      <c r="E139" s="153"/>
      <c r="F139" s="153"/>
      <c r="G139" s="289" t="s">
        <v>9481</v>
      </c>
      <c r="H139" s="236"/>
      <c r="I139" s="194">
        <v>1430.3110999999999</v>
      </c>
    </row>
    <row r="140" spans="1:9" ht="15" customHeight="1">
      <c r="A140" s="153"/>
      <c r="B140" s="153"/>
      <c r="C140" s="153"/>
      <c r="D140" s="153"/>
      <c r="E140" s="153"/>
      <c r="F140" s="153"/>
      <c r="G140" s="289" t="s">
        <v>9482</v>
      </c>
      <c r="H140" s="236"/>
      <c r="I140" s="188">
        <v>1430.31</v>
      </c>
    </row>
    <row r="141" spans="1:9" ht="15" customHeight="1">
      <c r="A141" s="153"/>
      <c r="B141" s="153"/>
      <c r="C141" s="153"/>
      <c r="D141" s="153"/>
      <c r="E141" s="153"/>
      <c r="F141" s="153"/>
      <c r="G141" s="289" t="s">
        <v>9483</v>
      </c>
      <c r="H141" s="236"/>
      <c r="I141" s="188">
        <v>421.51240000000001</v>
      </c>
    </row>
    <row r="142" spans="1:9" ht="15" customHeight="1">
      <c r="A142" s="153"/>
      <c r="B142" s="153"/>
      <c r="C142" s="153"/>
      <c r="D142" s="153"/>
      <c r="E142" s="153"/>
      <c r="F142" s="153"/>
      <c r="G142" s="289" t="s">
        <v>9484</v>
      </c>
      <c r="H142" s="236"/>
      <c r="I142" s="188">
        <v>1851.82</v>
      </c>
    </row>
    <row r="143" spans="1:9" ht="9.75" customHeight="1">
      <c r="A143" s="153"/>
      <c r="B143" s="153"/>
      <c r="C143" s="153"/>
      <c r="D143" s="290"/>
      <c r="E143" s="213"/>
      <c r="F143" s="213"/>
      <c r="G143" s="153"/>
      <c r="H143" s="153"/>
      <c r="I143" s="153"/>
    </row>
    <row r="144" spans="1:9" ht="19.5" customHeight="1">
      <c r="A144" s="291" t="s">
        <v>9485</v>
      </c>
      <c r="B144" s="235"/>
      <c r="C144" s="235"/>
      <c r="D144" s="235"/>
      <c r="E144" s="235"/>
      <c r="F144" s="235"/>
      <c r="G144" s="235"/>
      <c r="H144" s="235"/>
      <c r="I144" s="236"/>
    </row>
    <row r="145" spans="1:9" ht="19.5" customHeight="1">
      <c r="A145" s="292" t="s">
        <v>9486</v>
      </c>
      <c r="B145" s="235"/>
      <c r="C145" s="235"/>
      <c r="D145" s="235"/>
      <c r="E145" s="236"/>
      <c r="F145" s="186" t="s">
        <v>9487</v>
      </c>
      <c r="G145" s="186" t="s">
        <v>9488</v>
      </c>
      <c r="H145" s="186" t="s">
        <v>9489</v>
      </c>
      <c r="I145" s="186" t="s">
        <v>9490</v>
      </c>
    </row>
    <row r="146" spans="1:9" ht="15" customHeight="1">
      <c r="A146" s="190" t="s">
        <v>9491</v>
      </c>
      <c r="B146" s="293" t="s">
        <v>9492</v>
      </c>
      <c r="C146" s="235"/>
      <c r="D146" s="235"/>
      <c r="E146" s="235"/>
      <c r="F146" s="190" t="s">
        <v>9493</v>
      </c>
      <c r="G146" s="192">
        <v>0.08</v>
      </c>
      <c r="H146" s="191">
        <v>10.49</v>
      </c>
      <c r="I146" s="191">
        <v>0.84</v>
      </c>
    </row>
    <row r="147" spans="1:9" ht="15" customHeight="1">
      <c r="A147" s="190" t="s">
        <v>9494</v>
      </c>
      <c r="B147" s="293" t="s">
        <v>9495</v>
      </c>
      <c r="C147" s="235"/>
      <c r="D147" s="235"/>
      <c r="E147" s="235"/>
      <c r="F147" s="190" t="s">
        <v>9496</v>
      </c>
      <c r="G147" s="192">
        <v>1.76</v>
      </c>
      <c r="H147" s="191">
        <v>12.43</v>
      </c>
      <c r="I147" s="191">
        <v>21.88</v>
      </c>
    </row>
    <row r="148" spans="1:9" ht="15" customHeight="1">
      <c r="A148" s="190" t="s">
        <v>9497</v>
      </c>
      <c r="B148" s="293" t="s">
        <v>9498</v>
      </c>
      <c r="C148" s="235"/>
      <c r="D148" s="235"/>
      <c r="E148" s="235"/>
      <c r="F148" s="190" t="s">
        <v>9499</v>
      </c>
      <c r="G148" s="192">
        <v>0.08</v>
      </c>
      <c r="H148" s="191">
        <v>12.43</v>
      </c>
      <c r="I148" s="191">
        <v>0.99</v>
      </c>
    </row>
    <row r="149" spans="1:9" ht="15" customHeight="1">
      <c r="A149" s="190" t="s">
        <v>9500</v>
      </c>
      <c r="B149" s="293" t="s">
        <v>9501</v>
      </c>
      <c r="C149" s="235"/>
      <c r="D149" s="235"/>
      <c r="E149" s="235"/>
      <c r="F149" s="190" t="s">
        <v>9502</v>
      </c>
      <c r="G149" s="192">
        <v>1.7760499999999999</v>
      </c>
      <c r="H149" s="191">
        <v>9.14</v>
      </c>
      <c r="I149" s="191">
        <v>16.23</v>
      </c>
    </row>
    <row r="150" spans="1:9" ht="15" customHeight="1">
      <c r="A150" s="153"/>
      <c r="B150" s="153"/>
      <c r="C150" s="153"/>
      <c r="D150" s="153"/>
      <c r="E150" s="153"/>
      <c r="F150" s="153"/>
      <c r="G150" s="283" t="s">
        <v>9503</v>
      </c>
      <c r="H150" s="236"/>
      <c r="I150" s="188">
        <v>39.9435</v>
      </c>
    </row>
    <row r="151" spans="1:9" ht="15" customHeight="1">
      <c r="A151" s="153"/>
      <c r="B151" s="153"/>
      <c r="C151" s="153"/>
      <c r="D151" s="153"/>
      <c r="E151" s="153"/>
      <c r="F151" s="153"/>
      <c r="G151" s="289" t="s">
        <v>9504</v>
      </c>
      <c r="H151" s="236"/>
      <c r="I151" s="193">
        <v>39.9435</v>
      </c>
    </row>
    <row r="152" spans="1:9" ht="15" customHeight="1">
      <c r="A152" s="153"/>
      <c r="B152" s="153"/>
      <c r="C152" s="153"/>
      <c r="D152" s="153"/>
      <c r="E152" s="153"/>
      <c r="F152" s="153"/>
      <c r="G152" s="289" t="s">
        <v>9505</v>
      </c>
      <c r="H152" s="236"/>
      <c r="I152" s="193">
        <v>1</v>
      </c>
    </row>
    <row r="153" spans="1:9" ht="15" customHeight="1">
      <c r="A153" s="153"/>
      <c r="B153" s="153"/>
      <c r="C153" s="153"/>
      <c r="D153" s="153"/>
      <c r="E153" s="153"/>
      <c r="F153" s="153"/>
      <c r="G153" s="289" t="s">
        <v>9506</v>
      </c>
      <c r="H153" s="236"/>
      <c r="I153" s="193">
        <v>39.9435</v>
      </c>
    </row>
    <row r="154" spans="1:9" ht="19.5" customHeight="1">
      <c r="A154" s="292" t="s">
        <v>9507</v>
      </c>
      <c r="B154" s="235"/>
      <c r="C154" s="235"/>
      <c r="D154" s="235"/>
      <c r="E154" s="236"/>
      <c r="F154" s="186" t="s">
        <v>9508</v>
      </c>
      <c r="G154" s="186" t="s">
        <v>9509</v>
      </c>
      <c r="H154" s="186" t="s">
        <v>9510</v>
      </c>
      <c r="I154" s="186" t="s">
        <v>9511</v>
      </c>
    </row>
    <row r="155" spans="1:9" ht="15" customHeight="1">
      <c r="A155" s="190" t="s">
        <v>9512</v>
      </c>
      <c r="B155" s="293" t="s">
        <v>9513</v>
      </c>
      <c r="C155" s="235"/>
      <c r="D155" s="235"/>
      <c r="E155" s="236"/>
      <c r="F155" s="190" t="s">
        <v>9514</v>
      </c>
      <c r="G155" s="192">
        <v>0.1</v>
      </c>
      <c r="H155" s="191">
        <v>20.47</v>
      </c>
      <c r="I155" s="191">
        <v>2.0499999999999998</v>
      </c>
    </row>
    <row r="156" spans="1:9" ht="15" customHeight="1">
      <c r="A156" s="190" t="s">
        <v>9515</v>
      </c>
      <c r="B156" s="293" t="s">
        <v>9516</v>
      </c>
      <c r="C156" s="235"/>
      <c r="D156" s="235"/>
      <c r="E156" s="236"/>
      <c r="F156" s="190" t="s">
        <v>9517</v>
      </c>
      <c r="G156" s="192">
        <v>8.0000000000000002E-3</v>
      </c>
      <c r="H156" s="191">
        <v>11.77</v>
      </c>
      <c r="I156" s="191">
        <v>0.09</v>
      </c>
    </row>
    <row r="157" spans="1:9" ht="15" customHeight="1">
      <c r="A157" s="190" t="s">
        <v>9518</v>
      </c>
      <c r="B157" s="293" t="s">
        <v>9519</v>
      </c>
      <c r="C157" s="235"/>
      <c r="D157" s="235"/>
      <c r="E157" s="236"/>
      <c r="F157" s="190" t="s">
        <v>9520</v>
      </c>
      <c r="G157" s="192">
        <v>3</v>
      </c>
      <c r="H157" s="191">
        <v>0.27</v>
      </c>
      <c r="I157" s="191">
        <v>0.81</v>
      </c>
    </row>
    <row r="158" spans="1:9" ht="15" customHeight="1">
      <c r="A158" s="190" t="s">
        <v>9521</v>
      </c>
      <c r="B158" s="293" t="s">
        <v>9522</v>
      </c>
      <c r="C158" s="235"/>
      <c r="D158" s="235"/>
      <c r="E158" s="236"/>
      <c r="F158" s="190" t="s">
        <v>9523</v>
      </c>
      <c r="G158" s="192">
        <v>7.1999999999999995E-2</v>
      </c>
      <c r="H158" s="191">
        <v>24.24</v>
      </c>
      <c r="I158" s="191">
        <v>1.75</v>
      </c>
    </row>
    <row r="159" spans="1:9" ht="15" customHeight="1">
      <c r="A159" s="190" t="s">
        <v>9524</v>
      </c>
      <c r="B159" s="293" t="s">
        <v>9525</v>
      </c>
      <c r="C159" s="235"/>
      <c r="D159" s="235"/>
      <c r="E159" s="236"/>
      <c r="F159" s="190" t="s">
        <v>9526</v>
      </c>
      <c r="G159" s="192">
        <v>1.6379999999999999</v>
      </c>
      <c r="H159" s="191">
        <v>4.57</v>
      </c>
      <c r="I159" s="191">
        <v>7.49</v>
      </c>
    </row>
    <row r="160" spans="1:9" ht="15" customHeight="1">
      <c r="A160" s="190" t="s">
        <v>9527</v>
      </c>
      <c r="B160" s="293" t="s">
        <v>9528</v>
      </c>
      <c r="C160" s="235"/>
      <c r="D160" s="235"/>
      <c r="E160" s="236"/>
      <c r="F160" s="190" t="s">
        <v>9529</v>
      </c>
      <c r="G160" s="192">
        <v>0.15</v>
      </c>
      <c r="H160" s="191">
        <v>10.95</v>
      </c>
      <c r="I160" s="191">
        <v>1.64</v>
      </c>
    </row>
    <row r="161" spans="1:9" ht="15" customHeight="1">
      <c r="A161" s="190" t="s">
        <v>9530</v>
      </c>
      <c r="B161" s="293" t="s">
        <v>9531</v>
      </c>
      <c r="C161" s="235"/>
      <c r="D161" s="235"/>
      <c r="E161" s="236"/>
      <c r="F161" s="190" t="s">
        <v>9532</v>
      </c>
      <c r="G161" s="192">
        <v>3.7904</v>
      </c>
      <c r="H161" s="191">
        <v>2.2799999999999998</v>
      </c>
      <c r="I161" s="191">
        <v>8.64</v>
      </c>
    </row>
    <row r="162" spans="1:9" ht="15" customHeight="1">
      <c r="A162" s="190" t="s">
        <v>9533</v>
      </c>
      <c r="B162" s="293" t="s">
        <v>9534</v>
      </c>
      <c r="C162" s="235"/>
      <c r="D162" s="235"/>
      <c r="E162" s="236"/>
      <c r="F162" s="190" t="s">
        <v>9535</v>
      </c>
      <c r="G162" s="192">
        <v>1.155</v>
      </c>
      <c r="H162" s="191">
        <v>37.24</v>
      </c>
      <c r="I162" s="191">
        <v>43.01</v>
      </c>
    </row>
    <row r="163" spans="1:9" ht="15" customHeight="1">
      <c r="A163" s="153"/>
      <c r="B163" s="153"/>
      <c r="C163" s="153"/>
      <c r="D163" s="153"/>
      <c r="E163" s="153"/>
      <c r="F163" s="153"/>
      <c r="G163" s="283" t="s">
        <v>9536</v>
      </c>
      <c r="H163" s="236"/>
      <c r="I163" s="188">
        <v>65.478999999999999</v>
      </c>
    </row>
    <row r="164" spans="1:9" ht="15" customHeight="1">
      <c r="A164" s="153"/>
      <c r="B164" s="153"/>
      <c r="C164" s="153"/>
      <c r="D164" s="153"/>
      <c r="E164" s="153"/>
      <c r="F164" s="153"/>
      <c r="G164" s="289" t="s">
        <v>9537</v>
      </c>
      <c r="H164" s="236"/>
      <c r="I164" s="194">
        <v>105.4225</v>
      </c>
    </row>
    <row r="165" spans="1:9" ht="15" customHeight="1">
      <c r="A165" s="153"/>
      <c r="B165" s="153"/>
      <c r="C165" s="153"/>
      <c r="D165" s="153"/>
      <c r="E165" s="153"/>
      <c r="F165" s="153"/>
      <c r="G165" s="289" t="s">
        <v>9538</v>
      </c>
      <c r="H165" s="236"/>
      <c r="I165" s="188">
        <v>105.42</v>
      </c>
    </row>
    <row r="166" spans="1:9" ht="15" customHeight="1">
      <c r="A166" s="153"/>
      <c r="B166" s="153"/>
      <c r="C166" s="153"/>
      <c r="D166" s="153"/>
      <c r="E166" s="153"/>
      <c r="F166" s="153"/>
      <c r="G166" s="289" t="s">
        <v>9539</v>
      </c>
      <c r="H166" s="236"/>
      <c r="I166" s="188">
        <v>31.067299999999999</v>
      </c>
    </row>
    <row r="167" spans="1:9" ht="15" customHeight="1">
      <c r="A167" s="153"/>
      <c r="B167" s="153"/>
      <c r="C167" s="153"/>
      <c r="D167" s="153"/>
      <c r="E167" s="153"/>
      <c r="F167" s="153"/>
      <c r="G167" s="289" t="s">
        <v>9540</v>
      </c>
      <c r="H167" s="236"/>
      <c r="I167" s="188">
        <v>136.49</v>
      </c>
    </row>
    <row r="168" spans="1:9" ht="9.75" customHeight="1">
      <c r="A168" s="153"/>
      <c r="B168" s="153"/>
      <c r="C168" s="153"/>
      <c r="D168" s="290"/>
      <c r="E168" s="213"/>
      <c r="F168" s="213"/>
      <c r="G168" s="153"/>
      <c r="H168" s="153"/>
      <c r="I168" s="153"/>
    </row>
    <row r="169" spans="1:9" ht="19.5" customHeight="1">
      <c r="A169" s="291" t="s">
        <v>9541</v>
      </c>
      <c r="B169" s="235"/>
      <c r="C169" s="235"/>
      <c r="D169" s="235"/>
      <c r="E169" s="235"/>
      <c r="F169" s="235"/>
      <c r="G169" s="235"/>
      <c r="H169" s="235"/>
      <c r="I169" s="236"/>
    </row>
    <row r="170" spans="1:9" ht="19.5" customHeight="1">
      <c r="A170" s="292" t="s">
        <v>9542</v>
      </c>
      <c r="B170" s="235"/>
      <c r="C170" s="235"/>
      <c r="D170" s="235"/>
      <c r="E170" s="236"/>
      <c r="F170" s="186" t="s">
        <v>9543</v>
      </c>
      <c r="G170" s="186" t="s">
        <v>9544</v>
      </c>
      <c r="H170" s="186" t="s">
        <v>9545</v>
      </c>
      <c r="I170" s="186" t="s">
        <v>9546</v>
      </c>
    </row>
    <row r="171" spans="1:9" ht="15" customHeight="1">
      <c r="A171" s="190" t="s">
        <v>9547</v>
      </c>
      <c r="B171" s="293" t="s">
        <v>9548</v>
      </c>
      <c r="C171" s="235"/>
      <c r="D171" s="235"/>
      <c r="E171" s="235"/>
      <c r="F171" s="190" t="s">
        <v>9549</v>
      </c>
      <c r="G171" s="192">
        <v>0.5</v>
      </c>
      <c r="H171" s="191">
        <v>12.43</v>
      </c>
      <c r="I171" s="191">
        <v>6.22</v>
      </c>
    </row>
    <row r="172" spans="1:9" ht="15" customHeight="1">
      <c r="A172" s="190" t="s">
        <v>9550</v>
      </c>
      <c r="B172" s="293" t="s">
        <v>9551</v>
      </c>
      <c r="C172" s="235"/>
      <c r="D172" s="235"/>
      <c r="E172" s="235"/>
      <c r="F172" s="190" t="s">
        <v>9552</v>
      </c>
      <c r="G172" s="192">
        <v>0.5</v>
      </c>
      <c r="H172" s="191">
        <v>9.14</v>
      </c>
      <c r="I172" s="191">
        <v>4.57</v>
      </c>
    </row>
    <row r="173" spans="1:9" ht="15" customHeight="1">
      <c r="A173" s="153"/>
      <c r="B173" s="153"/>
      <c r="C173" s="153"/>
      <c r="D173" s="153"/>
      <c r="E173" s="153"/>
      <c r="F173" s="153"/>
      <c r="G173" s="283" t="s">
        <v>9553</v>
      </c>
      <c r="H173" s="236"/>
      <c r="I173" s="188">
        <v>10.785</v>
      </c>
    </row>
    <row r="174" spans="1:9" ht="15" customHeight="1">
      <c r="A174" s="153"/>
      <c r="B174" s="153"/>
      <c r="C174" s="153"/>
      <c r="D174" s="153"/>
      <c r="E174" s="153"/>
      <c r="F174" s="153"/>
      <c r="G174" s="289" t="s">
        <v>9554</v>
      </c>
      <c r="H174" s="236"/>
      <c r="I174" s="193">
        <v>10.785</v>
      </c>
    </row>
    <row r="175" spans="1:9" ht="15" customHeight="1">
      <c r="A175" s="153"/>
      <c r="B175" s="153"/>
      <c r="C175" s="153"/>
      <c r="D175" s="153"/>
      <c r="E175" s="153"/>
      <c r="F175" s="153"/>
      <c r="G175" s="289" t="s">
        <v>9555</v>
      </c>
      <c r="H175" s="236"/>
      <c r="I175" s="193">
        <v>1</v>
      </c>
    </row>
    <row r="176" spans="1:9" ht="15" customHeight="1">
      <c r="A176" s="153"/>
      <c r="B176" s="153"/>
      <c r="C176" s="153"/>
      <c r="D176" s="153"/>
      <c r="E176" s="153"/>
      <c r="F176" s="153"/>
      <c r="G176" s="289" t="s">
        <v>9556</v>
      </c>
      <c r="H176" s="236"/>
      <c r="I176" s="193">
        <v>10.785</v>
      </c>
    </row>
    <row r="177" spans="1:9" ht="19.5" customHeight="1">
      <c r="A177" s="292" t="s">
        <v>9557</v>
      </c>
      <c r="B177" s="235"/>
      <c r="C177" s="235"/>
      <c r="D177" s="235"/>
      <c r="E177" s="236"/>
      <c r="F177" s="186" t="s">
        <v>9558</v>
      </c>
      <c r="G177" s="186" t="s">
        <v>9559</v>
      </c>
      <c r="H177" s="186" t="s">
        <v>9560</v>
      </c>
      <c r="I177" s="186" t="s">
        <v>9561</v>
      </c>
    </row>
    <row r="178" spans="1:9" ht="15" customHeight="1">
      <c r="A178" s="190" t="s">
        <v>9562</v>
      </c>
      <c r="B178" s="293" t="s">
        <v>9563</v>
      </c>
      <c r="C178" s="235"/>
      <c r="D178" s="235"/>
      <c r="E178" s="236"/>
      <c r="F178" s="190" t="s">
        <v>9564</v>
      </c>
      <c r="G178" s="192">
        <v>1</v>
      </c>
      <c r="H178" s="191">
        <v>165.5</v>
      </c>
      <c r="I178" s="191">
        <v>165.5</v>
      </c>
    </row>
    <row r="179" spans="1:9" ht="15" customHeight="1">
      <c r="A179" s="190" t="s">
        <v>9565</v>
      </c>
      <c r="B179" s="293" t="s">
        <v>9566</v>
      </c>
      <c r="C179" s="235"/>
      <c r="D179" s="235"/>
      <c r="E179" s="236"/>
      <c r="F179" s="190" t="s">
        <v>9567</v>
      </c>
      <c r="G179" s="192">
        <v>1.5</v>
      </c>
      <c r="H179" s="191">
        <v>4.57</v>
      </c>
      <c r="I179" s="191">
        <v>6.86</v>
      </c>
    </row>
    <row r="180" spans="1:9" ht="15" customHeight="1">
      <c r="A180" s="190" t="s">
        <v>9568</v>
      </c>
      <c r="B180" s="293" t="s">
        <v>9569</v>
      </c>
      <c r="C180" s="235"/>
      <c r="D180" s="235"/>
      <c r="E180" s="236"/>
      <c r="F180" s="190" t="s">
        <v>9570</v>
      </c>
      <c r="G180" s="192">
        <v>0.125</v>
      </c>
      <c r="H180" s="191">
        <v>7.35</v>
      </c>
      <c r="I180" s="191">
        <v>0.92</v>
      </c>
    </row>
    <row r="181" spans="1:9" ht="15" customHeight="1">
      <c r="A181" s="190" t="s">
        <v>9571</v>
      </c>
      <c r="B181" s="293" t="s">
        <v>9572</v>
      </c>
      <c r="C181" s="235"/>
      <c r="D181" s="235"/>
      <c r="E181" s="236"/>
      <c r="F181" s="190" t="s">
        <v>9573</v>
      </c>
      <c r="G181" s="192">
        <v>0.25</v>
      </c>
      <c r="H181" s="191">
        <v>5.35</v>
      </c>
      <c r="I181" s="191">
        <v>1.34</v>
      </c>
    </row>
    <row r="182" spans="1:9" ht="15" customHeight="1">
      <c r="A182" s="153"/>
      <c r="B182" s="153"/>
      <c r="C182" s="153"/>
      <c r="D182" s="153"/>
      <c r="E182" s="153"/>
      <c r="F182" s="153"/>
      <c r="G182" s="283" t="s">
        <v>9574</v>
      </c>
      <c r="H182" s="236"/>
      <c r="I182" s="188">
        <v>174.6113</v>
      </c>
    </row>
    <row r="183" spans="1:9" ht="15" customHeight="1">
      <c r="A183" s="153"/>
      <c r="B183" s="153"/>
      <c r="C183" s="153"/>
      <c r="D183" s="153"/>
      <c r="E183" s="153"/>
      <c r="F183" s="153"/>
      <c r="G183" s="289" t="s">
        <v>9575</v>
      </c>
      <c r="H183" s="236"/>
      <c r="I183" s="194">
        <v>185.3963</v>
      </c>
    </row>
    <row r="184" spans="1:9" ht="15" customHeight="1">
      <c r="A184" s="153"/>
      <c r="B184" s="153"/>
      <c r="C184" s="153"/>
      <c r="D184" s="153"/>
      <c r="E184" s="153"/>
      <c r="F184" s="153"/>
      <c r="G184" s="289" t="s">
        <v>9576</v>
      </c>
      <c r="H184" s="236"/>
      <c r="I184" s="188">
        <v>185.4</v>
      </c>
    </row>
    <row r="185" spans="1:9" ht="15" customHeight="1">
      <c r="A185" s="153"/>
      <c r="B185" s="153"/>
      <c r="C185" s="153"/>
      <c r="D185" s="153"/>
      <c r="E185" s="153"/>
      <c r="F185" s="153"/>
      <c r="G185" s="289" t="s">
        <v>9577</v>
      </c>
      <c r="H185" s="236"/>
      <c r="I185" s="188">
        <v>54.6374</v>
      </c>
    </row>
    <row r="186" spans="1:9" ht="15" customHeight="1">
      <c r="A186" s="153"/>
      <c r="B186" s="153"/>
      <c r="C186" s="153"/>
      <c r="D186" s="153"/>
      <c r="E186" s="153"/>
      <c r="F186" s="153"/>
      <c r="G186" s="289" t="s">
        <v>9578</v>
      </c>
      <c r="H186" s="236"/>
      <c r="I186" s="188">
        <v>240.04</v>
      </c>
    </row>
    <row r="187" spans="1:9" ht="9.75" customHeight="1">
      <c r="A187" s="153"/>
      <c r="B187" s="153"/>
      <c r="C187" s="153"/>
      <c r="D187" s="290"/>
      <c r="E187" s="213"/>
      <c r="F187" s="213"/>
      <c r="G187" s="153"/>
      <c r="H187" s="153"/>
      <c r="I187" s="153"/>
    </row>
    <row r="188" spans="1:9" ht="19.5" customHeight="1">
      <c r="A188" s="291" t="s">
        <v>9579</v>
      </c>
      <c r="B188" s="235"/>
      <c r="C188" s="235"/>
      <c r="D188" s="235"/>
      <c r="E188" s="235"/>
      <c r="F188" s="235"/>
      <c r="G188" s="235"/>
      <c r="H188" s="235"/>
      <c r="I188" s="236"/>
    </row>
    <row r="189" spans="1:9" ht="19.5" customHeight="1">
      <c r="A189" s="292" t="s">
        <v>9580</v>
      </c>
      <c r="B189" s="235"/>
      <c r="C189" s="235"/>
      <c r="D189" s="235"/>
      <c r="E189" s="236"/>
      <c r="F189" s="186" t="s">
        <v>9581</v>
      </c>
      <c r="G189" s="186" t="s">
        <v>9582</v>
      </c>
      <c r="H189" s="186" t="s">
        <v>9583</v>
      </c>
      <c r="I189" s="186" t="s">
        <v>9584</v>
      </c>
    </row>
    <row r="190" spans="1:9" ht="15" customHeight="1">
      <c r="A190" s="190" t="s">
        <v>9585</v>
      </c>
      <c r="B190" s="293" t="s">
        <v>9586</v>
      </c>
      <c r="C190" s="235"/>
      <c r="D190" s="235"/>
      <c r="E190" s="235"/>
      <c r="F190" s="190" t="s">
        <v>9587</v>
      </c>
      <c r="G190" s="192">
        <v>0.5</v>
      </c>
      <c r="H190" s="191">
        <v>12.43</v>
      </c>
      <c r="I190" s="191">
        <v>6.22</v>
      </c>
    </row>
    <row r="191" spans="1:9" ht="15" customHeight="1">
      <c r="A191" s="190" t="s">
        <v>9588</v>
      </c>
      <c r="B191" s="293" t="s">
        <v>9589</v>
      </c>
      <c r="C191" s="235"/>
      <c r="D191" s="235"/>
      <c r="E191" s="235"/>
      <c r="F191" s="190" t="s">
        <v>9590</v>
      </c>
      <c r="G191" s="192">
        <v>0.5</v>
      </c>
      <c r="H191" s="191">
        <v>9.14</v>
      </c>
      <c r="I191" s="191">
        <v>4.57</v>
      </c>
    </row>
    <row r="192" spans="1:9" ht="15" customHeight="1">
      <c r="A192" s="153"/>
      <c r="B192" s="153"/>
      <c r="C192" s="153"/>
      <c r="D192" s="153"/>
      <c r="E192" s="153"/>
      <c r="F192" s="153"/>
      <c r="G192" s="283" t="s">
        <v>9591</v>
      </c>
      <c r="H192" s="236"/>
      <c r="I192" s="188">
        <v>10.785</v>
      </c>
    </row>
    <row r="193" spans="1:9" ht="15" customHeight="1">
      <c r="A193" s="153"/>
      <c r="B193" s="153"/>
      <c r="C193" s="153"/>
      <c r="D193" s="153"/>
      <c r="E193" s="153"/>
      <c r="F193" s="153"/>
      <c r="G193" s="289" t="s">
        <v>9592</v>
      </c>
      <c r="H193" s="236"/>
      <c r="I193" s="193">
        <v>10.785</v>
      </c>
    </row>
    <row r="194" spans="1:9" ht="15" customHeight="1">
      <c r="A194" s="153"/>
      <c r="B194" s="153"/>
      <c r="C194" s="153"/>
      <c r="D194" s="153"/>
      <c r="E194" s="153"/>
      <c r="F194" s="153"/>
      <c r="G194" s="289" t="s">
        <v>9593</v>
      </c>
      <c r="H194" s="236"/>
      <c r="I194" s="193">
        <v>1</v>
      </c>
    </row>
    <row r="195" spans="1:9" ht="15" customHeight="1">
      <c r="A195" s="153"/>
      <c r="B195" s="153"/>
      <c r="C195" s="153"/>
      <c r="D195" s="153"/>
      <c r="E195" s="153"/>
      <c r="F195" s="153"/>
      <c r="G195" s="289" t="s">
        <v>9594</v>
      </c>
      <c r="H195" s="236"/>
      <c r="I195" s="193">
        <v>10.785</v>
      </c>
    </row>
    <row r="196" spans="1:9" ht="19.5" customHeight="1">
      <c r="A196" s="292" t="s">
        <v>9595</v>
      </c>
      <c r="B196" s="235"/>
      <c r="C196" s="235"/>
      <c r="D196" s="235"/>
      <c r="E196" s="236"/>
      <c r="F196" s="186" t="s">
        <v>9596</v>
      </c>
      <c r="G196" s="186" t="s">
        <v>9597</v>
      </c>
      <c r="H196" s="186" t="s">
        <v>9598</v>
      </c>
      <c r="I196" s="186" t="s">
        <v>9599</v>
      </c>
    </row>
    <row r="197" spans="1:9" ht="15" customHeight="1">
      <c r="A197" s="190" t="s">
        <v>9600</v>
      </c>
      <c r="B197" s="293" t="s">
        <v>9601</v>
      </c>
      <c r="C197" s="235"/>
      <c r="D197" s="235"/>
      <c r="E197" s="236"/>
      <c r="F197" s="190" t="s">
        <v>9602</v>
      </c>
      <c r="G197" s="192">
        <v>4</v>
      </c>
      <c r="H197" s="191">
        <v>0.27</v>
      </c>
      <c r="I197" s="191">
        <v>1.08</v>
      </c>
    </row>
    <row r="198" spans="1:9" ht="15" customHeight="1">
      <c r="A198" s="190" t="s">
        <v>9603</v>
      </c>
      <c r="B198" s="293" t="s">
        <v>9604</v>
      </c>
      <c r="C198" s="235"/>
      <c r="D198" s="235"/>
      <c r="E198" s="236"/>
      <c r="F198" s="190" t="s">
        <v>9605</v>
      </c>
      <c r="G198" s="192">
        <v>1</v>
      </c>
      <c r="H198" s="191">
        <v>569.66999999999996</v>
      </c>
      <c r="I198" s="191">
        <v>569.66999999999996</v>
      </c>
    </row>
    <row r="199" spans="1:9" ht="15" customHeight="1">
      <c r="A199" s="153"/>
      <c r="B199" s="153"/>
      <c r="C199" s="153"/>
      <c r="D199" s="153"/>
      <c r="E199" s="153"/>
      <c r="F199" s="153"/>
      <c r="G199" s="283" t="s">
        <v>9606</v>
      </c>
      <c r="H199" s="236"/>
      <c r="I199" s="188">
        <v>570.75</v>
      </c>
    </row>
    <row r="200" spans="1:9" ht="15" customHeight="1">
      <c r="A200" s="153"/>
      <c r="B200" s="153"/>
      <c r="C200" s="153"/>
      <c r="D200" s="153"/>
      <c r="E200" s="153"/>
      <c r="F200" s="153"/>
      <c r="G200" s="289" t="s">
        <v>9607</v>
      </c>
      <c r="H200" s="236"/>
      <c r="I200" s="194">
        <v>581.53499999999997</v>
      </c>
    </row>
    <row r="201" spans="1:9" ht="15" customHeight="1">
      <c r="A201" s="153"/>
      <c r="B201" s="153"/>
      <c r="C201" s="153"/>
      <c r="D201" s="153"/>
      <c r="E201" s="153"/>
      <c r="F201" s="153"/>
      <c r="G201" s="289" t="s">
        <v>9608</v>
      </c>
      <c r="H201" s="236"/>
      <c r="I201" s="188">
        <v>581.54</v>
      </c>
    </row>
    <row r="202" spans="1:9" ht="15" customHeight="1">
      <c r="A202" s="153"/>
      <c r="B202" s="153"/>
      <c r="C202" s="153"/>
      <c r="D202" s="153"/>
      <c r="E202" s="153"/>
      <c r="F202" s="153"/>
      <c r="G202" s="289" t="s">
        <v>9609</v>
      </c>
      <c r="H202" s="236"/>
      <c r="I202" s="188">
        <v>171.37979999999999</v>
      </c>
    </row>
    <row r="203" spans="1:9" ht="15" customHeight="1">
      <c r="A203" s="153"/>
      <c r="B203" s="153"/>
      <c r="C203" s="153"/>
      <c r="D203" s="153"/>
      <c r="E203" s="153"/>
      <c r="F203" s="153"/>
      <c r="G203" s="289" t="s">
        <v>9610</v>
      </c>
      <c r="H203" s="236"/>
      <c r="I203" s="188">
        <v>752.92</v>
      </c>
    </row>
    <row r="204" spans="1:9" ht="9.75" customHeight="1">
      <c r="A204" s="153"/>
      <c r="B204" s="153"/>
      <c r="C204" s="153"/>
      <c r="D204" s="290"/>
      <c r="E204" s="213"/>
      <c r="F204" s="213"/>
      <c r="G204" s="153"/>
      <c r="H204" s="153"/>
      <c r="I204" s="153"/>
    </row>
    <row r="205" spans="1:9" ht="19.5" customHeight="1">
      <c r="A205" s="291" t="s">
        <v>9611</v>
      </c>
      <c r="B205" s="235"/>
      <c r="C205" s="235"/>
      <c r="D205" s="235"/>
      <c r="E205" s="235"/>
      <c r="F205" s="235"/>
      <c r="G205" s="235"/>
      <c r="H205" s="235"/>
      <c r="I205" s="236"/>
    </row>
    <row r="206" spans="1:9" ht="19.5" customHeight="1">
      <c r="A206" s="292" t="s">
        <v>9612</v>
      </c>
      <c r="B206" s="235"/>
      <c r="C206" s="235"/>
      <c r="D206" s="235"/>
      <c r="E206" s="236"/>
      <c r="F206" s="186" t="s">
        <v>9613</v>
      </c>
      <c r="G206" s="186" t="s">
        <v>9614</v>
      </c>
      <c r="H206" s="186" t="s">
        <v>9615</v>
      </c>
      <c r="I206" s="186" t="s">
        <v>9616</v>
      </c>
    </row>
    <row r="207" spans="1:9" ht="15" customHeight="1">
      <c r="A207" s="190" t="s">
        <v>9617</v>
      </c>
      <c r="B207" s="293" t="s">
        <v>9618</v>
      </c>
      <c r="C207" s="235"/>
      <c r="D207" s="235"/>
      <c r="E207" s="236"/>
      <c r="F207" s="190" t="s">
        <v>9619</v>
      </c>
      <c r="G207" s="192">
        <v>1</v>
      </c>
      <c r="H207" s="191">
        <v>875</v>
      </c>
      <c r="I207" s="191">
        <v>875</v>
      </c>
    </row>
    <row r="208" spans="1:9" ht="15" customHeight="1">
      <c r="A208" s="153"/>
      <c r="B208" s="153"/>
      <c r="C208" s="153"/>
      <c r="D208" s="153"/>
      <c r="E208" s="153"/>
      <c r="F208" s="153"/>
      <c r="G208" s="283" t="s">
        <v>9620</v>
      </c>
      <c r="H208" s="236"/>
      <c r="I208" s="188">
        <v>875</v>
      </c>
    </row>
    <row r="209" spans="1:9" ht="15" customHeight="1">
      <c r="A209" s="153"/>
      <c r="B209" s="153"/>
      <c r="C209" s="153"/>
      <c r="D209" s="153"/>
      <c r="E209" s="153"/>
      <c r="F209" s="153"/>
      <c r="G209" s="289" t="s">
        <v>9621</v>
      </c>
      <c r="H209" s="236"/>
      <c r="I209" s="194">
        <v>875</v>
      </c>
    </row>
    <row r="210" spans="1:9" ht="15" customHeight="1">
      <c r="A210" s="153"/>
      <c r="B210" s="153"/>
      <c r="C210" s="153"/>
      <c r="D210" s="153"/>
      <c r="E210" s="153"/>
      <c r="F210" s="153"/>
      <c r="G210" s="289" t="s">
        <v>9622</v>
      </c>
      <c r="H210" s="236"/>
      <c r="I210" s="188">
        <v>875</v>
      </c>
    </row>
    <row r="211" spans="1:9" ht="15" customHeight="1">
      <c r="A211" s="153"/>
      <c r="B211" s="153"/>
      <c r="C211" s="153"/>
      <c r="D211" s="153"/>
      <c r="E211" s="153"/>
      <c r="F211" s="153"/>
      <c r="G211" s="289" t="s">
        <v>9623</v>
      </c>
      <c r="H211" s="236"/>
      <c r="I211" s="188">
        <v>257.86250000000001</v>
      </c>
    </row>
    <row r="212" spans="1:9" ht="15" customHeight="1">
      <c r="A212" s="153"/>
      <c r="B212" s="153"/>
      <c r="C212" s="153"/>
      <c r="D212" s="153"/>
      <c r="E212" s="153"/>
      <c r="F212" s="153"/>
      <c r="G212" s="289" t="s">
        <v>9624</v>
      </c>
      <c r="H212" s="236"/>
      <c r="I212" s="188">
        <v>1132.8599999999999</v>
      </c>
    </row>
    <row r="213" spans="1:9" ht="9.75" customHeight="1">
      <c r="A213" s="153"/>
      <c r="B213" s="153"/>
      <c r="C213" s="153"/>
      <c r="D213" s="290"/>
      <c r="E213" s="213"/>
      <c r="F213" s="213"/>
      <c r="G213" s="153"/>
      <c r="H213" s="153"/>
      <c r="I213" s="153"/>
    </row>
    <row r="214" spans="1:9" ht="19.5" customHeight="1">
      <c r="A214" s="291" t="s">
        <v>9625</v>
      </c>
      <c r="B214" s="235"/>
      <c r="C214" s="235"/>
      <c r="D214" s="235"/>
      <c r="E214" s="235"/>
      <c r="F214" s="235"/>
      <c r="G214" s="235"/>
      <c r="H214" s="235"/>
      <c r="I214" s="236"/>
    </row>
    <row r="215" spans="1:9" ht="19.5" customHeight="1">
      <c r="A215" s="292" t="s">
        <v>9626</v>
      </c>
      <c r="B215" s="235"/>
      <c r="C215" s="235"/>
      <c r="D215" s="235"/>
      <c r="E215" s="236"/>
      <c r="F215" s="186" t="s">
        <v>9627</v>
      </c>
      <c r="G215" s="186" t="s">
        <v>9628</v>
      </c>
      <c r="H215" s="186" t="s">
        <v>9629</v>
      </c>
      <c r="I215" s="186" t="s">
        <v>9630</v>
      </c>
    </row>
    <row r="216" spans="1:9" ht="15" customHeight="1">
      <c r="A216" s="190" t="s">
        <v>9631</v>
      </c>
      <c r="B216" s="293" t="s">
        <v>9632</v>
      </c>
      <c r="C216" s="235"/>
      <c r="D216" s="235"/>
      <c r="E216" s="236"/>
      <c r="F216" s="190" t="s">
        <v>9633</v>
      </c>
      <c r="G216" s="192">
        <v>1</v>
      </c>
      <c r="H216" s="191">
        <v>700</v>
      </c>
      <c r="I216" s="191">
        <v>700</v>
      </c>
    </row>
    <row r="217" spans="1:9" ht="15" customHeight="1">
      <c r="A217" s="153"/>
      <c r="B217" s="153"/>
      <c r="C217" s="153"/>
      <c r="D217" s="153"/>
      <c r="E217" s="153"/>
      <c r="F217" s="153"/>
      <c r="G217" s="283" t="s">
        <v>9634</v>
      </c>
      <c r="H217" s="236"/>
      <c r="I217" s="188">
        <v>700</v>
      </c>
    </row>
    <row r="218" spans="1:9" ht="15" customHeight="1">
      <c r="A218" s="153"/>
      <c r="B218" s="153"/>
      <c r="C218" s="153"/>
      <c r="D218" s="153"/>
      <c r="E218" s="153"/>
      <c r="F218" s="153"/>
      <c r="G218" s="289" t="s">
        <v>9635</v>
      </c>
      <c r="H218" s="236"/>
      <c r="I218" s="194">
        <v>700</v>
      </c>
    </row>
    <row r="219" spans="1:9" ht="15" customHeight="1">
      <c r="A219" s="153"/>
      <c r="B219" s="153"/>
      <c r="C219" s="153"/>
      <c r="D219" s="153"/>
      <c r="E219" s="153"/>
      <c r="F219" s="153"/>
      <c r="G219" s="289" t="s">
        <v>9636</v>
      </c>
      <c r="H219" s="236"/>
      <c r="I219" s="188">
        <v>700</v>
      </c>
    </row>
    <row r="220" spans="1:9" ht="15" customHeight="1">
      <c r="A220" s="153"/>
      <c r="B220" s="153"/>
      <c r="C220" s="153"/>
      <c r="D220" s="153"/>
      <c r="E220" s="153"/>
      <c r="F220" s="153"/>
      <c r="G220" s="289" t="s">
        <v>9637</v>
      </c>
      <c r="H220" s="236"/>
      <c r="I220" s="188">
        <v>206.29</v>
      </c>
    </row>
    <row r="221" spans="1:9" ht="15" customHeight="1">
      <c r="A221" s="153"/>
      <c r="B221" s="153"/>
      <c r="C221" s="153"/>
      <c r="D221" s="153"/>
      <c r="E221" s="153"/>
      <c r="F221" s="153"/>
      <c r="G221" s="289" t="s">
        <v>9638</v>
      </c>
      <c r="H221" s="236"/>
      <c r="I221" s="188">
        <v>906.29</v>
      </c>
    </row>
    <row r="222" spans="1:9" ht="9.75" customHeight="1">
      <c r="A222" s="153"/>
      <c r="B222" s="153"/>
      <c r="C222" s="153"/>
      <c r="D222" s="290"/>
      <c r="E222" s="213"/>
      <c r="F222" s="213"/>
      <c r="G222" s="153"/>
      <c r="H222" s="153"/>
      <c r="I222" s="153"/>
    </row>
    <row r="223" spans="1:9" ht="19.5" customHeight="1">
      <c r="A223" s="291" t="s">
        <v>9639</v>
      </c>
      <c r="B223" s="235"/>
      <c r="C223" s="235"/>
      <c r="D223" s="235"/>
      <c r="E223" s="235"/>
      <c r="F223" s="235"/>
      <c r="G223" s="235"/>
      <c r="H223" s="235"/>
      <c r="I223" s="236"/>
    </row>
    <row r="224" spans="1:9" ht="19.5" customHeight="1">
      <c r="A224" s="292" t="s">
        <v>9640</v>
      </c>
      <c r="B224" s="235"/>
      <c r="C224" s="235"/>
      <c r="D224" s="235"/>
      <c r="E224" s="236"/>
      <c r="F224" s="186" t="s">
        <v>9641</v>
      </c>
      <c r="G224" s="186" t="s">
        <v>9642</v>
      </c>
      <c r="H224" s="186" t="s">
        <v>9643</v>
      </c>
      <c r="I224" s="186" t="s">
        <v>9644</v>
      </c>
    </row>
    <row r="225" spans="1:9" ht="15" customHeight="1">
      <c r="A225" s="190" t="s">
        <v>9645</v>
      </c>
      <c r="B225" s="293" t="s">
        <v>9646</v>
      </c>
      <c r="C225" s="235"/>
      <c r="D225" s="235"/>
      <c r="E225" s="236"/>
      <c r="F225" s="190" t="s">
        <v>9647</v>
      </c>
      <c r="G225" s="192">
        <v>1</v>
      </c>
      <c r="H225" s="191">
        <v>716</v>
      </c>
      <c r="I225" s="191">
        <v>716</v>
      </c>
    </row>
    <row r="226" spans="1:9" ht="15" customHeight="1">
      <c r="A226" s="153"/>
      <c r="B226" s="153"/>
      <c r="C226" s="153"/>
      <c r="D226" s="153"/>
      <c r="E226" s="153"/>
      <c r="F226" s="153"/>
      <c r="G226" s="283" t="s">
        <v>9648</v>
      </c>
      <c r="H226" s="236"/>
      <c r="I226" s="188">
        <v>716</v>
      </c>
    </row>
    <row r="227" spans="1:9" ht="15" customHeight="1">
      <c r="A227" s="153"/>
      <c r="B227" s="153"/>
      <c r="C227" s="153"/>
      <c r="D227" s="153"/>
      <c r="E227" s="153"/>
      <c r="F227" s="153"/>
      <c r="G227" s="289" t="s">
        <v>9649</v>
      </c>
      <c r="H227" s="236"/>
      <c r="I227" s="194">
        <v>716</v>
      </c>
    </row>
    <row r="228" spans="1:9" ht="15" customHeight="1">
      <c r="A228" s="153"/>
      <c r="B228" s="153"/>
      <c r="C228" s="153"/>
      <c r="D228" s="153"/>
      <c r="E228" s="153"/>
      <c r="F228" s="153"/>
      <c r="G228" s="289" t="s">
        <v>9650</v>
      </c>
      <c r="H228" s="236"/>
      <c r="I228" s="188">
        <v>716</v>
      </c>
    </row>
    <row r="229" spans="1:9" ht="15" customHeight="1">
      <c r="A229" s="153"/>
      <c r="B229" s="153"/>
      <c r="C229" s="153"/>
      <c r="D229" s="153"/>
      <c r="E229" s="153"/>
      <c r="F229" s="153"/>
      <c r="G229" s="289" t="s">
        <v>9651</v>
      </c>
      <c r="H229" s="236"/>
      <c r="I229" s="188">
        <v>211.0052</v>
      </c>
    </row>
    <row r="230" spans="1:9" ht="15" customHeight="1">
      <c r="A230" s="153"/>
      <c r="B230" s="153"/>
      <c r="C230" s="153"/>
      <c r="D230" s="153"/>
      <c r="E230" s="153"/>
      <c r="F230" s="153"/>
      <c r="G230" s="289" t="s">
        <v>9652</v>
      </c>
      <c r="H230" s="236"/>
      <c r="I230" s="188">
        <v>927.01</v>
      </c>
    </row>
    <row r="231" spans="1:9" ht="9.75" customHeight="1">
      <c r="A231" s="153"/>
      <c r="B231" s="153"/>
      <c r="C231" s="153"/>
      <c r="D231" s="290"/>
      <c r="E231" s="213"/>
      <c r="F231" s="213"/>
      <c r="G231" s="153"/>
      <c r="H231" s="153"/>
      <c r="I231" s="153"/>
    </row>
    <row r="232" spans="1:9" ht="27" customHeight="1">
      <c r="A232" s="291" t="s">
        <v>9653</v>
      </c>
      <c r="B232" s="235"/>
      <c r="C232" s="235"/>
      <c r="D232" s="235"/>
      <c r="E232" s="235"/>
      <c r="F232" s="235"/>
      <c r="G232" s="235"/>
      <c r="H232" s="235"/>
      <c r="I232" s="236"/>
    </row>
    <row r="233" spans="1:9" ht="19.5" customHeight="1">
      <c r="A233" s="292" t="s">
        <v>9654</v>
      </c>
      <c r="B233" s="235"/>
      <c r="C233" s="235"/>
      <c r="D233" s="235"/>
      <c r="E233" s="236"/>
      <c r="F233" s="186" t="s">
        <v>9655</v>
      </c>
      <c r="G233" s="186" t="s">
        <v>9656</v>
      </c>
      <c r="H233" s="186" t="s">
        <v>9657</v>
      </c>
      <c r="I233" s="186" t="s">
        <v>9658</v>
      </c>
    </row>
    <row r="234" spans="1:9" ht="15" customHeight="1">
      <c r="A234" s="190" t="s">
        <v>9659</v>
      </c>
      <c r="B234" s="293" t="s">
        <v>9660</v>
      </c>
      <c r="C234" s="235"/>
      <c r="D234" s="235"/>
      <c r="E234" s="236"/>
      <c r="F234" s="190" t="s">
        <v>9661</v>
      </c>
      <c r="G234" s="192">
        <v>1</v>
      </c>
      <c r="H234" s="191">
        <v>706.67</v>
      </c>
      <c r="I234" s="191">
        <v>706.67</v>
      </c>
    </row>
    <row r="235" spans="1:9" ht="15" customHeight="1">
      <c r="A235" s="153"/>
      <c r="B235" s="153"/>
      <c r="C235" s="153"/>
      <c r="D235" s="153"/>
      <c r="E235" s="153"/>
      <c r="F235" s="153"/>
      <c r="G235" s="283" t="s">
        <v>9662</v>
      </c>
      <c r="H235" s="236"/>
      <c r="I235" s="188">
        <v>706.67</v>
      </c>
    </row>
    <row r="236" spans="1:9" ht="15" customHeight="1">
      <c r="A236" s="153"/>
      <c r="B236" s="153"/>
      <c r="C236" s="153"/>
      <c r="D236" s="153"/>
      <c r="E236" s="153"/>
      <c r="F236" s="153"/>
      <c r="G236" s="289" t="s">
        <v>9663</v>
      </c>
      <c r="H236" s="236"/>
      <c r="I236" s="194">
        <v>706.67</v>
      </c>
    </row>
    <row r="237" spans="1:9" ht="15" customHeight="1">
      <c r="A237" s="153"/>
      <c r="B237" s="153"/>
      <c r="C237" s="153"/>
      <c r="D237" s="153"/>
      <c r="E237" s="153"/>
      <c r="F237" s="153"/>
      <c r="G237" s="289" t="s">
        <v>9664</v>
      </c>
      <c r="H237" s="236"/>
      <c r="I237" s="188">
        <v>706.67</v>
      </c>
    </row>
    <row r="238" spans="1:9" ht="15" customHeight="1">
      <c r="A238" s="153"/>
      <c r="B238" s="153"/>
      <c r="C238" s="153"/>
      <c r="D238" s="153"/>
      <c r="E238" s="153"/>
      <c r="F238" s="153"/>
      <c r="G238" s="289" t="s">
        <v>9665</v>
      </c>
      <c r="H238" s="236"/>
      <c r="I238" s="188">
        <v>208.25559999999999</v>
      </c>
    </row>
    <row r="239" spans="1:9" ht="15" customHeight="1">
      <c r="A239" s="153"/>
      <c r="B239" s="153"/>
      <c r="C239" s="153"/>
      <c r="D239" s="153"/>
      <c r="E239" s="153"/>
      <c r="F239" s="153"/>
      <c r="G239" s="289" t="s">
        <v>9666</v>
      </c>
      <c r="H239" s="236"/>
      <c r="I239" s="188">
        <v>914.93</v>
      </c>
    </row>
    <row r="240" spans="1:9" ht="9.75" customHeight="1">
      <c r="A240" s="153"/>
      <c r="B240" s="153"/>
      <c r="C240" s="153"/>
      <c r="D240" s="290"/>
      <c r="E240" s="213"/>
      <c r="F240" s="213"/>
      <c r="G240" s="153"/>
      <c r="H240" s="153"/>
      <c r="I240" s="153"/>
    </row>
    <row r="241" spans="1:9" ht="19.5" customHeight="1">
      <c r="A241" s="291" t="s">
        <v>9667</v>
      </c>
      <c r="B241" s="235"/>
      <c r="C241" s="235"/>
      <c r="D241" s="235"/>
      <c r="E241" s="235"/>
      <c r="F241" s="235"/>
      <c r="G241" s="235"/>
      <c r="H241" s="235"/>
      <c r="I241" s="236"/>
    </row>
    <row r="242" spans="1:9" ht="19.5" customHeight="1">
      <c r="A242" s="292" t="s">
        <v>9668</v>
      </c>
      <c r="B242" s="235"/>
      <c r="C242" s="235"/>
      <c r="D242" s="235"/>
      <c r="E242" s="236"/>
      <c r="F242" s="186" t="s">
        <v>9669</v>
      </c>
      <c r="G242" s="186" t="s">
        <v>9670</v>
      </c>
      <c r="H242" s="186" t="s">
        <v>9671</v>
      </c>
      <c r="I242" s="186" t="s">
        <v>9672</v>
      </c>
    </row>
    <row r="243" spans="1:9" ht="15" customHeight="1">
      <c r="A243" s="190" t="s">
        <v>9673</v>
      </c>
      <c r="B243" s="293" t="s">
        <v>9674</v>
      </c>
      <c r="C243" s="235"/>
      <c r="D243" s="235"/>
      <c r="E243" s="236"/>
      <c r="F243" s="190" t="s">
        <v>9675</v>
      </c>
      <c r="G243" s="192">
        <v>1</v>
      </c>
      <c r="H243" s="191">
        <v>416.67</v>
      </c>
      <c r="I243" s="191">
        <v>416.67</v>
      </c>
    </row>
    <row r="244" spans="1:9" ht="15" customHeight="1">
      <c r="A244" s="153"/>
      <c r="B244" s="153"/>
      <c r="C244" s="153"/>
      <c r="D244" s="153"/>
      <c r="E244" s="153"/>
      <c r="F244" s="153"/>
      <c r="G244" s="283" t="s">
        <v>9676</v>
      </c>
      <c r="H244" s="236"/>
      <c r="I244" s="188">
        <v>416.67</v>
      </c>
    </row>
    <row r="245" spans="1:9" ht="15" customHeight="1">
      <c r="A245" s="153"/>
      <c r="B245" s="153"/>
      <c r="C245" s="153"/>
      <c r="D245" s="153"/>
      <c r="E245" s="153"/>
      <c r="F245" s="153"/>
      <c r="G245" s="289" t="s">
        <v>9677</v>
      </c>
      <c r="H245" s="236"/>
      <c r="I245" s="194">
        <v>416.67</v>
      </c>
    </row>
    <row r="246" spans="1:9" ht="15" customHeight="1">
      <c r="A246" s="153"/>
      <c r="B246" s="153"/>
      <c r="C246" s="153"/>
      <c r="D246" s="153"/>
      <c r="E246" s="153"/>
      <c r="F246" s="153"/>
      <c r="G246" s="289" t="s">
        <v>9678</v>
      </c>
      <c r="H246" s="236"/>
      <c r="I246" s="188">
        <v>416.67</v>
      </c>
    </row>
    <row r="247" spans="1:9" ht="15" customHeight="1">
      <c r="A247" s="153"/>
      <c r="B247" s="153"/>
      <c r="C247" s="153"/>
      <c r="D247" s="153"/>
      <c r="E247" s="153"/>
      <c r="F247" s="153"/>
      <c r="G247" s="289" t="s">
        <v>9679</v>
      </c>
      <c r="H247" s="236"/>
      <c r="I247" s="188">
        <v>122.79259999999999</v>
      </c>
    </row>
    <row r="248" spans="1:9" ht="15" customHeight="1">
      <c r="A248" s="153"/>
      <c r="B248" s="153"/>
      <c r="C248" s="153"/>
      <c r="D248" s="153"/>
      <c r="E248" s="153"/>
      <c r="F248" s="153"/>
      <c r="G248" s="289" t="s">
        <v>9680</v>
      </c>
      <c r="H248" s="236"/>
      <c r="I248" s="188">
        <v>539.46</v>
      </c>
    </row>
    <row r="249" spans="1:9" ht="9.75" customHeight="1">
      <c r="A249" s="153"/>
      <c r="B249" s="153"/>
      <c r="C249" s="153"/>
      <c r="D249" s="290"/>
      <c r="E249" s="213"/>
      <c r="F249" s="213"/>
      <c r="G249" s="153"/>
      <c r="H249" s="153"/>
      <c r="I249" s="153"/>
    </row>
    <row r="250" spans="1:9" ht="19.5" customHeight="1">
      <c r="A250" s="291" t="s">
        <v>9681</v>
      </c>
      <c r="B250" s="235"/>
      <c r="C250" s="235"/>
      <c r="D250" s="235"/>
      <c r="E250" s="235"/>
      <c r="F250" s="235"/>
      <c r="G250" s="235"/>
      <c r="H250" s="235"/>
      <c r="I250" s="236"/>
    </row>
    <row r="251" spans="1:9" ht="19.5" customHeight="1">
      <c r="A251" s="292" t="s">
        <v>9682</v>
      </c>
      <c r="B251" s="235"/>
      <c r="C251" s="235"/>
      <c r="D251" s="235"/>
      <c r="E251" s="236"/>
      <c r="F251" s="186" t="s">
        <v>9683</v>
      </c>
      <c r="G251" s="186" t="s">
        <v>9684</v>
      </c>
      <c r="H251" s="186" t="s">
        <v>9685</v>
      </c>
      <c r="I251" s="186" t="s">
        <v>9686</v>
      </c>
    </row>
    <row r="252" spans="1:9" ht="15" customHeight="1">
      <c r="A252" s="190" t="s">
        <v>9687</v>
      </c>
      <c r="B252" s="293" t="s">
        <v>9688</v>
      </c>
      <c r="C252" s="235"/>
      <c r="D252" s="235"/>
      <c r="E252" s="236"/>
      <c r="F252" s="190" t="s">
        <v>9689</v>
      </c>
      <c r="G252" s="192">
        <v>1</v>
      </c>
      <c r="H252" s="191">
        <v>408</v>
      </c>
      <c r="I252" s="191">
        <v>408</v>
      </c>
    </row>
    <row r="253" spans="1:9" ht="15" customHeight="1">
      <c r="A253" s="153"/>
      <c r="B253" s="153"/>
      <c r="C253" s="153"/>
      <c r="D253" s="153"/>
      <c r="E253" s="153"/>
      <c r="F253" s="153"/>
      <c r="G253" s="283" t="s">
        <v>9690</v>
      </c>
      <c r="H253" s="236"/>
      <c r="I253" s="188">
        <v>408</v>
      </c>
    </row>
    <row r="254" spans="1:9" ht="15" customHeight="1">
      <c r="A254" s="153"/>
      <c r="B254" s="153"/>
      <c r="C254" s="153"/>
      <c r="D254" s="153"/>
      <c r="E254" s="153"/>
      <c r="F254" s="153"/>
      <c r="G254" s="289" t="s">
        <v>9691</v>
      </c>
      <c r="H254" s="236"/>
      <c r="I254" s="194">
        <v>408</v>
      </c>
    </row>
    <row r="255" spans="1:9" ht="15" customHeight="1">
      <c r="A255" s="153"/>
      <c r="B255" s="153"/>
      <c r="C255" s="153"/>
      <c r="D255" s="153"/>
      <c r="E255" s="153"/>
      <c r="F255" s="153"/>
      <c r="G255" s="289" t="s">
        <v>9692</v>
      </c>
      <c r="H255" s="236"/>
      <c r="I255" s="188">
        <v>408</v>
      </c>
    </row>
    <row r="256" spans="1:9" ht="15" customHeight="1">
      <c r="A256" s="153"/>
      <c r="B256" s="153"/>
      <c r="C256" s="153"/>
      <c r="D256" s="153"/>
      <c r="E256" s="153"/>
      <c r="F256" s="153"/>
      <c r="G256" s="289" t="s">
        <v>9693</v>
      </c>
      <c r="H256" s="236"/>
      <c r="I256" s="188">
        <v>120.2376</v>
      </c>
    </row>
    <row r="257" spans="1:9" ht="15" customHeight="1">
      <c r="A257" s="153"/>
      <c r="B257" s="153"/>
      <c r="C257" s="153"/>
      <c r="D257" s="153"/>
      <c r="E257" s="153"/>
      <c r="F257" s="153"/>
      <c r="G257" s="289" t="s">
        <v>9694</v>
      </c>
      <c r="H257" s="236"/>
      <c r="I257" s="188">
        <v>528.24</v>
      </c>
    </row>
    <row r="258" spans="1:9" ht="9.75" customHeight="1">
      <c r="A258" s="153"/>
      <c r="B258" s="153"/>
      <c r="C258" s="153"/>
      <c r="D258" s="290"/>
      <c r="E258" s="213"/>
      <c r="F258" s="213"/>
      <c r="G258" s="153"/>
      <c r="H258" s="153"/>
      <c r="I258" s="153"/>
    </row>
    <row r="259" spans="1:9" ht="19.5" customHeight="1">
      <c r="A259" s="291" t="s">
        <v>9695</v>
      </c>
      <c r="B259" s="235"/>
      <c r="C259" s="235"/>
      <c r="D259" s="235"/>
      <c r="E259" s="235"/>
      <c r="F259" s="235"/>
      <c r="G259" s="235"/>
      <c r="H259" s="235"/>
      <c r="I259" s="236"/>
    </row>
    <row r="260" spans="1:9" ht="19.5" customHeight="1">
      <c r="A260" s="292" t="s">
        <v>9696</v>
      </c>
      <c r="B260" s="235"/>
      <c r="C260" s="235"/>
      <c r="D260" s="235"/>
      <c r="E260" s="236"/>
      <c r="F260" s="186" t="s">
        <v>9697</v>
      </c>
      <c r="G260" s="186" t="s">
        <v>9698</v>
      </c>
      <c r="H260" s="186" t="s">
        <v>9699</v>
      </c>
      <c r="I260" s="186" t="s">
        <v>9700</v>
      </c>
    </row>
    <row r="261" spans="1:9" ht="15" customHeight="1">
      <c r="A261" s="190" t="s">
        <v>9701</v>
      </c>
      <c r="B261" s="293" t="s">
        <v>9702</v>
      </c>
      <c r="C261" s="235"/>
      <c r="D261" s="235"/>
      <c r="E261" s="235"/>
      <c r="F261" s="190" t="s">
        <v>9703</v>
      </c>
      <c r="G261" s="192">
        <v>0.63</v>
      </c>
      <c r="H261" s="191">
        <v>9.14</v>
      </c>
      <c r="I261" s="191">
        <v>5.76</v>
      </c>
    </row>
    <row r="262" spans="1:9" ht="15" customHeight="1">
      <c r="A262" s="153"/>
      <c r="B262" s="153"/>
      <c r="C262" s="153"/>
      <c r="D262" s="153"/>
      <c r="E262" s="153"/>
      <c r="F262" s="153"/>
      <c r="G262" s="283" t="s">
        <v>9704</v>
      </c>
      <c r="H262" s="236"/>
      <c r="I262" s="188">
        <v>5.7582000000000004</v>
      </c>
    </row>
    <row r="263" spans="1:9" ht="15" customHeight="1">
      <c r="A263" s="153"/>
      <c r="B263" s="153"/>
      <c r="C263" s="153"/>
      <c r="D263" s="153"/>
      <c r="E263" s="153"/>
      <c r="F263" s="153"/>
      <c r="G263" s="289" t="s">
        <v>9705</v>
      </c>
      <c r="H263" s="236"/>
      <c r="I263" s="193">
        <v>5.7582000000000004</v>
      </c>
    </row>
    <row r="264" spans="1:9" ht="15" customHeight="1">
      <c r="A264" s="153"/>
      <c r="B264" s="153"/>
      <c r="C264" s="153"/>
      <c r="D264" s="153"/>
      <c r="E264" s="153"/>
      <c r="F264" s="153"/>
      <c r="G264" s="289" t="s">
        <v>9706</v>
      </c>
      <c r="H264" s="236"/>
      <c r="I264" s="193">
        <v>1</v>
      </c>
    </row>
    <row r="265" spans="1:9" ht="15" customHeight="1">
      <c r="A265" s="153"/>
      <c r="B265" s="153"/>
      <c r="C265" s="153"/>
      <c r="D265" s="153"/>
      <c r="E265" s="153"/>
      <c r="F265" s="153"/>
      <c r="G265" s="289" t="s">
        <v>9707</v>
      </c>
      <c r="H265" s="236"/>
      <c r="I265" s="193">
        <v>5.7582000000000004</v>
      </c>
    </row>
    <row r="266" spans="1:9" ht="19.5" customHeight="1">
      <c r="A266" s="292" t="s">
        <v>9708</v>
      </c>
      <c r="B266" s="235"/>
      <c r="C266" s="235"/>
      <c r="D266" s="235"/>
      <c r="E266" s="236"/>
      <c r="F266" s="186" t="s">
        <v>9709</v>
      </c>
      <c r="G266" s="186" t="s">
        <v>9710</v>
      </c>
      <c r="H266" s="186" t="s">
        <v>9711</v>
      </c>
      <c r="I266" s="186" t="s">
        <v>9712</v>
      </c>
    </row>
    <row r="267" spans="1:9" ht="15.75" customHeight="1">
      <c r="A267" s="190" t="s">
        <v>9713</v>
      </c>
      <c r="B267" s="293" t="s">
        <v>9714</v>
      </c>
      <c r="C267" s="235"/>
      <c r="D267" s="235"/>
      <c r="E267" s="236"/>
      <c r="F267" s="190" t="s">
        <v>9715</v>
      </c>
      <c r="G267" s="192">
        <v>1</v>
      </c>
      <c r="H267" s="191">
        <v>38</v>
      </c>
      <c r="I267" s="191">
        <v>38</v>
      </c>
    </row>
    <row r="268" spans="1:9" ht="15" customHeight="1">
      <c r="A268" s="153"/>
      <c r="B268" s="153"/>
      <c r="C268" s="153"/>
      <c r="D268" s="153"/>
      <c r="E268" s="153"/>
      <c r="F268" s="153"/>
      <c r="G268" s="283" t="s">
        <v>9716</v>
      </c>
      <c r="H268" s="236"/>
      <c r="I268" s="188">
        <v>38</v>
      </c>
    </row>
    <row r="269" spans="1:9" ht="15" customHeight="1">
      <c r="A269" s="153"/>
      <c r="B269" s="153"/>
      <c r="C269" s="153"/>
      <c r="D269" s="153"/>
      <c r="E269" s="153"/>
      <c r="F269" s="153"/>
      <c r="G269" s="289" t="s">
        <v>9717</v>
      </c>
      <c r="H269" s="236"/>
      <c r="I269" s="194">
        <v>43.758200000000002</v>
      </c>
    </row>
    <row r="270" spans="1:9" ht="15" customHeight="1">
      <c r="A270" s="153"/>
      <c r="B270" s="153"/>
      <c r="C270" s="153"/>
      <c r="D270" s="153"/>
      <c r="E270" s="153"/>
      <c r="F270" s="153"/>
      <c r="G270" s="289" t="s">
        <v>9718</v>
      </c>
      <c r="H270" s="236"/>
      <c r="I270" s="188">
        <v>43.76</v>
      </c>
    </row>
    <row r="271" spans="1:9" ht="15" customHeight="1">
      <c r="A271" s="153"/>
      <c r="B271" s="153"/>
      <c r="C271" s="153"/>
      <c r="D271" s="153"/>
      <c r="E271" s="153"/>
      <c r="F271" s="153"/>
      <c r="G271" s="289" t="s">
        <v>9719</v>
      </c>
      <c r="H271" s="236"/>
      <c r="I271" s="188">
        <v>6.1352000000000002</v>
      </c>
    </row>
    <row r="272" spans="1:9" ht="15" customHeight="1">
      <c r="A272" s="153"/>
      <c r="B272" s="153"/>
      <c r="C272" s="153"/>
      <c r="D272" s="153"/>
      <c r="E272" s="153"/>
      <c r="F272" s="153"/>
      <c r="G272" s="289" t="s">
        <v>9720</v>
      </c>
      <c r="H272" s="236"/>
      <c r="I272" s="188">
        <v>49.9</v>
      </c>
    </row>
    <row r="273" spans="1:9" ht="9.75" customHeight="1">
      <c r="A273" s="153"/>
      <c r="B273" s="153"/>
      <c r="C273" s="153"/>
      <c r="D273" s="290"/>
      <c r="E273" s="213"/>
      <c r="F273" s="213"/>
      <c r="G273" s="153"/>
      <c r="H273" s="153"/>
      <c r="I273" s="153"/>
    </row>
    <row r="274" spans="1:9" ht="27" customHeight="1">
      <c r="A274" s="291" t="s">
        <v>9721</v>
      </c>
      <c r="B274" s="235"/>
      <c r="C274" s="235"/>
      <c r="D274" s="235"/>
      <c r="E274" s="235"/>
      <c r="F274" s="235"/>
      <c r="G274" s="235"/>
      <c r="H274" s="235"/>
      <c r="I274" s="236"/>
    </row>
    <row r="275" spans="1:9" ht="15" customHeight="1">
      <c r="A275" s="287" t="s">
        <v>9722</v>
      </c>
      <c r="B275" s="235"/>
      <c r="C275" s="236"/>
      <c r="D275" s="288" t="s">
        <v>9723</v>
      </c>
      <c r="E275" s="236"/>
      <c r="F275" s="195" t="s">
        <v>9724</v>
      </c>
      <c r="G275" s="195" t="s">
        <v>9725</v>
      </c>
      <c r="H275" s="195" t="s">
        <v>9726</v>
      </c>
      <c r="I275" s="195" t="s">
        <v>9727</v>
      </c>
    </row>
    <row r="276" spans="1:9" ht="36" customHeight="1">
      <c r="A276" s="198" t="s">
        <v>9728</v>
      </c>
      <c r="B276" s="286" t="s">
        <v>9729</v>
      </c>
      <c r="C276" s="236"/>
      <c r="D276" s="284" t="s">
        <v>9730</v>
      </c>
      <c r="E276" s="236"/>
      <c r="F276" s="198" t="s">
        <v>9731</v>
      </c>
      <c r="G276" s="199">
        <v>1</v>
      </c>
      <c r="H276" s="200">
        <v>0.19</v>
      </c>
      <c r="I276" s="200">
        <v>0.19</v>
      </c>
    </row>
    <row r="277" spans="1:9" ht="36" customHeight="1">
      <c r="A277" s="198" t="s">
        <v>9732</v>
      </c>
      <c r="B277" s="286" t="s">
        <v>9733</v>
      </c>
      <c r="C277" s="236"/>
      <c r="D277" s="284" t="s">
        <v>9734</v>
      </c>
      <c r="E277" s="236"/>
      <c r="F277" s="198" t="s">
        <v>9735</v>
      </c>
      <c r="G277" s="199">
        <v>1</v>
      </c>
      <c r="H277" s="200">
        <v>0.02</v>
      </c>
      <c r="I277" s="200">
        <v>0.02</v>
      </c>
    </row>
    <row r="278" spans="1:9" ht="36" customHeight="1">
      <c r="A278" s="198" t="s">
        <v>9736</v>
      </c>
      <c r="B278" s="286" t="s">
        <v>9737</v>
      </c>
      <c r="C278" s="236"/>
      <c r="D278" s="284" t="s">
        <v>9738</v>
      </c>
      <c r="E278" s="236"/>
      <c r="F278" s="198" t="s">
        <v>9739</v>
      </c>
      <c r="G278" s="199">
        <v>1</v>
      </c>
      <c r="H278" s="200">
        <v>0.21</v>
      </c>
      <c r="I278" s="200">
        <v>0.21</v>
      </c>
    </row>
    <row r="279" spans="1:9" ht="36" customHeight="1">
      <c r="A279" s="198" t="s">
        <v>9740</v>
      </c>
      <c r="B279" s="286" t="s">
        <v>9741</v>
      </c>
      <c r="C279" s="236"/>
      <c r="D279" s="284" t="s">
        <v>9742</v>
      </c>
      <c r="E279" s="236"/>
      <c r="F279" s="198" t="s">
        <v>9743</v>
      </c>
      <c r="G279" s="199">
        <v>1</v>
      </c>
      <c r="H279" s="200">
        <v>6.22</v>
      </c>
      <c r="I279" s="200">
        <v>6.22</v>
      </c>
    </row>
    <row r="280" spans="1:9" ht="15" customHeight="1">
      <c r="A280" s="153"/>
      <c r="B280" s="153"/>
      <c r="C280" s="153"/>
      <c r="D280" s="153"/>
      <c r="E280" s="153"/>
      <c r="F280" s="153"/>
      <c r="G280" s="285" t="s">
        <v>9744</v>
      </c>
      <c r="H280" s="236"/>
      <c r="I280" s="201">
        <v>6.64</v>
      </c>
    </row>
    <row r="281" spans="1:9" ht="15" customHeight="1">
      <c r="A281" s="153"/>
      <c r="B281" s="153"/>
      <c r="C281" s="153"/>
      <c r="D281" s="153"/>
      <c r="E281" s="153"/>
      <c r="F281" s="153"/>
      <c r="G281" s="289" t="s">
        <v>9745</v>
      </c>
      <c r="H281" s="236"/>
      <c r="I281" s="188">
        <v>6.64</v>
      </c>
    </row>
    <row r="282" spans="1:9" ht="15" customHeight="1">
      <c r="A282" s="153"/>
      <c r="B282" s="153"/>
      <c r="C282" s="153"/>
      <c r="D282" s="153"/>
      <c r="E282" s="153"/>
      <c r="F282" s="153"/>
      <c r="G282" s="289" t="s">
        <v>9746</v>
      </c>
      <c r="H282" s="236"/>
      <c r="I282" s="188">
        <v>1.9568000000000001</v>
      </c>
    </row>
    <row r="283" spans="1:9" ht="15" customHeight="1">
      <c r="A283" s="153"/>
      <c r="B283" s="153"/>
      <c r="C283" s="153"/>
      <c r="D283" s="153"/>
      <c r="E283" s="153"/>
      <c r="F283" s="153"/>
      <c r="G283" s="289" t="s">
        <v>9747</v>
      </c>
      <c r="H283" s="236"/>
      <c r="I283" s="188">
        <v>8.6</v>
      </c>
    </row>
    <row r="284" spans="1:9" ht="9.75" customHeight="1">
      <c r="A284" s="153"/>
      <c r="B284" s="153"/>
      <c r="C284" s="153"/>
      <c r="D284" s="290"/>
      <c r="E284" s="213"/>
      <c r="F284" s="213"/>
      <c r="G284" s="153"/>
      <c r="H284" s="153"/>
      <c r="I284" s="153"/>
    </row>
    <row r="285" spans="1:9" ht="27" customHeight="1">
      <c r="A285" s="291" t="s">
        <v>9748</v>
      </c>
      <c r="B285" s="235"/>
      <c r="C285" s="235"/>
      <c r="D285" s="235"/>
      <c r="E285" s="235"/>
      <c r="F285" s="235"/>
      <c r="G285" s="235"/>
      <c r="H285" s="235"/>
      <c r="I285" s="236"/>
    </row>
    <row r="286" spans="1:9" ht="15" customHeight="1">
      <c r="A286" s="287" t="s">
        <v>9749</v>
      </c>
      <c r="B286" s="235"/>
      <c r="C286" s="236"/>
      <c r="D286" s="288" t="s">
        <v>9750</v>
      </c>
      <c r="E286" s="236"/>
      <c r="F286" s="195" t="s">
        <v>9751</v>
      </c>
      <c r="G286" s="195" t="s">
        <v>9752</v>
      </c>
      <c r="H286" s="195" t="s">
        <v>9753</v>
      </c>
      <c r="I286" s="195" t="s">
        <v>9754</v>
      </c>
    </row>
    <row r="287" spans="1:9" ht="36" customHeight="1">
      <c r="A287" s="198" t="s">
        <v>9755</v>
      </c>
      <c r="B287" s="286" t="s">
        <v>9756</v>
      </c>
      <c r="C287" s="236"/>
      <c r="D287" s="284" t="s">
        <v>9757</v>
      </c>
      <c r="E287" s="236"/>
      <c r="F287" s="198" t="s">
        <v>9758</v>
      </c>
      <c r="G287" s="199">
        <v>1</v>
      </c>
      <c r="H287" s="200">
        <v>0.19</v>
      </c>
      <c r="I287" s="200">
        <v>0.19</v>
      </c>
    </row>
    <row r="288" spans="1:9" ht="36" customHeight="1">
      <c r="A288" s="198" t="s">
        <v>9759</v>
      </c>
      <c r="B288" s="286" t="s">
        <v>9760</v>
      </c>
      <c r="C288" s="236"/>
      <c r="D288" s="284" t="s">
        <v>9761</v>
      </c>
      <c r="E288" s="236"/>
      <c r="F288" s="198" t="s">
        <v>9762</v>
      </c>
      <c r="G288" s="199">
        <v>1</v>
      </c>
      <c r="H288" s="200">
        <v>0.02</v>
      </c>
      <c r="I288" s="200">
        <v>0.02</v>
      </c>
    </row>
    <row r="289" spans="1:9" ht="15" customHeight="1">
      <c r="A289" s="153"/>
      <c r="B289" s="153"/>
      <c r="C289" s="153"/>
      <c r="D289" s="153"/>
      <c r="E289" s="153"/>
      <c r="F289" s="153"/>
      <c r="G289" s="285" t="s">
        <v>9763</v>
      </c>
      <c r="H289" s="236"/>
      <c r="I289" s="201">
        <v>0.21</v>
      </c>
    </row>
    <row r="290" spans="1:9" ht="15" customHeight="1">
      <c r="A290" s="153"/>
      <c r="B290" s="153"/>
      <c r="C290" s="153"/>
      <c r="D290" s="153"/>
      <c r="E290" s="153"/>
      <c r="F290" s="153"/>
      <c r="G290" s="289" t="s">
        <v>9764</v>
      </c>
      <c r="H290" s="236"/>
      <c r="I290" s="188">
        <v>0.21</v>
      </c>
    </row>
    <row r="291" spans="1:9" ht="15" customHeight="1">
      <c r="A291" s="153"/>
      <c r="B291" s="153"/>
      <c r="C291" s="153"/>
      <c r="D291" s="153"/>
      <c r="E291" s="153"/>
      <c r="F291" s="153"/>
      <c r="G291" s="289" t="s">
        <v>9765</v>
      </c>
      <c r="H291" s="236"/>
      <c r="I291" s="188">
        <v>6.1899999999999997E-2</v>
      </c>
    </row>
    <row r="292" spans="1:9" ht="15" customHeight="1">
      <c r="A292" s="153"/>
      <c r="B292" s="153"/>
      <c r="C292" s="153"/>
      <c r="D292" s="153"/>
      <c r="E292" s="153"/>
      <c r="F292" s="153"/>
      <c r="G292" s="289" t="s">
        <v>9766</v>
      </c>
      <c r="H292" s="236"/>
      <c r="I292" s="188">
        <v>0.27</v>
      </c>
    </row>
    <row r="293" spans="1:9" ht="9.75" customHeight="1">
      <c r="A293" s="153"/>
      <c r="B293" s="153"/>
      <c r="C293" s="153"/>
      <c r="D293" s="290"/>
      <c r="E293" s="213"/>
      <c r="F293" s="213"/>
      <c r="G293" s="153"/>
      <c r="H293" s="153"/>
      <c r="I293" s="153"/>
    </row>
    <row r="294" spans="1:9" ht="19.5" customHeight="1">
      <c r="A294" s="291" t="s">
        <v>9767</v>
      </c>
      <c r="B294" s="235"/>
      <c r="C294" s="235"/>
      <c r="D294" s="235"/>
      <c r="E294" s="235"/>
      <c r="F294" s="235"/>
      <c r="G294" s="235"/>
      <c r="H294" s="235"/>
      <c r="I294" s="236"/>
    </row>
    <row r="295" spans="1:9" ht="15" customHeight="1">
      <c r="A295" s="287" t="s">
        <v>9768</v>
      </c>
      <c r="B295" s="235"/>
      <c r="C295" s="236"/>
      <c r="D295" s="288" t="s">
        <v>9769</v>
      </c>
      <c r="E295" s="236"/>
      <c r="F295" s="195" t="s">
        <v>9770</v>
      </c>
      <c r="G295" s="195" t="s">
        <v>9771</v>
      </c>
      <c r="H295" s="195" t="s">
        <v>9772</v>
      </c>
      <c r="I295" s="195" t="s">
        <v>9773</v>
      </c>
    </row>
    <row r="296" spans="1:9" ht="15" customHeight="1">
      <c r="A296" s="198" t="s">
        <v>9774</v>
      </c>
      <c r="B296" s="286" t="s">
        <v>9775</v>
      </c>
      <c r="C296" s="236"/>
      <c r="D296" s="284" t="s">
        <v>9776</v>
      </c>
      <c r="E296" s="236"/>
      <c r="F296" s="198" t="s">
        <v>9777</v>
      </c>
      <c r="G296" s="199">
        <v>2.6190000000000002</v>
      </c>
      <c r="H296" s="200">
        <v>16.28</v>
      </c>
      <c r="I296" s="200">
        <v>42.64</v>
      </c>
    </row>
    <row r="297" spans="1:9" ht="15" customHeight="1">
      <c r="A297" s="198" t="s">
        <v>9778</v>
      </c>
      <c r="B297" s="286" t="s">
        <v>9779</v>
      </c>
      <c r="C297" s="236"/>
      <c r="D297" s="284" t="s">
        <v>9780</v>
      </c>
      <c r="E297" s="236"/>
      <c r="F297" s="198" t="s">
        <v>9781</v>
      </c>
      <c r="G297" s="199">
        <v>43.402999999999999</v>
      </c>
      <c r="H297" s="200">
        <v>9.1300000000000008</v>
      </c>
      <c r="I297" s="200">
        <v>396.27</v>
      </c>
    </row>
    <row r="298" spans="1:9" ht="15" customHeight="1">
      <c r="A298" s="153"/>
      <c r="B298" s="153"/>
      <c r="C298" s="153"/>
      <c r="D298" s="153"/>
      <c r="E298" s="153"/>
      <c r="F298" s="153"/>
      <c r="G298" s="285" t="s">
        <v>9782</v>
      </c>
      <c r="H298" s="236"/>
      <c r="I298" s="201">
        <v>438.91</v>
      </c>
    </row>
    <row r="299" spans="1:9" ht="15" customHeight="1">
      <c r="A299" s="287" t="s">
        <v>9783</v>
      </c>
      <c r="B299" s="235"/>
      <c r="C299" s="236"/>
      <c r="D299" s="288" t="s">
        <v>9784</v>
      </c>
      <c r="E299" s="236"/>
      <c r="F299" s="195" t="s">
        <v>9785</v>
      </c>
      <c r="G299" s="195" t="s">
        <v>9786</v>
      </c>
      <c r="H299" s="195" t="s">
        <v>9787</v>
      </c>
      <c r="I299" s="195" t="s">
        <v>9788</v>
      </c>
    </row>
    <row r="300" spans="1:9" ht="36" customHeight="1">
      <c r="A300" s="198" t="s">
        <v>9789</v>
      </c>
      <c r="B300" s="286" t="s">
        <v>9790</v>
      </c>
      <c r="C300" s="236"/>
      <c r="D300" s="284" t="s">
        <v>9791</v>
      </c>
      <c r="E300" s="236"/>
      <c r="F300" s="198" t="s">
        <v>9792</v>
      </c>
      <c r="G300" s="199">
        <v>2.6190000000000002</v>
      </c>
      <c r="H300" s="200">
        <v>129.91999999999999</v>
      </c>
      <c r="I300" s="200">
        <v>340.26</v>
      </c>
    </row>
    <row r="301" spans="1:9" ht="15" customHeight="1">
      <c r="A301" s="153"/>
      <c r="B301" s="153"/>
      <c r="C301" s="153"/>
      <c r="D301" s="153"/>
      <c r="E301" s="153"/>
      <c r="F301" s="153"/>
      <c r="G301" s="285" t="s">
        <v>9793</v>
      </c>
      <c r="H301" s="236"/>
      <c r="I301" s="201">
        <v>340.26</v>
      </c>
    </row>
    <row r="302" spans="1:9" ht="15" customHeight="1">
      <c r="A302" s="308" t="s">
        <v>9794</v>
      </c>
      <c r="B302" s="213"/>
      <c r="C302" s="213"/>
      <c r="D302" s="153"/>
      <c r="E302" s="153"/>
      <c r="F302" s="153"/>
      <c r="G302" s="289" t="s">
        <v>9795</v>
      </c>
      <c r="H302" s="236"/>
      <c r="I302" s="188">
        <v>779.17</v>
      </c>
    </row>
    <row r="303" spans="1:9" ht="15" customHeight="1">
      <c r="A303" s="213"/>
      <c r="B303" s="213"/>
      <c r="C303" s="213"/>
      <c r="D303" s="153"/>
      <c r="E303" s="153"/>
      <c r="F303" s="153"/>
      <c r="G303" s="289" t="s">
        <v>9796</v>
      </c>
      <c r="H303" s="236"/>
      <c r="I303" s="188">
        <v>229.62139999999999</v>
      </c>
    </row>
    <row r="304" spans="1:9" ht="15" customHeight="1">
      <c r="A304" s="213"/>
      <c r="B304" s="213"/>
      <c r="C304" s="213"/>
      <c r="D304" s="153"/>
      <c r="E304" s="153"/>
      <c r="F304" s="153"/>
      <c r="G304" s="289" t="s">
        <v>9797</v>
      </c>
      <c r="H304" s="236"/>
      <c r="I304" s="188">
        <v>1008.79</v>
      </c>
    </row>
    <row r="305" spans="1:9" ht="9.75" customHeight="1">
      <c r="A305" s="153"/>
      <c r="B305" s="153"/>
      <c r="C305" s="153"/>
      <c r="D305" s="290"/>
      <c r="E305" s="213"/>
      <c r="F305" s="213"/>
      <c r="G305" s="153"/>
      <c r="H305" s="153"/>
      <c r="I305" s="153"/>
    </row>
    <row r="306" spans="1:9" ht="19.5" customHeight="1">
      <c r="A306" s="291" t="s">
        <v>9798</v>
      </c>
      <c r="B306" s="235"/>
      <c r="C306" s="235"/>
      <c r="D306" s="235"/>
      <c r="E306" s="235"/>
      <c r="F306" s="235"/>
      <c r="G306" s="235"/>
      <c r="H306" s="235"/>
      <c r="I306" s="236"/>
    </row>
    <row r="307" spans="1:9" ht="15" customHeight="1">
      <c r="A307" s="287" t="s">
        <v>9799</v>
      </c>
      <c r="B307" s="235"/>
      <c r="C307" s="236"/>
      <c r="D307" s="288" t="s">
        <v>9800</v>
      </c>
      <c r="E307" s="236"/>
      <c r="F307" s="195" t="s">
        <v>9801</v>
      </c>
      <c r="G307" s="195" t="s">
        <v>9802</v>
      </c>
      <c r="H307" s="195" t="s">
        <v>9803</v>
      </c>
      <c r="I307" s="195" t="s">
        <v>9804</v>
      </c>
    </row>
    <row r="308" spans="1:9" ht="15" customHeight="1">
      <c r="A308" s="198" t="s">
        <v>9805</v>
      </c>
      <c r="B308" s="286" t="s">
        <v>9806</v>
      </c>
      <c r="C308" s="236"/>
      <c r="D308" s="284" t="s">
        <v>9807</v>
      </c>
      <c r="E308" s="236"/>
      <c r="F308" s="198" t="s">
        <v>9808</v>
      </c>
      <c r="G308" s="199">
        <v>10</v>
      </c>
      <c r="H308" s="200">
        <v>16.11</v>
      </c>
      <c r="I308" s="200">
        <v>161.1</v>
      </c>
    </row>
    <row r="309" spans="1:9" ht="15" customHeight="1">
      <c r="A309" s="153"/>
      <c r="B309" s="153"/>
      <c r="C309" s="153"/>
      <c r="D309" s="153"/>
      <c r="E309" s="153"/>
      <c r="F309" s="153"/>
      <c r="G309" s="285" t="s">
        <v>9809</v>
      </c>
      <c r="H309" s="236"/>
      <c r="I309" s="201">
        <v>161.1</v>
      </c>
    </row>
    <row r="310" spans="1:9" ht="15" customHeight="1">
      <c r="A310" s="287" t="s">
        <v>9810</v>
      </c>
      <c r="B310" s="235"/>
      <c r="C310" s="236"/>
      <c r="D310" s="288" t="s">
        <v>9811</v>
      </c>
      <c r="E310" s="236"/>
      <c r="F310" s="195" t="s">
        <v>9812</v>
      </c>
      <c r="G310" s="195" t="s">
        <v>9813</v>
      </c>
      <c r="H310" s="195" t="s">
        <v>9814</v>
      </c>
      <c r="I310" s="195" t="s">
        <v>9815</v>
      </c>
    </row>
    <row r="311" spans="1:9" ht="15" customHeight="1">
      <c r="A311" s="198" t="s">
        <v>9816</v>
      </c>
      <c r="B311" s="286" t="s">
        <v>9817</v>
      </c>
      <c r="C311" s="236"/>
      <c r="D311" s="284" t="s">
        <v>9818</v>
      </c>
      <c r="E311" s="236"/>
      <c r="F311" s="198" t="s">
        <v>9819</v>
      </c>
      <c r="G311" s="199">
        <v>4.577</v>
      </c>
      <c r="H311" s="200">
        <v>16.829999999999998</v>
      </c>
      <c r="I311" s="200">
        <v>77.03</v>
      </c>
    </row>
    <row r="312" spans="1:9" ht="27.75" customHeight="1">
      <c r="A312" s="198" t="s">
        <v>9820</v>
      </c>
      <c r="B312" s="286" t="s">
        <v>9821</v>
      </c>
      <c r="C312" s="236"/>
      <c r="D312" s="284" t="s">
        <v>9822</v>
      </c>
      <c r="E312" s="236"/>
      <c r="F312" s="198" t="s">
        <v>9823</v>
      </c>
      <c r="G312" s="199">
        <v>1.61</v>
      </c>
      <c r="H312" s="200">
        <v>210.96</v>
      </c>
      <c r="I312" s="200">
        <v>339.65</v>
      </c>
    </row>
    <row r="313" spans="1:9" ht="15" customHeight="1">
      <c r="A313" s="198" t="s">
        <v>9824</v>
      </c>
      <c r="B313" s="286" t="s">
        <v>9825</v>
      </c>
      <c r="C313" s="236"/>
      <c r="D313" s="284" t="s">
        <v>9826</v>
      </c>
      <c r="E313" s="236"/>
      <c r="F313" s="198" t="s">
        <v>9827</v>
      </c>
      <c r="G313" s="199">
        <v>14.875</v>
      </c>
      <c r="H313" s="200">
        <v>21.78</v>
      </c>
      <c r="I313" s="200">
        <v>323.98</v>
      </c>
    </row>
    <row r="314" spans="1:9" ht="36" customHeight="1">
      <c r="A314" s="198" t="s">
        <v>9828</v>
      </c>
      <c r="B314" s="286" t="s">
        <v>9829</v>
      </c>
      <c r="C314" s="236"/>
      <c r="D314" s="284" t="s">
        <v>9830</v>
      </c>
      <c r="E314" s="236"/>
      <c r="F314" s="198" t="s">
        <v>9831</v>
      </c>
      <c r="G314" s="199">
        <v>0.08</v>
      </c>
      <c r="H314" s="200">
        <v>129.91999999999999</v>
      </c>
      <c r="I314" s="200">
        <v>10.39</v>
      </c>
    </row>
    <row r="315" spans="1:9" ht="15" customHeight="1">
      <c r="A315" s="153"/>
      <c r="B315" s="153"/>
      <c r="C315" s="153"/>
      <c r="D315" s="153"/>
      <c r="E315" s="153"/>
      <c r="F315" s="153"/>
      <c r="G315" s="285" t="s">
        <v>9832</v>
      </c>
      <c r="H315" s="236"/>
      <c r="I315" s="201">
        <v>751.05</v>
      </c>
    </row>
    <row r="316" spans="1:9" ht="15" customHeight="1">
      <c r="A316" s="153"/>
      <c r="B316" s="153"/>
      <c r="C316" s="153"/>
      <c r="D316" s="153"/>
      <c r="E316" s="153"/>
      <c r="F316" s="153"/>
      <c r="G316" s="289" t="s">
        <v>9833</v>
      </c>
      <c r="H316" s="236"/>
      <c r="I316" s="188">
        <v>912.13</v>
      </c>
    </row>
    <row r="317" spans="1:9" ht="15" customHeight="1">
      <c r="A317" s="153"/>
      <c r="B317" s="153"/>
      <c r="C317" s="153"/>
      <c r="D317" s="153"/>
      <c r="E317" s="153"/>
      <c r="F317" s="153"/>
      <c r="G317" s="289" t="s">
        <v>9834</v>
      </c>
      <c r="H317" s="236"/>
      <c r="I317" s="188">
        <v>268.80470000000003</v>
      </c>
    </row>
    <row r="318" spans="1:9" ht="15" customHeight="1">
      <c r="A318" s="153"/>
      <c r="B318" s="153"/>
      <c r="C318" s="153"/>
      <c r="D318" s="153"/>
      <c r="E318" s="153"/>
      <c r="F318" s="153"/>
      <c r="G318" s="289" t="s">
        <v>9835</v>
      </c>
      <c r="H318" s="236"/>
      <c r="I318" s="188">
        <v>1180.93</v>
      </c>
    </row>
    <row r="319" spans="1:9" ht="9.75" customHeight="1">
      <c r="A319" s="153"/>
      <c r="B319" s="153"/>
      <c r="C319" s="153"/>
      <c r="D319" s="290"/>
      <c r="E319" s="213"/>
      <c r="F319" s="213"/>
      <c r="G319" s="153"/>
      <c r="H319" s="153"/>
      <c r="I319" s="153"/>
    </row>
    <row r="320" spans="1:9" ht="19.5" customHeight="1">
      <c r="A320" s="291" t="s">
        <v>9836</v>
      </c>
      <c r="B320" s="235"/>
      <c r="C320" s="235"/>
      <c r="D320" s="235"/>
      <c r="E320" s="235"/>
      <c r="F320" s="235"/>
      <c r="G320" s="235"/>
      <c r="H320" s="235"/>
      <c r="I320" s="236"/>
    </row>
    <row r="321" spans="1:9" ht="15" customHeight="1">
      <c r="A321" s="287" t="s">
        <v>9837</v>
      </c>
      <c r="B321" s="235"/>
      <c r="C321" s="236"/>
      <c r="D321" s="288" t="s">
        <v>9838</v>
      </c>
      <c r="E321" s="236"/>
      <c r="F321" s="195" t="s">
        <v>9839</v>
      </c>
      <c r="G321" s="195" t="s">
        <v>9840</v>
      </c>
      <c r="H321" s="195" t="s">
        <v>9841</v>
      </c>
      <c r="I321" s="195" t="s">
        <v>9842</v>
      </c>
    </row>
    <row r="322" spans="1:9" ht="27.75" customHeight="1">
      <c r="A322" s="198" t="s">
        <v>9843</v>
      </c>
      <c r="B322" s="286" t="s">
        <v>9844</v>
      </c>
      <c r="C322" s="236"/>
      <c r="D322" s="284" t="s">
        <v>9845</v>
      </c>
      <c r="E322" s="236"/>
      <c r="F322" s="198" t="s">
        <v>9846</v>
      </c>
      <c r="G322" s="199">
        <v>1.1299999999999999E-2</v>
      </c>
      <c r="H322" s="200">
        <v>19.68</v>
      </c>
      <c r="I322" s="200">
        <v>0.22</v>
      </c>
    </row>
    <row r="323" spans="1:9" ht="15" customHeight="1">
      <c r="A323" s="153"/>
      <c r="B323" s="153"/>
      <c r="C323" s="153"/>
      <c r="D323" s="153"/>
      <c r="E323" s="153"/>
      <c r="F323" s="153"/>
      <c r="G323" s="285" t="s">
        <v>9847</v>
      </c>
      <c r="H323" s="236"/>
      <c r="I323" s="201">
        <v>0.22</v>
      </c>
    </row>
    <row r="324" spans="1:9" ht="15" customHeight="1">
      <c r="A324" s="287" t="s">
        <v>9848</v>
      </c>
      <c r="B324" s="235"/>
      <c r="C324" s="236"/>
      <c r="D324" s="288" t="s">
        <v>9849</v>
      </c>
      <c r="E324" s="236"/>
      <c r="F324" s="195" t="s">
        <v>9850</v>
      </c>
      <c r="G324" s="195" t="s">
        <v>9851</v>
      </c>
      <c r="H324" s="195" t="s">
        <v>9852</v>
      </c>
      <c r="I324" s="195" t="s">
        <v>9853</v>
      </c>
    </row>
    <row r="325" spans="1:9" ht="15" customHeight="1">
      <c r="A325" s="198" t="s">
        <v>9854</v>
      </c>
      <c r="B325" s="286" t="s">
        <v>9855</v>
      </c>
      <c r="C325" s="236"/>
      <c r="D325" s="284" t="s">
        <v>9856</v>
      </c>
      <c r="E325" s="236"/>
      <c r="F325" s="198" t="s">
        <v>9857</v>
      </c>
      <c r="G325" s="199">
        <v>0.2097</v>
      </c>
      <c r="H325" s="200">
        <v>22.27</v>
      </c>
      <c r="I325" s="200">
        <v>4.67</v>
      </c>
    </row>
    <row r="326" spans="1:9" ht="43.5" customHeight="1">
      <c r="A326" s="198" t="s">
        <v>9858</v>
      </c>
      <c r="B326" s="286" t="s">
        <v>9859</v>
      </c>
      <c r="C326" s="236"/>
      <c r="D326" s="284" t="s">
        <v>9860</v>
      </c>
      <c r="E326" s="236"/>
      <c r="F326" s="198" t="s">
        <v>9861</v>
      </c>
      <c r="G326" s="199">
        <v>7.6200000000000004E-2</v>
      </c>
      <c r="H326" s="200">
        <v>39.44</v>
      </c>
      <c r="I326" s="200">
        <v>3.01</v>
      </c>
    </row>
    <row r="327" spans="1:9" ht="43.5" customHeight="1">
      <c r="A327" s="198" t="s">
        <v>9862</v>
      </c>
      <c r="B327" s="286" t="s">
        <v>9863</v>
      </c>
      <c r="C327" s="236"/>
      <c r="D327" s="284" t="s">
        <v>9864</v>
      </c>
      <c r="E327" s="236"/>
      <c r="F327" s="198" t="s">
        <v>9865</v>
      </c>
      <c r="G327" s="199">
        <v>1.5900000000000001E-2</v>
      </c>
      <c r="H327" s="200">
        <v>82.81</v>
      </c>
      <c r="I327" s="200">
        <v>1.32</v>
      </c>
    </row>
    <row r="328" spans="1:9" ht="15" customHeight="1">
      <c r="A328" s="198" t="s">
        <v>9866</v>
      </c>
      <c r="B328" s="286" t="s">
        <v>9867</v>
      </c>
      <c r="C328" s="236"/>
      <c r="D328" s="284" t="s">
        <v>9868</v>
      </c>
      <c r="E328" s="236"/>
      <c r="F328" s="198" t="s">
        <v>9869</v>
      </c>
      <c r="G328" s="199">
        <v>0.2097</v>
      </c>
      <c r="H328" s="200">
        <v>14.27</v>
      </c>
      <c r="I328" s="200">
        <v>2.99</v>
      </c>
    </row>
    <row r="329" spans="1:9" ht="15" customHeight="1">
      <c r="A329" s="153"/>
      <c r="B329" s="153"/>
      <c r="C329" s="153"/>
      <c r="D329" s="153"/>
      <c r="E329" s="153"/>
      <c r="F329" s="153"/>
      <c r="G329" s="285" t="s">
        <v>9870</v>
      </c>
      <c r="H329" s="236"/>
      <c r="I329" s="201">
        <v>11.99</v>
      </c>
    </row>
    <row r="330" spans="1:9" ht="15" customHeight="1">
      <c r="A330" s="153"/>
      <c r="B330" s="153"/>
      <c r="C330" s="153"/>
      <c r="D330" s="153"/>
      <c r="E330" s="153"/>
      <c r="F330" s="153"/>
      <c r="G330" s="289" t="s">
        <v>9871</v>
      </c>
      <c r="H330" s="236"/>
      <c r="I330" s="188">
        <v>12.19</v>
      </c>
    </row>
    <row r="331" spans="1:9" ht="15" customHeight="1">
      <c r="A331" s="153"/>
      <c r="B331" s="153"/>
      <c r="C331" s="153"/>
      <c r="D331" s="153"/>
      <c r="E331" s="153"/>
      <c r="F331" s="153"/>
      <c r="G331" s="289" t="s">
        <v>9872</v>
      </c>
      <c r="H331" s="236"/>
      <c r="I331" s="188">
        <v>3.5924</v>
      </c>
    </row>
    <row r="332" spans="1:9" ht="15" customHeight="1">
      <c r="A332" s="153"/>
      <c r="B332" s="153"/>
      <c r="C332" s="153"/>
      <c r="D332" s="153"/>
      <c r="E332" s="153"/>
      <c r="F332" s="153"/>
      <c r="G332" s="289" t="s">
        <v>9873</v>
      </c>
      <c r="H332" s="236"/>
      <c r="I332" s="188">
        <v>15.78</v>
      </c>
    </row>
    <row r="333" spans="1:9" ht="9.75" customHeight="1">
      <c r="A333" s="153"/>
      <c r="B333" s="153"/>
      <c r="C333" s="153"/>
      <c r="D333" s="290"/>
      <c r="E333" s="213"/>
      <c r="F333" s="213"/>
      <c r="G333" s="153"/>
      <c r="H333" s="153"/>
      <c r="I333" s="153"/>
    </row>
    <row r="334" spans="1:9" ht="19.5" customHeight="1">
      <c r="A334" s="291" t="s">
        <v>9874</v>
      </c>
      <c r="B334" s="235"/>
      <c r="C334" s="235"/>
      <c r="D334" s="235"/>
      <c r="E334" s="235"/>
      <c r="F334" s="235"/>
      <c r="G334" s="235"/>
      <c r="H334" s="235"/>
      <c r="I334" s="236"/>
    </row>
    <row r="335" spans="1:9" ht="15" customHeight="1">
      <c r="A335" s="287" t="s">
        <v>9875</v>
      </c>
      <c r="B335" s="235"/>
      <c r="C335" s="236"/>
      <c r="D335" s="288" t="s">
        <v>9876</v>
      </c>
      <c r="E335" s="236"/>
      <c r="F335" s="195" t="s">
        <v>9877</v>
      </c>
      <c r="G335" s="195" t="s">
        <v>9878</v>
      </c>
      <c r="H335" s="195" t="s">
        <v>9879</v>
      </c>
      <c r="I335" s="195" t="s">
        <v>9880</v>
      </c>
    </row>
    <row r="336" spans="1:9" ht="15" customHeight="1">
      <c r="A336" s="198" t="s">
        <v>9881</v>
      </c>
      <c r="B336" s="286" t="s">
        <v>9882</v>
      </c>
      <c r="C336" s="236"/>
      <c r="D336" s="284" t="s">
        <v>9883</v>
      </c>
      <c r="E336" s="236"/>
      <c r="F336" s="198" t="s">
        <v>9884</v>
      </c>
      <c r="G336" s="199">
        <v>1</v>
      </c>
      <c r="H336" s="200">
        <v>28.04</v>
      </c>
      <c r="I336" s="200">
        <v>28.04</v>
      </c>
    </row>
    <row r="337" spans="1:9" ht="15" customHeight="1">
      <c r="A337" s="198" t="s">
        <v>9885</v>
      </c>
      <c r="B337" s="286" t="s">
        <v>9886</v>
      </c>
      <c r="C337" s="236"/>
      <c r="D337" s="284" t="s">
        <v>9887</v>
      </c>
      <c r="E337" s="236"/>
      <c r="F337" s="198" t="s">
        <v>9888</v>
      </c>
      <c r="G337" s="199">
        <v>1.1000000000000001</v>
      </c>
      <c r="H337" s="200">
        <v>496.93</v>
      </c>
      <c r="I337" s="200">
        <v>546.62</v>
      </c>
    </row>
    <row r="338" spans="1:9" ht="15" customHeight="1">
      <c r="A338" s="153"/>
      <c r="B338" s="153"/>
      <c r="C338" s="153"/>
      <c r="D338" s="153"/>
      <c r="E338" s="153"/>
      <c r="F338" s="153"/>
      <c r="G338" s="285" t="s">
        <v>9889</v>
      </c>
      <c r="H338" s="236"/>
      <c r="I338" s="201">
        <v>574.66</v>
      </c>
    </row>
    <row r="339" spans="1:9" ht="15" customHeight="1">
      <c r="A339" s="308" t="s">
        <v>9890</v>
      </c>
      <c r="B339" s="213"/>
      <c r="C339" s="213"/>
      <c r="D339" s="153"/>
      <c r="E339" s="153"/>
      <c r="F339" s="153"/>
      <c r="G339" s="289" t="s">
        <v>9891</v>
      </c>
      <c r="H339" s="236"/>
      <c r="I339" s="188">
        <v>574.66</v>
      </c>
    </row>
    <row r="340" spans="1:9" ht="15" customHeight="1">
      <c r="A340" s="213"/>
      <c r="B340" s="213"/>
      <c r="C340" s="213"/>
      <c r="D340" s="153"/>
      <c r="E340" s="153"/>
      <c r="F340" s="153"/>
      <c r="G340" s="289" t="s">
        <v>9892</v>
      </c>
      <c r="H340" s="236"/>
      <c r="I340" s="188">
        <v>169.35230000000001</v>
      </c>
    </row>
    <row r="341" spans="1:9" ht="15" customHeight="1">
      <c r="A341" s="213"/>
      <c r="B341" s="213"/>
      <c r="C341" s="213"/>
      <c r="D341" s="153"/>
      <c r="E341" s="153"/>
      <c r="F341" s="153"/>
      <c r="G341" s="289" t="s">
        <v>9893</v>
      </c>
      <c r="H341" s="236"/>
      <c r="I341" s="188">
        <v>744.01</v>
      </c>
    </row>
    <row r="342" spans="1:9" ht="9.75" customHeight="1">
      <c r="A342" s="153"/>
      <c r="B342" s="153"/>
      <c r="C342" s="153"/>
      <c r="D342" s="290"/>
      <c r="E342" s="213"/>
      <c r="F342" s="213"/>
      <c r="G342" s="153"/>
      <c r="H342" s="153"/>
      <c r="I342" s="153"/>
    </row>
    <row r="343" spans="1:9" ht="19.5" customHeight="1">
      <c r="A343" s="291" t="s">
        <v>9894</v>
      </c>
      <c r="B343" s="235"/>
      <c r="C343" s="235"/>
      <c r="D343" s="235"/>
      <c r="E343" s="235"/>
      <c r="F343" s="235"/>
      <c r="G343" s="235"/>
      <c r="H343" s="235"/>
      <c r="I343" s="236"/>
    </row>
    <row r="344" spans="1:9" ht="15" customHeight="1">
      <c r="A344" s="287" t="s">
        <v>9895</v>
      </c>
      <c r="B344" s="235"/>
      <c r="C344" s="236"/>
      <c r="D344" s="288" t="s">
        <v>9896</v>
      </c>
      <c r="E344" s="236"/>
      <c r="F344" s="195" t="s">
        <v>9897</v>
      </c>
      <c r="G344" s="195" t="s">
        <v>9898</v>
      </c>
      <c r="H344" s="195" t="s">
        <v>9899</v>
      </c>
      <c r="I344" s="195" t="s">
        <v>9900</v>
      </c>
    </row>
    <row r="345" spans="1:9" ht="27.75" customHeight="1">
      <c r="A345" s="198" t="s">
        <v>9901</v>
      </c>
      <c r="B345" s="286" t="s">
        <v>9902</v>
      </c>
      <c r="C345" s="236"/>
      <c r="D345" s="284" t="s">
        <v>9903</v>
      </c>
      <c r="E345" s="236"/>
      <c r="F345" s="198" t="s">
        <v>9904</v>
      </c>
      <c r="G345" s="199">
        <v>2.4E-2</v>
      </c>
      <c r="H345" s="200">
        <v>19.68</v>
      </c>
      <c r="I345" s="200">
        <v>0.47</v>
      </c>
    </row>
    <row r="346" spans="1:9" ht="15" customHeight="1">
      <c r="A346" s="153"/>
      <c r="B346" s="153"/>
      <c r="C346" s="153"/>
      <c r="D346" s="153"/>
      <c r="E346" s="153"/>
      <c r="F346" s="153"/>
      <c r="G346" s="285" t="s">
        <v>9905</v>
      </c>
      <c r="H346" s="236"/>
      <c r="I346" s="201">
        <v>0.47</v>
      </c>
    </row>
    <row r="347" spans="1:9" ht="15" customHeight="1">
      <c r="A347" s="287" t="s">
        <v>9906</v>
      </c>
      <c r="B347" s="235"/>
      <c r="C347" s="236"/>
      <c r="D347" s="288" t="s">
        <v>9907</v>
      </c>
      <c r="E347" s="236"/>
      <c r="F347" s="195" t="s">
        <v>9908</v>
      </c>
      <c r="G347" s="195" t="s">
        <v>9909</v>
      </c>
      <c r="H347" s="195" t="s">
        <v>9910</v>
      </c>
      <c r="I347" s="195" t="s">
        <v>9911</v>
      </c>
    </row>
    <row r="348" spans="1:9" ht="15" customHeight="1">
      <c r="A348" s="198" t="s">
        <v>9912</v>
      </c>
      <c r="B348" s="286" t="s">
        <v>9913</v>
      </c>
      <c r="C348" s="236"/>
      <c r="D348" s="284" t="s">
        <v>9914</v>
      </c>
      <c r="E348" s="236"/>
      <c r="F348" s="198" t="s">
        <v>9915</v>
      </c>
      <c r="G348" s="199">
        <v>0.16700000000000001</v>
      </c>
      <c r="H348" s="200">
        <v>22.27</v>
      </c>
      <c r="I348" s="200">
        <v>3.72</v>
      </c>
    </row>
    <row r="349" spans="1:9" ht="43.5" customHeight="1">
      <c r="A349" s="198" t="s">
        <v>9916</v>
      </c>
      <c r="B349" s="286" t="s">
        <v>9917</v>
      </c>
      <c r="C349" s="236"/>
      <c r="D349" s="284" t="s">
        <v>9918</v>
      </c>
      <c r="E349" s="236"/>
      <c r="F349" s="198" t="s">
        <v>9919</v>
      </c>
      <c r="G349" s="199">
        <v>5.0900000000000001E-2</v>
      </c>
      <c r="H349" s="200">
        <v>39.44</v>
      </c>
      <c r="I349" s="200">
        <v>2.0099999999999998</v>
      </c>
    </row>
    <row r="350" spans="1:9" ht="43.5" customHeight="1">
      <c r="A350" s="198" t="s">
        <v>9920</v>
      </c>
      <c r="B350" s="286" t="s">
        <v>9921</v>
      </c>
      <c r="C350" s="236"/>
      <c r="D350" s="284" t="s">
        <v>9922</v>
      </c>
      <c r="E350" s="236"/>
      <c r="F350" s="198" t="s">
        <v>9923</v>
      </c>
      <c r="G350" s="199">
        <v>1.06E-2</v>
      </c>
      <c r="H350" s="200">
        <v>82.81</v>
      </c>
      <c r="I350" s="200">
        <v>0.88</v>
      </c>
    </row>
    <row r="351" spans="1:9" ht="15" customHeight="1">
      <c r="A351" s="198" t="s">
        <v>9924</v>
      </c>
      <c r="B351" s="286" t="s">
        <v>9925</v>
      </c>
      <c r="C351" s="236"/>
      <c r="D351" s="284" t="s">
        <v>9926</v>
      </c>
      <c r="E351" s="236"/>
      <c r="F351" s="198" t="s">
        <v>9927</v>
      </c>
      <c r="G351" s="199">
        <v>0.16700000000000001</v>
      </c>
      <c r="H351" s="200">
        <v>14.27</v>
      </c>
      <c r="I351" s="200">
        <v>2.38</v>
      </c>
    </row>
    <row r="352" spans="1:9" ht="15" customHeight="1">
      <c r="A352" s="153"/>
      <c r="B352" s="153"/>
      <c r="C352" s="153"/>
      <c r="D352" s="153"/>
      <c r="E352" s="153"/>
      <c r="F352" s="153"/>
      <c r="G352" s="285" t="s">
        <v>9928</v>
      </c>
      <c r="H352" s="236"/>
      <c r="I352" s="201">
        <v>8.99</v>
      </c>
    </row>
    <row r="353" spans="1:9" ht="15" customHeight="1">
      <c r="A353" s="153"/>
      <c r="B353" s="153"/>
      <c r="C353" s="153"/>
      <c r="D353" s="153"/>
      <c r="E353" s="153"/>
      <c r="F353" s="153"/>
      <c r="G353" s="289" t="s">
        <v>9929</v>
      </c>
      <c r="H353" s="236"/>
      <c r="I353" s="188">
        <v>9.43</v>
      </c>
    </row>
    <row r="354" spans="1:9" ht="15" customHeight="1">
      <c r="A354" s="153"/>
      <c r="B354" s="153"/>
      <c r="C354" s="153"/>
      <c r="D354" s="153"/>
      <c r="E354" s="153"/>
      <c r="F354" s="153"/>
      <c r="G354" s="289" t="s">
        <v>9930</v>
      </c>
      <c r="H354" s="236"/>
      <c r="I354" s="188">
        <v>2.7789999999999999</v>
      </c>
    </row>
    <row r="355" spans="1:9" ht="15" customHeight="1">
      <c r="A355" s="153"/>
      <c r="B355" s="153"/>
      <c r="C355" s="153"/>
      <c r="D355" s="153"/>
      <c r="E355" s="153"/>
      <c r="F355" s="153"/>
      <c r="G355" s="289" t="s">
        <v>9931</v>
      </c>
      <c r="H355" s="236"/>
      <c r="I355" s="188">
        <v>12.21</v>
      </c>
    </row>
    <row r="356" spans="1:9" ht="9.75" customHeight="1">
      <c r="A356" s="153"/>
      <c r="B356" s="153"/>
      <c r="C356" s="153"/>
      <c r="D356" s="290"/>
      <c r="E356" s="213"/>
      <c r="F356" s="213"/>
      <c r="G356" s="153"/>
      <c r="H356" s="153"/>
      <c r="I356" s="153"/>
    </row>
    <row r="357" spans="1:9" ht="19.5" customHeight="1">
      <c r="A357" s="291" t="s">
        <v>9932</v>
      </c>
      <c r="B357" s="235"/>
      <c r="C357" s="235"/>
      <c r="D357" s="235"/>
      <c r="E357" s="235"/>
      <c r="F357" s="235"/>
      <c r="G357" s="235"/>
      <c r="H357" s="235"/>
      <c r="I357" s="236"/>
    </row>
    <row r="358" spans="1:9" ht="9.75" customHeight="1">
      <c r="A358" s="296"/>
      <c r="B358" s="213"/>
      <c r="C358" s="213"/>
      <c r="D358" s="213"/>
      <c r="E358" s="213"/>
      <c r="F358" s="213"/>
      <c r="G358" s="213"/>
      <c r="H358" s="213"/>
      <c r="I358" s="213"/>
    </row>
    <row r="359" spans="1:9" ht="15" customHeight="1">
      <c r="A359" s="153"/>
      <c r="B359" s="153"/>
      <c r="C359" s="153"/>
      <c r="D359" s="153"/>
      <c r="E359" s="153"/>
      <c r="F359" s="153"/>
      <c r="G359" s="289" t="s">
        <v>9933</v>
      </c>
      <c r="H359" s="236"/>
      <c r="I359" s="188">
        <v>107.03</v>
      </c>
    </row>
    <row r="360" spans="1:9" ht="15" customHeight="1">
      <c r="A360" s="153"/>
      <c r="B360" s="153"/>
      <c r="C360" s="153"/>
      <c r="D360" s="153"/>
      <c r="E360" s="153"/>
      <c r="F360" s="153"/>
      <c r="G360" s="289" t="s">
        <v>9934</v>
      </c>
      <c r="H360" s="236"/>
      <c r="I360" s="188">
        <v>31.541699999999999</v>
      </c>
    </row>
    <row r="361" spans="1:9" ht="15" customHeight="1">
      <c r="A361" s="153"/>
      <c r="B361" s="153"/>
      <c r="C361" s="153"/>
      <c r="D361" s="153"/>
      <c r="E361" s="153"/>
      <c r="F361" s="153"/>
      <c r="G361" s="289" t="s">
        <v>9935</v>
      </c>
      <c r="H361" s="236"/>
      <c r="I361" s="188">
        <v>138.57</v>
      </c>
    </row>
    <row r="362" spans="1:9" ht="9.75" customHeight="1">
      <c r="A362" s="153"/>
      <c r="B362" s="153"/>
      <c r="C362" s="153"/>
      <c r="D362" s="290"/>
      <c r="E362" s="213"/>
      <c r="F362" s="213"/>
      <c r="G362" s="153"/>
      <c r="H362" s="153"/>
      <c r="I362" s="153"/>
    </row>
    <row r="363" spans="1:9" ht="19.5" customHeight="1">
      <c r="A363" s="291" t="s">
        <v>9936</v>
      </c>
      <c r="B363" s="235"/>
      <c r="C363" s="235"/>
      <c r="D363" s="235"/>
      <c r="E363" s="235"/>
      <c r="F363" s="235"/>
      <c r="G363" s="235"/>
      <c r="H363" s="235"/>
      <c r="I363" s="236"/>
    </row>
    <row r="364" spans="1:9" ht="12.75" customHeight="1">
      <c r="A364" s="303" t="s">
        <v>9937</v>
      </c>
      <c r="B364" s="304"/>
      <c r="C364" s="297" t="s">
        <v>9938</v>
      </c>
      <c r="D364" s="233"/>
      <c r="E364" s="300" t="s">
        <v>9939</v>
      </c>
      <c r="F364" s="236"/>
      <c r="G364" s="300" t="s">
        <v>9940</v>
      </c>
      <c r="H364" s="236"/>
      <c r="I364" s="302" t="s">
        <v>9941</v>
      </c>
    </row>
    <row r="365" spans="1:9" ht="12" customHeight="1">
      <c r="A365" s="298"/>
      <c r="B365" s="305"/>
      <c r="C365" s="298"/>
      <c r="D365" s="299"/>
      <c r="E365" s="195" t="s">
        <v>9942</v>
      </c>
      <c r="F365" s="195" t="s">
        <v>9943</v>
      </c>
      <c r="G365" s="195" t="s">
        <v>9944</v>
      </c>
      <c r="H365" s="195" t="s">
        <v>9945</v>
      </c>
      <c r="I365" s="265"/>
    </row>
    <row r="366" spans="1:9" ht="15" customHeight="1">
      <c r="A366" s="190" t="s">
        <v>9946</v>
      </c>
      <c r="B366" s="189" t="s">
        <v>9947</v>
      </c>
      <c r="C366" s="301">
        <v>1</v>
      </c>
      <c r="D366" s="236"/>
      <c r="E366" s="196">
        <v>0.69</v>
      </c>
      <c r="F366" s="196">
        <v>0.31</v>
      </c>
      <c r="G366" s="193">
        <v>104.6901</v>
      </c>
      <c r="H366" s="193">
        <v>53.045900000000003</v>
      </c>
      <c r="I366" s="193">
        <v>88.680400000000006</v>
      </c>
    </row>
    <row r="367" spans="1:9" ht="15" customHeight="1">
      <c r="A367" s="190" t="s">
        <v>9948</v>
      </c>
      <c r="B367" s="189" t="s">
        <v>9949</v>
      </c>
      <c r="C367" s="301">
        <v>1</v>
      </c>
      <c r="D367" s="236"/>
      <c r="E367" s="196">
        <v>1</v>
      </c>
      <c r="F367" s="196">
        <v>0</v>
      </c>
      <c r="G367" s="193">
        <v>43.888100000000001</v>
      </c>
      <c r="H367" s="193">
        <v>39.647100000000002</v>
      </c>
      <c r="I367" s="193">
        <v>43.888100000000001</v>
      </c>
    </row>
    <row r="368" spans="1:9" ht="15" customHeight="1">
      <c r="A368" s="190" t="s">
        <v>9950</v>
      </c>
      <c r="B368" s="189" t="s">
        <v>9951</v>
      </c>
      <c r="C368" s="301">
        <v>1</v>
      </c>
      <c r="D368" s="236"/>
      <c r="E368" s="196">
        <v>1</v>
      </c>
      <c r="F368" s="196">
        <v>0</v>
      </c>
      <c r="G368" s="193">
        <v>21.837800000000001</v>
      </c>
      <c r="H368" s="193">
        <v>2.7915000000000001</v>
      </c>
      <c r="I368" s="193">
        <v>21.837800000000001</v>
      </c>
    </row>
    <row r="369" spans="1:9" ht="15" customHeight="1">
      <c r="A369" s="190" t="s">
        <v>9952</v>
      </c>
      <c r="B369" s="189" t="s">
        <v>9953</v>
      </c>
      <c r="C369" s="301">
        <v>4</v>
      </c>
      <c r="D369" s="236"/>
      <c r="E369" s="196">
        <v>0.88</v>
      </c>
      <c r="F369" s="196">
        <v>0.12</v>
      </c>
      <c r="G369" s="193">
        <v>0.71650000000000003</v>
      </c>
      <c r="H369" s="193">
        <v>0.48259999999999997</v>
      </c>
      <c r="I369" s="193">
        <v>2.7536</v>
      </c>
    </row>
    <row r="370" spans="1:9" ht="15" customHeight="1">
      <c r="A370" s="153"/>
      <c r="B370" s="153"/>
      <c r="C370" s="153"/>
      <c r="D370" s="153"/>
      <c r="E370" s="153"/>
      <c r="F370" s="153"/>
      <c r="G370" s="283" t="s">
        <v>9954</v>
      </c>
      <c r="H370" s="236"/>
      <c r="I370" s="197">
        <v>157.16</v>
      </c>
    </row>
    <row r="371" spans="1:9" ht="19.5" customHeight="1">
      <c r="A371" s="292" t="s">
        <v>9955</v>
      </c>
      <c r="B371" s="235"/>
      <c r="C371" s="235"/>
      <c r="D371" s="235"/>
      <c r="E371" s="236"/>
      <c r="F371" s="186" t="s">
        <v>9956</v>
      </c>
      <c r="G371" s="186" t="s">
        <v>9957</v>
      </c>
      <c r="H371" s="186" t="s">
        <v>9958</v>
      </c>
      <c r="I371" s="186" t="s">
        <v>9959</v>
      </c>
    </row>
    <row r="372" spans="1:9" ht="15" customHeight="1">
      <c r="A372" s="190" t="s">
        <v>9960</v>
      </c>
      <c r="B372" s="293" t="s">
        <v>9961</v>
      </c>
      <c r="C372" s="235"/>
      <c r="D372" s="235"/>
      <c r="E372" s="235"/>
      <c r="F372" s="190" t="s">
        <v>9962</v>
      </c>
      <c r="G372" s="192">
        <v>5</v>
      </c>
      <c r="H372" s="191">
        <v>10.5078</v>
      </c>
      <c r="I372" s="191">
        <v>52.55</v>
      </c>
    </row>
    <row r="373" spans="1:9" ht="15" customHeight="1">
      <c r="A373" s="153"/>
      <c r="B373" s="153"/>
      <c r="C373" s="153"/>
      <c r="D373" s="153"/>
      <c r="E373" s="153"/>
      <c r="F373" s="153"/>
      <c r="G373" s="283" t="s">
        <v>9963</v>
      </c>
      <c r="H373" s="236"/>
      <c r="I373" s="188">
        <v>52.539000000000001</v>
      </c>
    </row>
    <row r="374" spans="1:9" ht="15" customHeight="1">
      <c r="A374" s="153"/>
      <c r="B374" s="153"/>
      <c r="C374" s="153"/>
      <c r="D374" s="153"/>
      <c r="E374" s="153"/>
      <c r="F374" s="153"/>
      <c r="G374" s="289" t="s">
        <v>9964</v>
      </c>
      <c r="H374" s="236"/>
      <c r="I374" s="193">
        <v>209.69900000000001</v>
      </c>
    </row>
    <row r="375" spans="1:9" ht="15" customHeight="1">
      <c r="A375" s="153"/>
      <c r="B375" s="153"/>
      <c r="C375" s="153"/>
      <c r="D375" s="153"/>
      <c r="E375" s="153"/>
      <c r="F375" s="153"/>
      <c r="G375" s="289" t="s">
        <v>9965</v>
      </c>
      <c r="H375" s="236"/>
      <c r="I375" s="193">
        <v>24.9</v>
      </c>
    </row>
    <row r="376" spans="1:9" ht="15" customHeight="1">
      <c r="A376" s="153"/>
      <c r="B376" s="153"/>
      <c r="C376" s="153"/>
      <c r="D376" s="153"/>
      <c r="E376" s="153"/>
      <c r="F376" s="153"/>
      <c r="G376" s="289" t="s">
        <v>9966</v>
      </c>
      <c r="H376" s="236"/>
      <c r="I376" s="193">
        <v>8.4215999999999998</v>
      </c>
    </row>
    <row r="377" spans="1:9" ht="19.5" customHeight="1">
      <c r="A377" s="292" t="s">
        <v>9967</v>
      </c>
      <c r="B377" s="235"/>
      <c r="C377" s="235"/>
      <c r="D377" s="235"/>
      <c r="E377" s="236"/>
      <c r="F377" s="186" t="s">
        <v>9968</v>
      </c>
      <c r="G377" s="186" t="s">
        <v>9969</v>
      </c>
      <c r="H377" s="186" t="s">
        <v>9970</v>
      </c>
      <c r="I377" s="186" t="s">
        <v>9971</v>
      </c>
    </row>
    <row r="378" spans="1:9" ht="15" customHeight="1">
      <c r="A378" s="190" t="s">
        <v>9972</v>
      </c>
      <c r="B378" s="293" t="s">
        <v>9973</v>
      </c>
      <c r="C378" s="235"/>
      <c r="D378" s="235"/>
      <c r="E378" s="236"/>
      <c r="F378" s="190" t="s">
        <v>9974</v>
      </c>
      <c r="G378" s="192">
        <v>1.9035299999999999</v>
      </c>
      <c r="H378" s="191">
        <v>4.5777000000000001</v>
      </c>
      <c r="I378" s="191">
        <v>8.7200000000000006</v>
      </c>
    </row>
    <row r="379" spans="1:9" ht="15" customHeight="1">
      <c r="A379" s="190" t="s">
        <v>9975</v>
      </c>
      <c r="B379" s="293" t="s">
        <v>9976</v>
      </c>
      <c r="C379" s="235"/>
      <c r="D379" s="235"/>
      <c r="E379" s="236"/>
      <c r="F379" s="190" t="s">
        <v>9977</v>
      </c>
      <c r="G379" s="192">
        <v>0.55162</v>
      </c>
      <c r="H379" s="191">
        <v>100.038</v>
      </c>
      <c r="I379" s="191">
        <v>55.18</v>
      </c>
    </row>
    <row r="380" spans="1:9" ht="15" customHeight="1">
      <c r="A380" s="190" t="s">
        <v>9978</v>
      </c>
      <c r="B380" s="293" t="s">
        <v>9979</v>
      </c>
      <c r="C380" s="235"/>
      <c r="D380" s="235"/>
      <c r="E380" s="236"/>
      <c r="F380" s="190" t="s">
        <v>9980</v>
      </c>
      <c r="G380" s="192">
        <v>0.68813000000000002</v>
      </c>
      <c r="H380" s="191">
        <v>71.799599999999998</v>
      </c>
      <c r="I380" s="191">
        <v>49.41</v>
      </c>
    </row>
    <row r="381" spans="1:9" ht="15" customHeight="1">
      <c r="A381" s="190" t="s">
        <v>9981</v>
      </c>
      <c r="B381" s="293" t="s">
        <v>9982</v>
      </c>
      <c r="C381" s="235"/>
      <c r="D381" s="235"/>
      <c r="E381" s="236"/>
      <c r="F381" s="190" t="s">
        <v>9983</v>
      </c>
      <c r="G381" s="192">
        <v>475.88225999999997</v>
      </c>
      <c r="H381" s="191">
        <v>0.34250000000000003</v>
      </c>
      <c r="I381" s="191">
        <v>161.80000000000001</v>
      </c>
    </row>
    <row r="382" spans="1:9" ht="15" customHeight="1">
      <c r="A382" s="153"/>
      <c r="B382" s="153"/>
      <c r="C382" s="153"/>
      <c r="D382" s="153"/>
      <c r="E382" s="153"/>
      <c r="F382" s="153"/>
      <c r="G382" s="283" t="s">
        <v>9984</v>
      </c>
      <c r="H382" s="236"/>
      <c r="I382" s="188">
        <v>276.29399999999998</v>
      </c>
    </row>
    <row r="383" spans="1:9" ht="15" customHeight="1">
      <c r="A383" s="292" t="s">
        <v>9985</v>
      </c>
      <c r="B383" s="236"/>
      <c r="C383" s="288" t="s">
        <v>9986</v>
      </c>
      <c r="D383" s="236"/>
      <c r="E383" s="288" t="s">
        <v>9987</v>
      </c>
      <c r="F383" s="236"/>
      <c r="G383" s="195" t="s">
        <v>9988</v>
      </c>
      <c r="H383" s="195" t="s">
        <v>9989</v>
      </c>
      <c r="I383" s="195" t="s">
        <v>9990</v>
      </c>
    </row>
    <row r="384" spans="1:9" ht="19.5" customHeight="1">
      <c r="A384" s="202" t="s">
        <v>9991</v>
      </c>
      <c r="B384" s="203" t="s">
        <v>9992</v>
      </c>
      <c r="C384" s="306" t="s">
        <v>9993</v>
      </c>
      <c r="D384" s="236"/>
      <c r="E384" s="306" t="s">
        <v>9994</v>
      </c>
      <c r="F384" s="236"/>
      <c r="G384" s="204">
        <v>1.9E-3</v>
      </c>
      <c r="H384" s="205">
        <v>17.28</v>
      </c>
      <c r="I384" s="205">
        <v>0.03</v>
      </c>
    </row>
    <row r="385" spans="1:9" ht="19.5" customHeight="1">
      <c r="A385" s="202" t="s">
        <v>9995</v>
      </c>
      <c r="B385" s="203" t="s">
        <v>9996</v>
      </c>
      <c r="C385" s="306" t="s">
        <v>9997</v>
      </c>
      <c r="D385" s="236"/>
      <c r="E385" s="306" t="s">
        <v>9998</v>
      </c>
      <c r="F385" s="236"/>
      <c r="G385" s="204">
        <v>0.82743</v>
      </c>
      <c r="H385" s="205">
        <v>0.87</v>
      </c>
      <c r="I385" s="205">
        <v>0.72</v>
      </c>
    </row>
    <row r="386" spans="1:9" ht="15" customHeight="1">
      <c r="A386" s="202" t="s">
        <v>9999</v>
      </c>
      <c r="B386" s="203" t="s">
        <v>10000</v>
      </c>
      <c r="C386" s="306" t="s">
        <v>10001</v>
      </c>
      <c r="D386" s="236"/>
      <c r="E386" s="306" t="s">
        <v>10002</v>
      </c>
      <c r="F386" s="236"/>
      <c r="G386" s="204">
        <v>1.0322</v>
      </c>
      <c r="H386" s="205">
        <v>0.87</v>
      </c>
      <c r="I386" s="205">
        <v>0.9</v>
      </c>
    </row>
    <row r="387" spans="1:9" ht="19.5" customHeight="1">
      <c r="A387" s="202" t="s">
        <v>10003</v>
      </c>
      <c r="B387" s="203" t="s">
        <v>10004</v>
      </c>
      <c r="C387" s="306" t="s">
        <v>10005</v>
      </c>
      <c r="D387" s="236"/>
      <c r="E387" s="306" t="s">
        <v>10006</v>
      </c>
      <c r="F387" s="236"/>
      <c r="G387" s="204">
        <v>0.47588000000000003</v>
      </c>
      <c r="H387" s="205">
        <v>17.28</v>
      </c>
      <c r="I387" s="205">
        <v>8.2200000000000006</v>
      </c>
    </row>
    <row r="388" spans="1:9" ht="15" customHeight="1">
      <c r="A388" s="153"/>
      <c r="B388" s="153"/>
      <c r="C388" s="153"/>
      <c r="D388" s="153"/>
      <c r="E388" s="153"/>
      <c r="F388" s="153"/>
      <c r="G388" s="283" t="s">
        <v>10007</v>
      </c>
      <c r="H388" s="236"/>
      <c r="I388" s="191">
        <v>9.8739000000000008</v>
      </c>
    </row>
    <row r="389" spans="1:9" ht="15" customHeight="1">
      <c r="A389" s="153"/>
      <c r="B389" s="153"/>
      <c r="C389" s="153"/>
      <c r="D389" s="153"/>
      <c r="E389" s="153"/>
      <c r="F389" s="153"/>
      <c r="G389" s="289" t="s">
        <v>10008</v>
      </c>
      <c r="H389" s="236"/>
      <c r="I389" s="194">
        <v>294.58949999999999</v>
      </c>
    </row>
    <row r="390" spans="1:9" ht="15" customHeight="1">
      <c r="A390" s="153"/>
      <c r="B390" s="153"/>
      <c r="C390" s="153"/>
      <c r="D390" s="153"/>
      <c r="E390" s="153"/>
      <c r="F390" s="153"/>
      <c r="G390" s="289" t="s">
        <v>10009</v>
      </c>
      <c r="H390" s="236"/>
      <c r="I390" s="188">
        <v>294.58999999999997</v>
      </c>
    </row>
    <row r="391" spans="1:9" ht="15" customHeight="1">
      <c r="A391" s="153"/>
      <c r="B391" s="153"/>
      <c r="C391" s="153"/>
      <c r="D391" s="153"/>
      <c r="E391" s="153"/>
      <c r="F391" s="153"/>
      <c r="G391" s="289" t="s">
        <v>10010</v>
      </c>
      <c r="H391" s="236"/>
      <c r="I391" s="188">
        <v>86.815700000000007</v>
      </c>
    </row>
    <row r="392" spans="1:9" ht="15" customHeight="1">
      <c r="A392" s="153"/>
      <c r="B392" s="153"/>
      <c r="C392" s="153"/>
      <c r="D392" s="153"/>
      <c r="E392" s="153"/>
      <c r="F392" s="153"/>
      <c r="G392" s="289" t="s">
        <v>10011</v>
      </c>
      <c r="H392" s="236"/>
      <c r="I392" s="188">
        <v>381.41</v>
      </c>
    </row>
    <row r="393" spans="1:9" ht="9.75" customHeight="1">
      <c r="A393" s="153"/>
      <c r="B393" s="153"/>
      <c r="C393" s="153"/>
      <c r="D393" s="290"/>
      <c r="E393" s="213"/>
      <c r="F393" s="213"/>
      <c r="G393" s="153"/>
      <c r="H393" s="153"/>
      <c r="I393" s="153"/>
    </row>
    <row r="394" spans="1:9" ht="19.5" customHeight="1">
      <c r="A394" s="291" t="s">
        <v>10012</v>
      </c>
      <c r="B394" s="235"/>
      <c r="C394" s="235"/>
      <c r="D394" s="235"/>
      <c r="E394" s="235"/>
      <c r="F394" s="235"/>
      <c r="G394" s="235"/>
      <c r="H394" s="235"/>
      <c r="I394" s="236"/>
    </row>
    <row r="395" spans="1:9" ht="9.75" customHeight="1">
      <c r="A395" s="296"/>
      <c r="B395" s="213"/>
      <c r="C395" s="213"/>
      <c r="D395" s="213"/>
      <c r="E395" s="213"/>
      <c r="F395" s="213"/>
      <c r="G395" s="213"/>
      <c r="H395" s="213"/>
      <c r="I395" s="213"/>
    </row>
    <row r="396" spans="1:9" ht="15" customHeight="1">
      <c r="A396" s="153"/>
      <c r="B396" s="153"/>
      <c r="C396" s="153"/>
      <c r="D396" s="153"/>
      <c r="E396" s="153"/>
      <c r="F396" s="153"/>
      <c r="G396" s="289" t="s">
        <v>10013</v>
      </c>
      <c r="H396" s="236"/>
      <c r="I396" s="188">
        <v>32.630000000000003</v>
      </c>
    </row>
    <row r="397" spans="1:9" ht="15" customHeight="1">
      <c r="A397" s="153"/>
      <c r="B397" s="153"/>
      <c r="C397" s="153"/>
      <c r="D397" s="153"/>
      <c r="E397" s="153"/>
      <c r="F397" s="153"/>
      <c r="G397" s="289" t="s">
        <v>10014</v>
      </c>
      <c r="H397" s="236"/>
      <c r="I397" s="188">
        <v>9.6160999999999994</v>
      </c>
    </row>
    <row r="398" spans="1:9" ht="15" customHeight="1">
      <c r="A398" s="153"/>
      <c r="B398" s="153"/>
      <c r="C398" s="153"/>
      <c r="D398" s="153"/>
      <c r="E398" s="153"/>
      <c r="F398" s="153"/>
      <c r="G398" s="289" t="s">
        <v>10015</v>
      </c>
      <c r="H398" s="236"/>
      <c r="I398" s="188">
        <v>42.25</v>
      </c>
    </row>
    <row r="399" spans="1:9" ht="9.75" customHeight="1">
      <c r="A399" s="153"/>
      <c r="B399" s="153"/>
      <c r="C399" s="153"/>
      <c r="D399" s="290"/>
      <c r="E399" s="213"/>
      <c r="F399" s="213"/>
      <c r="G399" s="153"/>
      <c r="H399" s="153"/>
      <c r="I399" s="153"/>
    </row>
    <row r="400" spans="1:9" ht="19.5" customHeight="1">
      <c r="A400" s="291" t="s">
        <v>10016</v>
      </c>
      <c r="B400" s="235"/>
      <c r="C400" s="235"/>
      <c r="D400" s="235"/>
      <c r="E400" s="235"/>
      <c r="F400" s="235"/>
      <c r="G400" s="235"/>
      <c r="H400" s="235"/>
      <c r="I400" s="236"/>
    </row>
    <row r="401" spans="1:9" ht="15" customHeight="1">
      <c r="A401" s="287" t="s">
        <v>10017</v>
      </c>
      <c r="B401" s="235"/>
      <c r="C401" s="236"/>
      <c r="D401" s="288" t="s">
        <v>10018</v>
      </c>
      <c r="E401" s="236"/>
      <c r="F401" s="195" t="s">
        <v>10019</v>
      </c>
      <c r="G401" s="195" t="s">
        <v>10020</v>
      </c>
      <c r="H401" s="195" t="s">
        <v>10021</v>
      </c>
      <c r="I401" s="195" t="s">
        <v>10022</v>
      </c>
    </row>
    <row r="402" spans="1:9" ht="19.5" customHeight="1">
      <c r="A402" s="198" t="s">
        <v>10023</v>
      </c>
      <c r="B402" s="286" t="s">
        <v>10024</v>
      </c>
      <c r="C402" s="236"/>
      <c r="D402" s="284" t="s">
        <v>10025</v>
      </c>
      <c r="E402" s="236"/>
      <c r="F402" s="198" t="s">
        <v>10026</v>
      </c>
      <c r="G402" s="199">
        <v>0.01</v>
      </c>
      <c r="H402" s="200">
        <v>4.47</v>
      </c>
      <c r="I402" s="200">
        <v>0.04</v>
      </c>
    </row>
    <row r="403" spans="1:9" ht="19.5" customHeight="1">
      <c r="A403" s="198" t="s">
        <v>10027</v>
      </c>
      <c r="B403" s="286" t="s">
        <v>10028</v>
      </c>
      <c r="C403" s="236"/>
      <c r="D403" s="284" t="s">
        <v>10029</v>
      </c>
      <c r="E403" s="236"/>
      <c r="F403" s="198" t="s">
        <v>10030</v>
      </c>
      <c r="G403" s="199">
        <v>0.47399999999999998</v>
      </c>
      <c r="H403" s="200">
        <v>2.5</v>
      </c>
      <c r="I403" s="200">
        <v>1.19</v>
      </c>
    </row>
    <row r="404" spans="1:9" ht="15" customHeight="1">
      <c r="A404" s="198" t="s">
        <v>10031</v>
      </c>
      <c r="B404" s="286" t="s">
        <v>10032</v>
      </c>
      <c r="C404" s="236"/>
      <c r="D404" s="284" t="s">
        <v>10033</v>
      </c>
      <c r="E404" s="236"/>
      <c r="F404" s="198" t="s">
        <v>10034</v>
      </c>
      <c r="G404" s="199">
        <v>1.1859999999999999</v>
      </c>
      <c r="H404" s="200">
        <v>2.5</v>
      </c>
      <c r="I404" s="200">
        <v>2.97</v>
      </c>
    </row>
    <row r="405" spans="1:9" ht="27.75" customHeight="1">
      <c r="A405" s="198" t="s">
        <v>10035</v>
      </c>
      <c r="B405" s="286" t="s">
        <v>10036</v>
      </c>
      <c r="C405" s="236"/>
      <c r="D405" s="284" t="s">
        <v>10037</v>
      </c>
      <c r="E405" s="236"/>
      <c r="F405" s="198" t="s">
        <v>10038</v>
      </c>
      <c r="G405" s="199">
        <v>1.1859999999999999</v>
      </c>
      <c r="H405" s="200">
        <v>4.58</v>
      </c>
      <c r="I405" s="200">
        <v>5.43</v>
      </c>
    </row>
    <row r="406" spans="1:9" ht="27.75" customHeight="1">
      <c r="A406" s="198" t="s">
        <v>10039</v>
      </c>
      <c r="B406" s="286" t="s">
        <v>10040</v>
      </c>
      <c r="C406" s="236"/>
      <c r="D406" s="284" t="s">
        <v>10041</v>
      </c>
      <c r="E406" s="236"/>
      <c r="F406" s="198" t="s">
        <v>10042</v>
      </c>
      <c r="G406" s="199">
        <v>0.35599999999999998</v>
      </c>
      <c r="H406" s="200">
        <v>10</v>
      </c>
      <c r="I406" s="200">
        <v>3.56</v>
      </c>
    </row>
    <row r="407" spans="1:9" ht="19.5" customHeight="1">
      <c r="A407" s="198" t="s">
        <v>10043</v>
      </c>
      <c r="B407" s="286" t="s">
        <v>10044</v>
      </c>
      <c r="C407" s="236"/>
      <c r="D407" s="284" t="s">
        <v>10045</v>
      </c>
      <c r="E407" s="236"/>
      <c r="F407" s="198" t="s">
        <v>10046</v>
      </c>
      <c r="G407" s="199">
        <v>0.72599999999999998</v>
      </c>
      <c r="H407" s="200">
        <v>3.29</v>
      </c>
      <c r="I407" s="200">
        <v>2.39</v>
      </c>
    </row>
    <row r="408" spans="1:9" ht="15" customHeight="1">
      <c r="A408" s="198" t="s">
        <v>10047</v>
      </c>
      <c r="B408" s="286" t="s">
        <v>10048</v>
      </c>
      <c r="C408" s="236"/>
      <c r="D408" s="284" t="s">
        <v>10049</v>
      </c>
      <c r="E408" s="236"/>
      <c r="F408" s="198" t="s">
        <v>10050</v>
      </c>
      <c r="G408" s="199">
        <v>3.3000000000000002E-2</v>
      </c>
      <c r="H408" s="200">
        <v>15.5</v>
      </c>
      <c r="I408" s="200">
        <v>0.51</v>
      </c>
    </row>
    <row r="409" spans="1:9" ht="15" customHeight="1">
      <c r="A409" s="153"/>
      <c r="B409" s="153"/>
      <c r="C409" s="153"/>
      <c r="D409" s="153"/>
      <c r="E409" s="153"/>
      <c r="F409" s="153"/>
      <c r="G409" s="285" t="s">
        <v>10051</v>
      </c>
      <c r="H409" s="236"/>
      <c r="I409" s="201">
        <v>16.09</v>
      </c>
    </row>
    <row r="410" spans="1:9" ht="15" customHeight="1">
      <c r="A410" s="287" t="s">
        <v>10052</v>
      </c>
      <c r="B410" s="235"/>
      <c r="C410" s="236"/>
      <c r="D410" s="288" t="s">
        <v>10053</v>
      </c>
      <c r="E410" s="236"/>
      <c r="F410" s="195" t="s">
        <v>10054</v>
      </c>
      <c r="G410" s="195" t="s">
        <v>10055</v>
      </c>
      <c r="H410" s="195" t="s">
        <v>10056</v>
      </c>
      <c r="I410" s="195" t="s">
        <v>10057</v>
      </c>
    </row>
    <row r="411" spans="1:9" ht="15" customHeight="1">
      <c r="A411" s="198" t="s">
        <v>10058</v>
      </c>
      <c r="B411" s="286" t="s">
        <v>10059</v>
      </c>
      <c r="C411" s="236"/>
      <c r="D411" s="284" t="s">
        <v>10060</v>
      </c>
      <c r="E411" s="236"/>
      <c r="F411" s="198" t="s">
        <v>10061</v>
      </c>
      <c r="G411" s="199">
        <v>0.32400000000000001</v>
      </c>
      <c r="H411" s="200">
        <v>16.66</v>
      </c>
      <c r="I411" s="200">
        <v>5.4</v>
      </c>
    </row>
    <row r="412" spans="1:9" ht="15" customHeight="1">
      <c r="A412" s="198" t="s">
        <v>10062</v>
      </c>
      <c r="B412" s="286" t="s">
        <v>10063</v>
      </c>
      <c r="C412" s="236"/>
      <c r="D412" s="284" t="s">
        <v>10064</v>
      </c>
      <c r="E412" s="236"/>
      <c r="F412" s="198" t="s">
        <v>10065</v>
      </c>
      <c r="G412" s="199">
        <v>1.45</v>
      </c>
      <c r="H412" s="200">
        <v>19.79</v>
      </c>
      <c r="I412" s="200">
        <v>28.7</v>
      </c>
    </row>
    <row r="413" spans="1:9" ht="19.5" customHeight="1">
      <c r="A413" s="198" t="s">
        <v>10066</v>
      </c>
      <c r="B413" s="286" t="s">
        <v>10067</v>
      </c>
      <c r="C413" s="236"/>
      <c r="D413" s="284" t="s">
        <v>10068</v>
      </c>
      <c r="E413" s="236"/>
      <c r="F413" s="198" t="s">
        <v>10069</v>
      </c>
      <c r="G413" s="199">
        <v>0.621</v>
      </c>
      <c r="H413" s="200">
        <v>70.569999999999993</v>
      </c>
      <c r="I413" s="200">
        <v>43.82</v>
      </c>
    </row>
    <row r="414" spans="1:9" ht="15" customHeight="1">
      <c r="A414" s="153"/>
      <c r="B414" s="153"/>
      <c r="C414" s="153"/>
      <c r="D414" s="153"/>
      <c r="E414" s="153"/>
      <c r="F414" s="153"/>
      <c r="G414" s="285" t="s">
        <v>10070</v>
      </c>
      <c r="H414" s="236"/>
      <c r="I414" s="201">
        <v>77.92</v>
      </c>
    </row>
    <row r="415" spans="1:9" ht="15" customHeight="1">
      <c r="A415" s="153"/>
      <c r="B415" s="153"/>
      <c r="C415" s="153"/>
      <c r="D415" s="153"/>
      <c r="E415" s="153"/>
      <c r="F415" s="153"/>
      <c r="G415" s="289" t="s">
        <v>10071</v>
      </c>
      <c r="H415" s="236"/>
      <c r="I415" s="188">
        <v>94.01</v>
      </c>
    </row>
    <row r="416" spans="1:9" ht="15" customHeight="1">
      <c r="A416" s="153"/>
      <c r="B416" s="153"/>
      <c r="C416" s="153"/>
      <c r="D416" s="153"/>
      <c r="E416" s="153"/>
      <c r="F416" s="153"/>
      <c r="G416" s="289" t="s">
        <v>10072</v>
      </c>
      <c r="H416" s="236"/>
      <c r="I416" s="188">
        <v>27.704699999999999</v>
      </c>
    </row>
    <row r="417" spans="1:9" ht="15" customHeight="1">
      <c r="A417" s="153"/>
      <c r="B417" s="153"/>
      <c r="C417" s="153"/>
      <c r="D417" s="153"/>
      <c r="E417" s="153"/>
      <c r="F417" s="153"/>
      <c r="G417" s="289" t="s">
        <v>10073</v>
      </c>
      <c r="H417" s="236"/>
      <c r="I417" s="188">
        <v>121.71</v>
      </c>
    </row>
    <row r="418" spans="1:9" ht="9.75" customHeight="1">
      <c r="A418" s="153"/>
      <c r="B418" s="153"/>
      <c r="C418" s="153"/>
      <c r="D418" s="290"/>
      <c r="E418" s="213"/>
      <c r="F418" s="213"/>
      <c r="G418" s="153"/>
      <c r="H418" s="153"/>
      <c r="I418" s="153"/>
    </row>
    <row r="419" spans="1:9" ht="19.5" customHeight="1">
      <c r="A419" s="291" t="s">
        <v>10074</v>
      </c>
      <c r="B419" s="235"/>
      <c r="C419" s="235"/>
      <c r="D419" s="235"/>
      <c r="E419" s="235"/>
      <c r="F419" s="235"/>
      <c r="G419" s="235"/>
      <c r="H419" s="235"/>
      <c r="I419" s="236"/>
    </row>
    <row r="420" spans="1:9" ht="9.75" customHeight="1">
      <c r="A420" s="296"/>
      <c r="B420" s="213"/>
      <c r="C420" s="213"/>
      <c r="D420" s="213"/>
      <c r="E420" s="213"/>
      <c r="F420" s="213"/>
      <c r="G420" s="213"/>
      <c r="H420" s="213"/>
      <c r="I420" s="213"/>
    </row>
    <row r="421" spans="1:9" ht="15" customHeight="1">
      <c r="A421" s="308" t="s">
        <v>10075</v>
      </c>
      <c r="B421" s="213"/>
      <c r="C421" s="213"/>
      <c r="D421" s="153"/>
      <c r="E421" s="153"/>
      <c r="F421" s="153"/>
      <c r="G421" s="289" t="s">
        <v>10076</v>
      </c>
      <c r="H421" s="236"/>
      <c r="I421" s="188">
        <v>54.93</v>
      </c>
    </row>
    <row r="422" spans="1:9" ht="15" customHeight="1">
      <c r="A422" s="213"/>
      <c r="B422" s="213"/>
      <c r="C422" s="213"/>
      <c r="D422" s="153"/>
      <c r="E422" s="153"/>
      <c r="F422" s="153"/>
      <c r="G422" s="289" t="s">
        <v>10077</v>
      </c>
      <c r="H422" s="236"/>
      <c r="I422" s="188">
        <v>16.187899999999999</v>
      </c>
    </row>
    <row r="423" spans="1:9" ht="15" customHeight="1">
      <c r="A423" s="213"/>
      <c r="B423" s="213"/>
      <c r="C423" s="213"/>
      <c r="D423" s="153"/>
      <c r="E423" s="153"/>
      <c r="F423" s="153"/>
      <c r="G423" s="289" t="s">
        <v>10078</v>
      </c>
      <c r="H423" s="236"/>
      <c r="I423" s="188">
        <v>71.12</v>
      </c>
    </row>
    <row r="424" spans="1:9" ht="9.75" customHeight="1">
      <c r="A424" s="153"/>
      <c r="B424" s="153"/>
      <c r="C424" s="153"/>
      <c r="D424" s="290"/>
      <c r="E424" s="213"/>
      <c r="F424" s="213"/>
      <c r="G424" s="153"/>
      <c r="H424" s="153"/>
      <c r="I424" s="153"/>
    </row>
    <row r="425" spans="1:9" ht="19.5" customHeight="1">
      <c r="A425" s="291" t="s">
        <v>10079</v>
      </c>
      <c r="B425" s="235"/>
      <c r="C425" s="235"/>
      <c r="D425" s="235"/>
      <c r="E425" s="235"/>
      <c r="F425" s="235"/>
      <c r="G425" s="235"/>
      <c r="H425" s="235"/>
      <c r="I425" s="236"/>
    </row>
    <row r="426" spans="1:9" ht="15" customHeight="1">
      <c r="A426" s="287" t="s">
        <v>10080</v>
      </c>
      <c r="B426" s="235"/>
      <c r="C426" s="236"/>
      <c r="D426" s="288" t="s">
        <v>10081</v>
      </c>
      <c r="E426" s="236"/>
      <c r="F426" s="195" t="s">
        <v>10082</v>
      </c>
      <c r="G426" s="195" t="s">
        <v>10083</v>
      </c>
      <c r="H426" s="195" t="s">
        <v>10084</v>
      </c>
      <c r="I426" s="195" t="s">
        <v>10085</v>
      </c>
    </row>
    <row r="427" spans="1:9" ht="19.5" customHeight="1">
      <c r="A427" s="198" t="s">
        <v>10086</v>
      </c>
      <c r="B427" s="286" t="s">
        <v>10087</v>
      </c>
      <c r="C427" s="236"/>
      <c r="D427" s="284" t="s">
        <v>10088</v>
      </c>
      <c r="E427" s="236"/>
      <c r="F427" s="198" t="s">
        <v>10089</v>
      </c>
      <c r="G427" s="199">
        <v>1.1299999999999999</v>
      </c>
      <c r="H427" s="200">
        <v>64.180000000000007</v>
      </c>
      <c r="I427" s="200">
        <v>72.52</v>
      </c>
    </row>
    <row r="428" spans="1:9" ht="15" customHeight="1">
      <c r="A428" s="153"/>
      <c r="B428" s="153"/>
      <c r="C428" s="153"/>
      <c r="D428" s="153"/>
      <c r="E428" s="153"/>
      <c r="F428" s="153"/>
      <c r="G428" s="285" t="s">
        <v>10090</v>
      </c>
      <c r="H428" s="236"/>
      <c r="I428" s="201">
        <v>72.52</v>
      </c>
    </row>
    <row r="429" spans="1:9" ht="15" customHeight="1">
      <c r="A429" s="287" t="s">
        <v>10091</v>
      </c>
      <c r="B429" s="235"/>
      <c r="C429" s="236"/>
      <c r="D429" s="288" t="s">
        <v>10092</v>
      </c>
      <c r="E429" s="236"/>
      <c r="F429" s="195" t="s">
        <v>10093</v>
      </c>
      <c r="G429" s="195" t="s">
        <v>10094</v>
      </c>
      <c r="H429" s="195" t="s">
        <v>10095</v>
      </c>
      <c r="I429" s="195" t="s">
        <v>10096</v>
      </c>
    </row>
    <row r="430" spans="1:9" ht="15" customHeight="1">
      <c r="A430" s="198" t="s">
        <v>10097</v>
      </c>
      <c r="B430" s="286" t="s">
        <v>10098</v>
      </c>
      <c r="C430" s="236"/>
      <c r="D430" s="284" t="s">
        <v>10099</v>
      </c>
      <c r="E430" s="236"/>
      <c r="F430" s="198" t="s">
        <v>10100</v>
      </c>
      <c r="G430" s="199">
        <v>1.03</v>
      </c>
      <c r="H430" s="200">
        <v>19.93</v>
      </c>
      <c r="I430" s="200">
        <v>20.53</v>
      </c>
    </row>
    <row r="431" spans="1:9" ht="27.75" customHeight="1">
      <c r="A431" s="198" t="s">
        <v>10101</v>
      </c>
      <c r="B431" s="286" t="s">
        <v>10102</v>
      </c>
      <c r="C431" s="236"/>
      <c r="D431" s="284" t="s">
        <v>10103</v>
      </c>
      <c r="E431" s="236"/>
      <c r="F431" s="198" t="s">
        <v>10104</v>
      </c>
      <c r="G431" s="199">
        <v>0.03</v>
      </c>
      <c r="H431" s="200">
        <v>0.44</v>
      </c>
      <c r="I431" s="200">
        <v>0.01</v>
      </c>
    </row>
    <row r="432" spans="1:9" ht="27.75" customHeight="1">
      <c r="A432" s="198" t="s">
        <v>10105</v>
      </c>
      <c r="B432" s="286" t="s">
        <v>10106</v>
      </c>
      <c r="C432" s="236"/>
      <c r="D432" s="284" t="s">
        <v>10107</v>
      </c>
      <c r="E432" s="236"/>
      <c r="F432" s="198" t="s">
        <v>10108</v>
      </c>
      <c r="G432" s="199">
        <v>3.2000000000000001E-2</v>
      </c>
      <c r="H432" s="200">
        <v>6.22</v>
      </c>
      <c r="I432" s="200">
        <v>0.2</v>
      </c>
    </row>
    <row r="433" spans="1:9" ht="15" customHeight="1">
      <c r="A433" s="198" t="s">
        <v>10109</v>
      </c>
      <c r="B433" s="286" t="s">
        <v>10110</v>
      </c>
      <c r="C433" s="236"/>
      <c r="D433" s="284" t="s">
        <v>10111</v>
      </c>
      <c r="E433" s="236"/>
      <c r="F433" s="198" t="s">
        <v>10112</v>
      </c>
      <c r="G433" s="199">
        <v>0.34300000000000003</v>
      </c>
      <c r="H433" s="200">
        <v>14.27</v>
      </c>
      <c r="I433" s="200">
        <v>4.8899999999999997</v>
      </c>
    </row>
    <row r="434" spans="1:9" ht="15" customHeight="1">
      <c r="A434" s="153"/>
      <c r="B434" s="153"/>
      <c r="C434" s="153"/>
      <c r="D434" s="153"/>
      <c r="E434" s="153"/>
      <c r="F434" s="153"/>
      <c r="G434" s="285" t="s">
        <v>10113</v>
      </c>
      <c r="H434" s="236"/>
      <c r="I434" s="201">
        <v>25.63</v>
      </c>
    </row>
    <row r="435" spans="1:9" ht="15" customHeight="1">
      <c r="A435" s="153"/>
      <c r="B435" s="153"/>
      <c r="C435" s="153"/>
      <c r="D435" s="153"/>
      <c r="E435" s="153"/>
      <c r="F435" s="153"/>
      <c r="G435" s="289" t="s">
        <v>10114</v>
      </c>
      <c r="H435" s="236"/>
      <c r="I435" s="188">
        <v>98.13</v>
      </c>
    </row>
    <row r="436" spans="1:9" ht="15" customHeight="1">
      <c r="A436" s="153"/>
      <c r="B436" s="153"/>
      <c r="C436" s="153"/>
      <c r="D436" s="153"/>
      <c r="E436" s="153"/>
      <c r="F436" s="153"/>
      <c r="G436" s="289" t="s">
        <v>10115</v>
      </c>
      <c r="H436" s="236"/>
      <c r="I436" s="188">
        <v>28.918900000000001</v>
      </c>
    </row>
    <row r="437" spans="1:9" ht="15" customHeight="1">
      <c r="A437" s="153"/>
      <c r="B437" s="153"/>
      <c r="C437" s="153"/>
      <c r="D437" s="153"/>
      <c r="E437" s="153"/>
      <c r="F437" s="153"/>
      <c r="G437" s="289" t="s">
        <v>10116</v>
      </c>
      <c r="H437" s="236"/>
      <c r="I437" s="188">
        <v>127.05</v>
      </c>
    </row>
    <row r="438" spans="1:9" ht="9.75" customHeight="1">
      <c r="A438" s="153"/>
      <c r="B438" s="153"/>
      <c r="C438" s="153"/>
      <c r="D438" s="290"/>
      <c r="E438" s="213"/>
      <c r="F438" s="213"/>
      <c r="G438" s="153"/>
      <c r="H438" s="153"/>
      <c r="I438" s="153"/>
    </row>
    <row r="439" spans="1:9" ht="19.5" customHeight="1">
      <c r="A439" s="291" t="s">
        <v>10117</v>
      </c>
      <c r="B439" s="235"/>
      <c r="C439" s="235"/>
      <c r="D439" s="235"/>
      <c r="E439" s="235"/>
      <c r="F439" s="235"/>
      <c r="G439" s="235"/>
      <c r="H439" s="235"/>
      <c r="I439" s="236"/>
    </row>
    <row r="440" spans="1:9" ht="15" customHeight="1">
      <c r="A440" s="287" t="s">
        <v>10118</v>
      </c>
      <c r="B440" s="235"/>
      <c r="C440" s="236"/>
      <c r="D440" s="288" t="s">
        <v>10119</v>
      </c>
      <c r="E440" s="236"/>
      <c r="F440" s="195" t="s">
        <v>10120</v>
      </c>
      <c r="G440" s="195" t="s">
        <v>10121</v>
      </c>
      <c r="H440" s="195" t="s">
        <v>10122</v>
      </c>
      <c r="I440" s="195" t="s">
        <v>10123</v>
      </c>
    </row>
    <row r="441" spans="1:9" ht="27.75" customHeight="1">
      <c r="A441" s="198" t="s">
        <v>10124</v>
      </c>
      <c r="B441" s="286" t="s">
        <v>10125</v>
      </c>
      <c r="C441" s="236"/>
      <c r="D441" s="284" t="s">
        <v>10126</v>
      </c>
      <c r="E441" s="236"/>
      <c r="F441" s="198" t="s">
        <v>10127</v>
      </c>
      <c r="G441" s="199">
        <v>1.1299999999999999</v>
      </c>
      <c r="H441" s="200">
        <v>207.78</v>
      </c>
      <c r="I441" s="200">
        <v>234.79</v>
      </c>
    </row>
    <row r="442" spans="1:9" ht="15" customHeight="1">
      <c r="A442" s="198" t="s">
        <v>10128</v>
      </c>
      <c r="B442" s="286" t="s">
        <v>10129</v>
      </c>
      <c r="C442" s="236"/>
      <c r="D442" s="284" t="s">
        <v>10130</v>
      </c>
      <c r="E442" s="236"/>
      <c r="F442" s="198" t="s">
        <v>10131</v>
      </c>
      <c r="G442" s="199">
        <v>5.4370000000000003</v>
      </c>
      <c r="H442" s="200">
        <v>19.93</v>
      </c>
      <c r="I442" s="200">
        <v>108.36</v>
      </c>
    </row>
    <row r="443" spans="1:9" ht="15" customHeight="1">
      <c r="A443" s="198" t="s">
        <v>10132</v>
      </c>
      <c r="B443" s="286" t="s">
        <v>10133</v>
      </c>
      <c r="C443" s="236"/>
      <c r="D443" s="284" t="s">
        <v>10134</v>
      </c>
      <c r="E443" s="236"/>
      <c r="F443" s="198" t="s">
        <v>10135</v>
      </c>
      <c r="G443" s="199">
        <v>1.4830000000000001</v>
      </c>
      <c r="H443" s="200">
        <v>14.27</v>
      </c>
      <c r="I443" s="200">
        <v>21.16</v>
      </c>
    </row>
    <row r="444" spans="1:9" ht="15" customHeight="1">
      <c r="A444" s="153"/>
      <c r="B444" s="153"/>
      <c r="C444" s="153"/>
      <c r="D444" s="153"/>
      <c r="E444" s="153"/>
      <c r="F444" s="153"/>
      <c r="G444" s="285" t="s">
        <v>10136</v>
      </c>
      <c r="H444" s="236"/>
      <c r="I444" s="201">
        <v>364.31</v>
      </c>
    </row>
    <row r="445" spans="1:9" ht="15" customHeight="1">
      <c r="A445" s="153"/>
      <c r="B445" s="153"/>
      <c r="C445" s="153"/>
      <c r="D445" s="153"/>
      <c r="E445" s="153"/>
      <c r="F445" s="153"/>
      <c r="G445" s="289" t="s">
        <v>10137</v>
      </c>
      <c r="H445" s="236"/>
      <c r="I445" s="188">
        <v>364.3</v>
      </c>
    </row>
    <row r="446" spans="1:9" ht="15" customHeight="1">
      <c r="A446" s="153"/>
      <c r="B446" s="153"/>
      <c r="C446" s="153"/>
      <c r="D446" s="153"/>
      <c r="E446" s="153"/>
      <c r="F446" s="153"/>
      <c r="G446" s="289" t="s">
        <v>10138</v>
      </c>
      <c r="H446" s="236"/>
      <c r="I446" s="188">
        <v>107.3592</v>
      </c>
    </row>
    <row r="447" spans="1:9" ht="15" customHeight="1">
      <c r="A447" s="153"/>
      <c r="B447" s="153"/>
      <c r="C447" s="153"/>
      <c r="D447" s="153"/>
      <c r="E447" s="153"/>
      <c r="F447" s="153"/>
      <c r="G447" s="289" t="s">
        <v>10139</v>
      </c>
      <c r="H447" s="236"/>
      <c r="I447" s="188">
        <v>471.66</v>
      </c>
    </row>
    <row r="448" spans="1:9" ht="9.75" customHeight="1">
      <c r="A448" s="153"/>
      <c r="B448" s="153"/>
      <c r="C448" s="153"/>
      <c r="D448" s="290"/>
      <c r="E448" s="213"/>
      <c r="F448" s="213"/>
      <c r="G448" s="153"/>
      <c r="H448" s="153"/>
      <c r="I448" s="153"/>
    </row>
    <row r="449" spans="1:9" ht="19.5" customHeight="1">
      <c r="A449" s="291" t="s">
        <v>10140</v>
      </c>
      <c r="B449" s="235"/>
      <c r="C449" s="235"/>
      <c r="D449" s="235"/>
      <c r="E449" s="235"/>
      <c r="F449" s="235"/>
      <c r="G449" s="235"/>
      <c r="H449" s="235"/>
      <c r="I449" s="236"/>
    </row>
    <row r="450" spans="1:9" ht="19.5" customHeight="1">
      <c r="A450" s="292" t="s">
        <v>10141</v>
      </c>
      <c r="B450" s="235"/>
      <c r="C450" s="235"/>
      <c r="D450" s="235"/>
      <c r="E450" s="236"/>
      <c r="F450" s="186" t="s">
        <v>10142</v>
      </c>
      <c r="G450" s="186" t="s">
        <v>10143</v>
      </c>
      <c r="H450" s="186" t="s">
        <v>10144</v>
      </c>
      <c r="I450" s="186" t="s">
        <v>10145</v>
      </c>
    </row>
    <row r="451" spans="1:9" ht="15" customHeight="1">
      <c r="A451" s="190" t="s">
        <v>10146</v>
      </c>
      <c r="B451" s="293" t="s">
        <v>10147</v>
      </c>
      <c r="C451" s="235"/>
      <c r="D451" s="235"/>
      <c r="E451" s="235"/>
      <c r="F451" s="190" t="s">
        <v>10148</v>
      </c>
      <c r="G451" s="192">
        <v>0.08</v>
      </c>
      <c r="H451" s="191">
        <v>13.281700000000001</v>
      </c>
      <c r="I451" s="191">
        <v>1.06</v>
      </c>
    </row>
    <row r="452" spans="1:9" ht="15" customHeight="1">
      <c r="A452" s="190" t="s">
        <v>10149</v>
      </c>
      <c r="B452" s="293" t="s">
        <v>10150</v>
      </c>
      <c r="C452" s="235"/>
      <c r="D452" s="235"/>
      <c r="E452" s="235"/>
      <c r="F452" s="190" t="s">
        <v>10151</v>
      </c>
      <c r="G452" s="192">
        <v>0.08</v>
      </c>
      <c r="H452" s="191">
        <v>16.93</v>
      </c>
      <c r="I452" s="191">
        <v>1.35</v>
      </c>
    </row>
    <row r="453" spans="1:9" ht="15" customHeight="1">
      <c r="A453" s="153"/>
      <c r="B453" s="153"/>
      <c r="C453" s="153"/>
      <c r="D453" s="153"/>
      <c r="E453" s="153"/>
      <c r="F453" s="153"/>
      <c r="G453" s="283" t="s">
        <v>10152</v>
      </c>
      <c r="H453" s="236"/>
      <c r="I453" s="188">
        <v>2.4169</v>
      </c>
    </row>
    <row r="454" spans="1:9" ht="15" customHeight="1">
      <c r="A454" s="153"/>
      <c r="B454" s="153"/>
      <c r="C454" s="153"/>
      <c r="D454" s="153"/>
      <c r="E454" s="153"/>
      <c r="F454" s="153"/>
      <c r="G454" s="289" t="s">
        <v>10153</v>
      </c>
      <c r="H454" s="236"/>
      <c r="I454" s="193">
        <v>2.4169</v>
      </c>
    </row>
    <row r="455" spans="1:9" ht="15" customHeight="1">
      <c r="A455" s="153"/>
      <c r="B455" s="153"/>
      <c r="C455" s="153"/>
      <c r="D455" s="153"/>
      <c r="E455" s="153"/>
      <c r="F455" s="153"/>
      <c r="G455" s="289" t="s">
        <v>10154</v>
      </c>
      <c r="H455" s="236"/>
      <c r="I455" s="193">
        <v>1</v>
      </c>
    </row>
    <row r="456" spans="1:9" ht="15" customHeight="1">
      <c r="A456" s="153"/>
      <c r="B456" s="153"/>
      <c r="C456" s="153"/>
      <c r="D456" s="153"/>
      <c r="E456" s="153"/>
      <c r="F456" s="153"/>
      <c r="G456" s="289" t="s">
        <v>10155</v>
      </c>
      <c r="H456" s="236"/>
      <c r="I456" s="193">
        <v>2.4169</v>
      </c>
    </row>
    <row r="457" spans="1:9" ht="19.5" customHeight="1">
      <c r="A457" s="292" t="s">
        <v>10156</v>
      </c>
      <c r="B457" s="235"/>
      <c r="C457" s="235"/>
      <c r="D457" s="235"/>
      <c r="E457" s="236"/>
      <c r="F457" s="186" t="s">
        <v>10157</v>
      </c>
      <c r="G457" s="186" t="s">
        <v>10158</v>
      </c>
      <c r="H457" s="186" t="s">
        <v>10159</v>
      </c>
      <c r="I457" s="186" t="s">
        <v>10160</v>
      </c>
    </row>
    <row r="458" spans="1:9" ht="15" customHeight="1">
      <c r="A458" s="190" t="s">
        <v>10161</v>
      </c>
      <c r="B458" s="293" t="s">
        <v>10162</v>
      </c>
      <c r="C458" s="235"/>
      <c r="D458" s="235"/>
      <c r="E458" s="236"/>
      <c r="F458" s="190" t="s">
        <v>10163</v>
      </c>
      <c r="G458" s="192">
        <v>1.4999999999999999E-2</v>
      </c>
      <c r="H458" s="191">
        <v>5.5578000000000003</v>
      </c>
      <c r="I458" s="191">
        <v>0.08</v>
      </c>
    </row>
    <row r="459" spans="1:9" ht="15" customHeight="1">
      <c r="A459" s="190" t="s">
        <v>10164</v>
      </c>
      <c r="B459" s="293" t="s">
        <v>10165</v>
      </c>
      <c r="C459" s="235"/>
      <c r="D459" s="235"/>
      <c r="E459" s="236"/>
      <c r="F459" s="190" t="s">
        <v>10166</v>
      </c>
      <c r="G459" s="192">
        <v>1.1000000000000001</v>
      </c>
      <c r="H459" s="191">
        <v>5.0031999999999996</v>
      </c>
      <c r="I459" s="191">
        <v>5.5</v>
      </c>
    </row>
    <row r="460" spans="1:9" ht="15" customHeight="1">
      <c r="A460" s="153"/>
      <c r="B460" s="153"/>
      <c r="C460" s="153"/>
      <c r="D460" s="153"/>
      <c r="E460" s="153"/>
      <c r="F460" s="153"/>
      <c r="G460" s="283" t="s">
        <v>10167</v>
      </c>
      <c r="H460" s="236"/>
      <c r="I460" s="188">
        <v>5.5869</v>
      </c>
    </row>
    <row r="461" spans="1:9" ht="15" customHeight="1">
      <c r="A461" s="292" t="s">
        <v>10168</v>
      </c>
      <c r="B461" s="236"/>
      <c r="C461" s="288" t="s">
        <v>10169</v>
      </c>
      <c r="D461" s="236"/>
      <c r="E461" s="288" t="s">
        <v>10170</v>
      </c>
      <c r="F461" s="236"/>
      <c r="G461" s="195" t="s">
        <v>10171</v>
      </c>
      <c r="H461" s="195" t="s">
        <v>10172</v>
      </c>
      <c r="I461" s="195" t="s">
        <v>10173</v>
      </c>
    </row>
    <row r="462" spans="1:9" ht="15" customHeight="1">
      <c r="A462" s="202" t="s">
        <v>10174</v>
      </c>
      <c r="B462" s="203" t="s">
        <v>10175</v>
      </c>
      <c r="C462" s="306" t="s">
        <v>10176</v>
      </c>
      <c r="D462" s="236"/>
      <c r="E462" s="306" t="s">
        <v>10177</v>
      </c>
      <c r="F462" s="236"/>
      <c r="G462" s="204">
        <v>1.1000000000000001E-3</v>
      </c>
      <c r="H462" s="205">
        <v>17.28</v>
      </c>
      <c r="I462" s="205">
        <v>0.02</v>
      </c>
    </row>
    <row r="463" spans="1:9" ht="15" customHeight="1">
      <c r="A463" s="153"/>
      <c r="B463" s="153"/>
      <c r="C463" s="153"/>
      <c r="D463" s="153"/>
      <c r="E463" s="153"/>
      <c r="F463" s="153"/>
      <c r="G463" s="283" t="s">
        <v>10178</v>
      </c>
      <c r="H463" s="236"/>
      <c r="I463" s="191">
        <v>1.9300000000000001E-2</v>
      </c>
    </row>
    <row r="464" spans="1:9" ht="15" customHeight="1">
      <c r="A464" s="153"/>
      <c r="B464" s="153"/>
      <c r="C464" s="153"/>
      <c r="D464" s="153"/>
      <c r="E464" s="153"/>
      <c r="F464" s="153"/>
      <c r="G464" s="289" t="s">
        <v>10179</v>
      </c>
      <c r="H464" s="236"/>
      <c r="I464" s="194">
        <v>8.0230999999999995</v>
      </c>
    </row>
    <row r="465" spans="1:9" ht="15" customHeight="1">
      <c r="A465" s="153"/>
      <c r="B465" s="153"/>
      <c r="C465" s="153"/>
      <c r="D465" s="153"/>
      <c r="E465" s="153"/>
      <c r="F465" s="153"/>
      <c r="G465" s="289" t="s">
        <v>10180</v>
      </c>
      <c r="H465" s="236"/>
      <c r="I465" s="188">
        <v>8.02</v>
      </c>
    </row>
    <row r="466" spans="1:9" ht="15" customHeight="1">
      <c r="A466" s="153"/>
      <c r="B466" s="153"/>
      <c r="C466" s="153"/>
      <c r="D466" s="153"/>
      <c r="E466" s="153"/>
      <c r="F466" s="153"/>
      <c r="G466" s="289" t="s">
        <v>10181</v>
      </c>
      <c r="H466" s="236"/>
      <c r="I466" s="188">
        <v>2.3635000000000002</v>
      </c>
    </row>
    <row r="467" spans="1:9" ht="15" customHeight="1">
      <c r="A467" s="153"/>
      <c r="B467" s="153"/>
      <c r="C467" s="153"/>
      <c r="D467" s="153"/>
      <c r="E467" s="153"/>
      <c r="F467" s="153"/>
      <c r="G467" s="289" t="s">
        <v>10182</v>
      </c>
      <c r="H467" s="236"/>
      <c r="I467" s="188">
        <v>10.38</v>
      </c>
    </row>
    <row r="468" spans="1:9" ht="9.75" customHeight="1">
      <c r="A468" s="153"/>
      <c r="B468" s="153"/>
      <c r="C468" s="153"/>
      <c r="D468" s="290"/>
      <c r="E468" s="213"/>
      <c r="F468" s="213"/>
      <c r="G468" s="153"/>
      <c r="H468" s="153"/>
      <c r="I468" s="153"/>
    </row>
    <row r="469" spans="1:9" ht="19.5" customHeight="1">
      <c r="A469" s="291" t="s">
        <v>10183</v>
      </c>
      <c r="B469" s="235"/>
      <c r="C469" s="235"/>
      <c r="D469" s="235"/>
      <c r="E469" s="235"/>
      <c r="F469" s="235"/>
      <c r="G469" s="235"/>
      <c r="H469" s="235"/>
      <c r="I469" s="236"/>
    </row>
    <row r="470" spans="1:9" ht="19.5" customHeight="1">
      <c r="A470" s="292" t="s">
        <v>10184</v>
      </c>
      <c r="B470" s="235"/>
      <c r="C470" s="235"/>
      <c r="D470" s="235"/>
      <c r="E470" s="236"/>
      <c r="F470" s="186" t="s">
        <v>10185</v>
      </c>
      <c r="G470" s="186" t="s">
        <v>10186</v>
      </c>
      <c r="H470" s="186" t="s">
        <v>10187</v>
      </c>
      <c r="I470" s="186" t="s">
        <v>10188</v>
      </c>
    </row>
    <row r="471" spans="1:9" ht="15" customHeight="1">
      <c r="A471" s="190" t="s">
        <v>10189</v>
      </c>
      <c r="B471" s="293" t="s">
        <v>10190</v>
      </c>
      <c r="C471" s="235"/>
      <c r="D471" s="235"/>
      <c r="E471" s="235"/>
      <c r="F471" s="190" t="s">
        <v>10191</v>
      </c>
      <c r="G471" s="192">
        <v>0.09</v>
      </c>
      <c r="H471" s="191">
        <v>13.281700000000001</v>
      </c>
      <c r="I471" s="191">
        <v>1.2</v>
      </c>
    </row>
    <row r="472" spans="1:9" ht="15" customHeight="1">
      <c r="A472" s="190" t="s">
        <v>10192</v>
      </c>
      <c r="B472" s="293" t="s">
        <v>10193</v>
      </c>
      <c r="C472" s="235"/>
      <c r="D472" s="235"/>
      <c r="E472" s="235"/>
      <c r="F472" s="190" t="s">
        <v>10194</v>
      </c>
      <c r="G472" s="192">
        <v>0.09</v>
      </c>
      <c r="H472" s="191">
        <v>16.93</v>
      </c>
      <c r="I472" s="191">
        <v>1.52</v>
      </c>
    </row>
    <row r="473" spans="1:9" ht="15" customHeight="1">
      <c r="A473" s="153"/>
      <c r="B473" s="153"/>
      <c r="C473" s="153"/>
      <c r="D473" s="153"/>
      <c r="E473" s="153"/>
      <c r="F473" s="153"/>
      <c r="G473" s="283" t="s">
        <v>10195</v>
      </c>
      <c r="H473" s="236"/>
      <c r="I473" s="188">
        <v>2.7191000000000001</v>
      </c>
    </row>
    <row r="474" spans="1:9" ht="15" customHeight="1">
      <c r="A474" s="153"/>
      <c r="B474" s="153"/>
      <c r="C474" s="153"/>
      <c r="D474" s="153"/>
      <c r="E474" s="153"/>
      <c r="F474" s="153"/>
      <c r="G474" s="289" t="s">
        <v>10196</v>
      </c>
      <c r="H474" s="236"/>
      <c r="I474" s="193">
        <v>2.7191000000000001</v>
      </c>
    </row>
    <row r="475" spans="1:9" ht="15" customHeight="1">
      <c r="A475" s="153"/>
      <c r="B475" s="153"/>
      <c r="C475" s="153"/>
      <c r="D475" s="153"/>
      <c r="E475" s="153"/>
      <c r="F475" s="153"/>
      <c r="G475" s="289" t="s">
        <v>10197</v>
      </c>
      <c r="H475" s="236"/>
      <c r="I475" s="193">
        <v>1</v>
      </c>
    </row>
    <row r="476" spans="1:9" ht="15" customHeight="1">
      <c r="A476" s="153"/>
      <c r="B476" s="153"/>
      <c r="C476" s="153"/>
      <c r="D476" s="153"/>
      <c r="E476" s="153"/>
      <c r="F476" s="153"/>
      <c r="G476" s="289" t="s">
        <v>10198</v>
      </c>
      <c r="H476" s="236"/>
      <c r="I476" s="193">
        <v>2.7191000000000001</v>
      </c>
    </row>
    <row r="477" spans="1:9" ht="19.5" customHeight="1">
      <c r="A477" s="292" t="s">
        <v>10199</v>
      </c>
      <c r="B477" s="235"/>
      <c r="C477" s="235"/>
      <c r="D477" s="235"/>
      <c r="E477" s="236"/>
      <c r="F477" s="186" t="s">
        <v>10200</v>
      </c>
      <c r="G477" s="186" t="s">
        <v>10201</v>
      </c>
      <c r="H477" s="186" t="s">
        <v>10202</v>
      </c>
      <c r="I477" s="186" t="s">
        <v>10203</v>
      </c>
    </row>
    <row r="478" spans="1:9" ht="15" customHeight="1">
      <c r="A478" s="190" t="s">
        <v>10204</v>
      </c>
      <c r="B478" s="293" t="s">
        <v>10205</v>
      </c>
      <c r="C478" s="235"/>
      <c r="D478" s="235"/>
      <c r="E478" s="236"/>
      <c r="F478" s="190" t="s">
        <v>10206</v>
      </c>
      <c r="G478" s="192">
        <v>1.4999999999999999E-2</v>
      </c>
      <c r="H478" s="191">
        <v>5.5578000000000003</v>
      </c>
      <c r="I478" s="191">
        <v>0.08</v>
      </c>
    </row>
    <row r="479" spans="1:9" ht="15" customHeight="1">
      <c r="A479" s="190" t="s">
        <v>10207</v>
      </c>
      <c r="B479" s="293" t="s">
        <v>10208</v>
      </c>
      <c r="C479" s="235"/>
      <c r="D479" s="235"/>
      <c r="E479" s="236"/>
      <c r="F479" s="190" t="s">
        <v>10209</v>
      </c>
      <c r="G479" s="192">
        <v>1.1000000000000001</v>
      </c>
      <c r="H479" s="191">
        <v>4.3066000000000004</v>
      </c>
      <c r="I479" s="191">
        <v>4.74</v>
      </c>
    </row>
    <row r="480" spans="1:9" ht="15" customHeight="1">
      <c r="A480" s="153"/>
      <c r="B480" s="153"/>
      <c r="C480" s="153"/>
      <c r="D480" s="153"/>
      <c r="E480" s="153"/>
      <c r="F480" s="153"/>
      <c r="G480" s="283" t="s">
        <v>10210</v>
      </c>
      <c r="H480" s="236"/>
      <c r="I480" s="188">
        <v>4.8207000000000004</v>
      </c>
    </row>
    <row r="481" spans="1:9" ht="15" customHeight="1">
      <c r="A481" s="292" t="s">
        <v>10211</v>
      </c>
      <c r="B481" s="236"/>
      <c r="C481" s="288" t="s">
        <v>10212</v>
      </c>
      <c r="D481" s="236"/>
      <c r="E481" s="288" t="s">
        <v>10213</v>
      </c>
      <c r="F481" s="236"/>
      <c r="G481" s="195" t="s">
        <v>10214</v>
      </c>
      <c r="H481" s="195" t="s">
        <v>10215</v>
      </c>
      <c r="I481" s="195" t="s">
        <v>10216</v>
      </c>
    </row>
    <row r="482" spans="1:9" ht="15" customHeight="1">
      <c r="A482" s="202" t="s">
        <v>10217</v>
      </c>
      <c r="B482" s="203" t="s">
        <v>10218</v>
      </c>
      <c r="C482" s="306" t="s">
        <v>10219</v>
      </c>
      <c r="D482" s="236"/>
      <c r="E482" s="306" t="s">
        <v>10220</v>
      </c>
      <c r="F482" s="236"/>
      <c r="G482" s="204">
        <v>1.1000000000000001E-3</v>
      </c>
      <c r="H482" s="205">
        <v>17.28</v>
      </c>
      <c r="I482" s="205">
        <v>0.02</v>
      </c>
    </row>
    <row r="483" spans="1:9" ht="15" customHeight="1">
      <c r="A483" s="153"/>
      <c r="B483" s="153"/>
      <c r="C483" s="153"/>
      <c r="D483" s="153"/>
      <c r="E483" s="153"/>
      <c r="F483" s="153"/>
      <c r="G483" s="283" t="s">
        <v>10221</v>
      </c>
      <c r="H483" s="236"/>
      <c r="I483" s="191">
        <v>1.9300000000000001E-2</v>
      </c>
    </row>
    <row r="484" spans="1:9" ht="15" customHeight="1">
      <c r="A484" s="153"/>
      <c r="B484" s="153"/>
      <c r="C484" s="153"/>
      <c r="D484" s="153"/>
      <c r="E484" s="153"/>
      <c r="F484" s="153"/>
      <c r="G484" s="289" t="s">
        <v>10222</v>
      </c>
      <c r="H484" s="236"/>
      <c r="I484" s="194">
        <v>7.5590999999999999</v>
      </c>
    </row>
    <row r="485" spans="1:9" ht="15" customHeight="1">
      <c r="A485" s="153"/>
      <c r="B485" s="153"/>
      <c r="C485" s="153"/>
      <c r="D485" s="153"/>
      <c r="E485" s="153"/>
      <c r="F485" s="153"/>
      <c r="G485" s="289" t="s">
        <v>10223</v>
      </c>
      <c r="H485" s="236"/>
      <c r="I485" s="188">
        <v>7.56</v>
      </c>
    </row>
    <row r="486" spans="1:9" ht="15" customHeight="1">
      <c r="A486" s="153"/>
      <c r="B486" s="153"/>
      <c r="C486" s="153"/>
      <c r="D486" s="153"/>
      <c r="E486" s="153"/>
      <c r="F486" s="153"/>
      <c r="G486" s="289" t="s">
        <v>10224</v>
      </c>
      <c r="H486" s="236"/>
      <c r="I486" s="188">
        <v>2.2279</v>
      </c>
    </row>
    <row r="487" spans="1:9" ht="15" customHeight="1">
      <c r="A487" s="153"/>
      <c r="B487" s="153"/>
      <c r="C487" s="153"/>
      <c r="D487" s="153"/>
      <c r="E487" s="153"/>
      <c r="F487" s="153"/>
      <c r="G487" s="289" t="s">
        <v>10225</v>
      </c>
      <c r="H487" s="236"/>
      <c r="I487" s="188">
        <v>9.7899999999999991</v>
      </c>
    </row>
    <row r="488" spans="1:9" ht="9.75" customHeight="1">
      <c r="A488" s="153"/>
      <c r="B488" s="153"/>
      <c r="C488" s="153"/>
      <c r="D488" s="290"/>
      <c r="E488" s="213"/>
      <c r="F488" s="213"/>
      <c r="G488" s="153"/>
      <c r="H488" s="153"/>
      <c r="I488" s="153"/>
    </row>
    <row r="489" spans="1:9" ht="19.5" customHeight="1">
      <c r="A489" s="291" t="s">
        <v>10226</v>
      </c>
      <c r="B489" s="235"/>
      <c r="C489" s="235"/>
      <c r="D489" s="235"/>
      <c r="E489" s="235"/>
      <c r="F489" s="235"/>
      <c r="G489" s="235"/>
      <c r="H489" s="235"/>
      <c r="I489" s="236"/>
    </row>
    <row r="490" spans="1:9" ht="15" customHeight="1">
      <c r="A490" s="287" t="s">
        <v>10227</v>
      </c>
      <c r="B490" s="235"/>
      <c r="C490" s="236"/>
      <c r="D490" s="288" t="s">
        <v>10228</v>
      </c>
      <c r="E490" s="236"/>
      <c r="F490" s="195" t="s">
        <v>10229</v>
      </c>
      <c r="G490" s="195" t="s">
        <v>10230</v>
      </c>
      <c r="H490" s="195" t="s">
        <v>10231</v>
      </c>
      <c r="I490" s="195" t="s">
        <v>10232</v>
      </c>
    </row>
    <row r="491" spans="1:9" ht="27.75" customHeight="1">
      <c r="A491" s="198" t="s">
        <v>10233</v>
      </c>
      <c r="B491" s="286" t="s">
        <v>10234</v>
      </c>
      <c r="C491" s="236"/>
      <c r="D491" s="284" t="s">
        <v>10235</v>
      </c>
      <c r="E491" s="236"/>
      <c r="F491" s="198" t="s">
        <v>10236</v>
      </c>
      <c r="G491" s="199">
        <v>2.7199999999999998E-2</v>
      </c>
      <c r="H491" s="200">
        <v>54.42</v>
      </c>
      <c r="I491" s="200">
        <v>1.48</v>
      </c>
    </row>
    <row r="492" spans="1:9" ht="27.75" customHeight="1">
      <c r="A492" s="198" t="s">
        <v>10237</v>
      </c>
      <c r="B492" s="286" t="s">
        <v>10238</v>
      </c>
      <c r="C492" s="236"/>
      <c r="D492" s="284" t="s">
        <v>10239</v>
      </c>
      <c r="E492" s="236"/>
      <c r="F492" s="198" t="s">
        <v>10240</v>
      </c>
      <c r="G492" s="199">
        <v>2.5100000000000001E-2</v>
      </c>
      <c r="H492" s="200">
        <v>131.81</v>
      </c>
      <c r="I492" s="200">
        <v>3.31</v>
      </c>
    </row>
    <row r="493" spans="1:9" ht="15" customHeight="1">
      <c r="A493" s="198" t="s">
        <v>10241</v>
      </c>
      <c r="B493" s="286" t="s">
        <v>10242</v>
      </c>
      <c r="C493" s="236"/>
      <c r="D493" s="284" t="s">
        <v>10243</v>
      </c>
      <c r="E493" s="236"/>
      <c r="F493" s="198" t="s">
        <v>10244</v>
      </c>
      <c r="G493" s="199">
        <v>5.2299999999999999E-2</v>
      </c>
      <c r="H493" s="200">
        <v>14.27</v>
      </c>
      <c r="I493" s="200">
        <v>0.75</v>
      </c>
    </row>
    <row r="494" spans="1:9" ht="15" customHeight="1">
      <c r="A494" s="153"/>
      <c r="B494" s="153"/>
      <c r="C494" s="153"/>
      <c r="D494" s="153"/>
      <c r="E494" s="153"/>
      <c r="F494" s="153"/>
      <c r="G494" s="285" t="s">
        <v>10245</v>
      </c>
      <c r="H494" s="236"/>
      <c r="I494" s="201">
        <v>5.54</v>
      </c>
    </row>
    <row r="495" spans="1:9" ht="15" customHeight="1">
      <c r="A495" s="153"/>
      <c r="B495" s="153"/>
      <c r="C495" s="153"/>
      <c r="D495" s="153"/>
      <c r="E495" s="153"/>
      <c r="F495" s="153"/>
      <c r="G495" s="289" t="s">
        <v>10246</v>
      </c>
      <c r="H495" s="236"/>
      <c r="I495" s="188">
        <v>5.52</v>
      </c>
    </row>
    <row r="496" spans="1:9" ht="15" customHeight="1">
      <c r="A496" s="153"/>
      <c r="B496" s="153"/>
      <c r="C496" s="153"/>
      <c r="D496" s="153"/>
      <c r="E496" s="153"/>
      <c r="F496" s="153"/>
      <c r="G496" s="289" t="s">
        <v>10247</v>
      </c>
      <c r="H496" s="236"/>
      <c r="I496" s="188">
        <v>1.6267</v>
      </c>
    </row>
    <row r="497" spans="1:9" ht="15" customHeight="1">
      <c r="A497" s="153"/>
      <c r="B497" s="153"/>
      <c r="C497" s="153"/>
      <c r="D497" s="153"/>
      <c r="E497" s="153"/>
      <c r="F497" s="153"/>
      <c r="G497" s="289" t="s">
        <v>10248</v>
      </c>
      <c r="H497" s="236"/>
      <c r="I497" s="188">
        <v>7.15</v>
      </c>
    </row>
    <row r="498" spans="1:9" ht="9.75" customHeight="1">
      <c r="A498" s="153"/>
      <c r="B498" s="153"/>
      <c r="C498" s="153"/>
      <c r="D498" s="290"/>
      <c r="E498" s="213"/>
      <c r="F498" s="213"/>
      <c r="G498" s="153"/>
      <c r="H498" s="153"/>
      <c r="I498" s="153"/>
    </row>
    <row r="499" spans="1:9" ht="19.5" customHeight="1">
      <c r="A499" s="291" t="s">
        <v>10249</v>
      </c>
      <c r="B499" s="235"/>
      <c r="C499" s="235"/>
      <c r="D499" s="235"/>
      <c r="E499" s="235"/>
      <c r="F499" s="235"/>
      <c r="G499" s="235"/>
      <c r="H499" s="235"/>
      <c r="I499" s="236"/>
    </row>
    <row r="500" spans="1:9" ht="12.75" customHeight="1">
      <c r="A500" s="303" t="s">
        <v>10250</v>
      </c>
      <c r="B500" s="304"/>
      <c r="C500" s="297" t="s">
        <v>10251</v>
      </c>
      <c r="D500" s="233"/>
      <c r="E500" s="300" t="s">
        <v>10252</v>
      </c>
      <c r="F500" s="236"/>
      <c r="G500" s="300" t="s">
        <v>10253</v>
      </c>
      <c r="H500" s="236"/>
      <c r="I500" s="302" t="s">
        <v>10254</v>
      </c>
    </row>
    <row r="501" spans="1:9" ht="12" customHeight="1">
      <c r="A501" s="298"/>
      <c r="B501" s="305"/>
      <c r="C501" s="298"/>
      <c r="D501" s="299"/>
      <c r="E501" s="195" t="s">
        <v>10255</v>
      </c>
      <c r="F501" s="195" t="s">
        <v>10256</v>
      </c>
      <c r="G501" s="195" t="s">
        <v>10257</v>
      </c>
      <c r="H501" s="195" t="s">
        <v>10258</v>
      </c>
      <c r="I501" s="265"/>
    </row>
    <row r="502" spans="1:9" ht="15.75" customHeight="1">
      <c r="A502" s="190" t="s">
        <v>10259</v>
      </c>
      <c r="B502" s="189" t="s">
        <v>10260</v>
      </c>
      <c r="C502" s="301">
        <v>1</v>
      </c>
      <c r="D502" s="236"/>
      <c r="E502" s="196">
        <v>1</v>
      </c>
      <c r="F502" s="196">
        <v>0</v>
      </c>
      <c r="G502" s="193">
        <v>13.07</v>
      </c>
      <c r="H502" s="193">
        <v>11.29</v>
      </c>
      <c r="I502" s="193">
        <v>13.07</v>
      </c>
    </row>
    <row r="503" spans="1:9" ht="15" customHeight="1">
      <c r="A503" s="153"/>
      <c r="B503" s="153"/>
      <c r="C503" s="153"/>
      <c r="D503" s="153"/>
      <c r="E503" s="153"/>
      <c r="F503" s="153"/>
      <c r="G503" s="283" t="s">
        <v>10261</v>
      </c>
      <c r="H503" s="236"/>
      <c r="I503" s="197">
        <v>13.07</v>
      </c>
    </row>
    <row r="504" spans="1:9" ht="19.5" customHeight="1">
      <c r="A504" s="292" t="s">
        <v>10262</v>
      </c>
      <c r="B504" s="235"/>
      <c r="C504" s="235"/>
      <c r="D504" s="235"/>
      <c r="E504" s="236"/>
      <c r="F504" s="186" t="s">
        <v>10263</v>
      </c>
      <c r="G504" s="186" t="s">
        <v>10264</v>
      </c>
      <c r="H504" s="186" t="s">
        <v>10265</v>
      </c>
      <c r="I504" s="186" t="s">
        <v>10266</v>
      </c>
    </row>
    <row r="505" spans="1:9" ht="15" customHeight="1">
      <c r="A505" s="190" t="s">
        <v>10267</v>
      </c>
      <c r="B505" s="293" t="s">
        <v>10268</v>
      </c>
      <c r="C505" s="235"/>
      <c r="D505" s="235"/>
      <c r="E505" s="235"/>
      <c r="F505" s="190" t="s">
        <v>10269</v>
      </c>
      <c r="G505" s="192">
        <v>0.2</v>
      </c>
      <c r="H505" s="191">
        <v>18.911999999999999</v>
      </c>
      <c r="I505" s="191">
        <v>3.78</v>
      </c>
    </row>
    <row r="506" spans="1:9" ht="15" customHeight="1">
      <c r="A506" s="190" t="s">
        <v>10270</v>
      </c>
      <c r="B506" s="293" t="s">
        <v>10271</v>
      </c>
      <c r="C506" s="235"/>
      <c r="D506" s="235"/>
      <c r="E506" s="235"/>
      <c r="F506" s="190" t="s">
        <v>10272</v>
      </c>
      <c r="G506" s="192">
        <v>4</v>
      </c>
      <c r="H506" s="191">
        <v>8.5317000000000007</v>
      </c>
      <c r="I506" s="191">
        <v>34.119999999999997</v>
      </c>
    </row>
    <row r="507" spans="1:9" ht="15" customHeight="1">
      <c r="A507" s="153"/>
      <c r="B507" s="153"/>
      <c r="C507" s="153"/>
      <c r="D507" s="153"/>
      <c r="E507" s="153"/>
      <c r="F507" s="153"/>
      <c r="G507" s="283" t="s">
        <v>10273</v>
      </c>
      <c r="H507" s="236"/>
      <c r="I507" s="188">
        <v>37.909199999999998</v>
      </c>
    </row>
    <row r="508" spans="1:9" ht="19.5" customHeight="1">
      <c r="A508" s="292" t="s">
        <v>10274</v>
      </c>
      <c r="B508" s="235"/>
      <c r="C508" s="236"/>
      <c r="D508" s="186" t="s">
        <v>10275</v>
      </c>
      <c r="E508" s="300" t="s">
        <v>10276</v>
      </c>
      <c r="F508" s="236"/>
      <c r="G508" s="186" t="s">
        <v>10277</v>
      </c>
      <c r="H508" s="186" t="s">
        <v>10278</v>
      </c>
      <c r="I508" s="186" t="s">
        <v>10279</v>
      </c>
    </row>
    <row r="509" spans="1:9" ht="15" customHeight="1">
      <c r="A509" s="190" t="s">
        <v>10280</v>
      </c>
      <c r="B509" s="293" t="s">
        <v>10281</v>
      </c>
      <c r="C509" s="236"/>
      <c r="D509" s="206">
        <v>5</v>
      </c>
      <c r="E509" s="307" t="s">
        <v>10282</v>
      </c>
      <c r="F509" s="235"/>
      <c r="G509" s="235"/>
      <c r="H509" s="236"/>
      <c r="I509" s="191">
        <v>1.8955</v>
      </c>
    </row>
    <row r="510" spans="1:9" ht="15" customHeight="1">
      <c r="A510" s="153"/>
      <c r="B510" s="153"/>
      <c r="C510" s="153"/>
      <c r="D510" s="153"/>
      <c r="E510" s="153"/>
      <c r="F510" s="153"/>
      <c r="G510" s="283" t="s">
        <v>10283</v>
      </c>
      <c r="H510" s="236"/>
      <c r="I510" s="188">
        <v>1.8955</v>
      </c>
    </row>
    <row r="511" spans="1:9" ht="15" customHeight="1">
      <c r="A511" s="153"/>
      <c r="B511" s="153"/>
      <c r="C511" s="153"/>
      <c r="D511" s="153"/>
      <c r="E511" s="153"/>
      <c r="F511" s="153"/>
      <c r="G511" s="289" t="s">
        <v>10284</v>
      </c>
      <c r="H511" s="236"/>
      <c r="I511" s="193">
        <v>52.874699999999997</v>
      </c>
    </row>
    <row r="512" spans="1:9" ht="15" customHeight="1">
      <c r="A512" s="153"/>
      <c r="B512" s="153"/>
      <c r="C512" s="153"/>
      <c r="D512" s="153"/>
      <c r="E512" s="153"/>
      <c r="F512" s="153"/>
      <c r="G512" s="289" t="s">
        <v>10285</v>
      </c>
      <c r="H512" s="236"/>
      <c r="I512" s="193">
        <v>2</v>
      </c>
    </row>
    <row r="513" spans="1:9" ht="15" customHeight="1">
      <c r="A513" s="153"/>
      <c r="B513" s="153"/>
      <c r="C513" s="153"/>
      <c r="D513" s="153"/>
      <c r="E513" s="153"/>
      <c r="F513" s="153"/>
      <c r="G513" s="289" t="s">
        <v>10286</v>
      </c>
      <c r="H513" s="236"/>
      <c r="I513" s="193">
        <v>26.4374</v>
      </c>
    </row>
    <row r="514" spans="1:9" ht="15" customHeight="1">
      <c r="A514" s="153"/>
      <c r="B514" s="153"/>
      <c r="C514" s="153"/>
      <c r="D514" s="153"/>
      <c r="E514" s="153"/>
      <c r="F514" s="153"/>
      <c r="G514" s="289" t="s">
        <v>10287</v>
      </c>
      <c r="H514" s="236"/>
      <c r="I514" s="194">
        <v>26.4374</v>
      </c>
    </row>
    <row r="515" spans="1:9" ht="15" customHeight="1">
      <c r="A515" s="153"/>
      <c r="B515" s="153"/>
      <c r="C515" s="153"/>
      <c r="D515" s="153"/>
      <c r="E515" s="153"/>
      <c r="F515" s="153"/>
      <c r="G515" s="289" t="s">
        <v>10288</v>
      </c>
      <c r="H515" s="236"/>
      <c r="I515" s="188">
        <v>25.49</v>
      </c>
    </row>
    <row r="516" spans="1:9" ht="15" customHeight="1">
      <c r="A516" s="153"/>
      <c r="B516" s="153"/>
      <c r="C516" s="153"/>
      <c r="D516" s="153"/>
      <c r="E516" s="153"/>
      <c r="F516" s="153"/>
      <c r="G516" s="289" t="s">
        <v>10289</v>
      </c>
      <c r="H516" s="236"/>
      <c r="I516" s="188">
        <v>7.5118999999999998</v>
      </c>
    </row>
    <row r="517" spans="1:9" ht="15" customHeight="1">
      <c r="A517" s="153"/>
      <c r="B517" s="153"/>
      <c r="C517" s="153"/>
      <c r="D517" s="153"/>
      <c r="E517" s="153"/>
      <c r="F517" s="153"/>
      <c r="G517" s="289" t="s">
        <v>10290</v>
      </c>
      <c r="H517" s="236"/>
      <c r="I517" s="188">
        <v>33</v>
      </c>
    </row>
    <row r="518" spans="1:9" ht="9.75" customHeight="1">
      <c r="A518" s="153"/>
      <c r="B518" s="153"/>
      <c r="C518" s="153"/>
      <c r="D518" s="290"/>
      <c r="E518" s="213"/>
      <c r="F518" s="213"/>
      <c r="G518" s="153"/>
      <c r="H518" s="153"/>
      <c r="I518" s="153"/>
    </row>
    <row r="519" spans="1:9" ht="19.5" customHeight="1">
      <c r="A519" s="291" t="s">
        <v>10291</v>
      </c>
      <c r="B519" s="235"/>
      <c r="C519" s="235"/>
      <c r="D519" s="235"/>
      <c r="E519" s="235"/>
      <c r="F519" s="235"/>
      <c r="G519" s="235"/>
      <c r="H519" s="235"/>
      <c r="I519" s="236"/>
    </row>
    <row r="520" spans="1:9" ht="15" customHeight="1">
      <c r="A520" s="287" t="s">
        <v>10292</v>
      </c>
      <c r="B520" s="235"/>
      <c r="C520" s="236"/>
      <c r="D520" s="288" t="s">
        <v>10293</v>
      </c>
      <c r="E520" s="236"/>
      <c r="F520" s="195" t="s">
        <v>10294</v>
      </c>
      <c r="G520" s="195" t="s">
        <v>10295</v>
      </c>
      <c r="H520" s="195" t="s">
        <v>10296</v>
      </c>
      <c r="I520" s="195" t="s">
        <v>10297</v>
      </c>
    </row>
    <row r="521" spans="1:9" ht="19.5" customHeight="1">
      <c r="A521" s="198" t="s">
        <v>10298</v>
      </c>
      <c r="B521" s="286" t="s">
        <v>10299</v>
      </c>
      <c r="C521" s="236"/>
      <c r="D521" s="284" t="s">
        <v>10300</v>
      </c>
      <c r="E521" s="236"/>
      <c r="F521" s="198" t="s">
        <v>10301</v>
      </c>
      <c r="G521" s="199">
        <v>1</v>
      </c>
      <c r="H521" s="200">
        <v>72.45</v>
      </c>
      <c r="I521" s="200">
        <v>72.45</v>
      </c>
    </row>
    <row r="522" spans="1:9" ht="15" customHeight="1">
      <c r="A522" s="153"/>
      <c r="B522" s="153"/>
      <c r="C522" s="153"/>
      <c r="D522" s="153"/>
      <c r="E522" s="153"/>
      <c r="F522" s="153"/>
      <c r="G522" s="285" t="s">
        <v>10302</v>
      </c>
      <c r="H522" s="236"/>
      <c r="I522" s="201">
        <v>72.45</v>
      </c>
    </row>
    <row r="523" spans="1:9" ht="15" customHeight="1">
      <c r="A523" s="153"/>
      <c r="B523" s="153"/>
      <c r="C523" s="153"/>
      <c r="D523" s="153"/>
      <c r="E523" s="153"/>
      <c r="F523" s="153"/>
      <c r="G523" s="289" t="s">
        <v>10303</v>
      </c>
      <c r="H523" s="236"/>
      <c r="I523" s="188">
        <v>72.45</v>
      </c>
    </row>
    <row r="524" spans="1:9" ht="15" customHeight="1">
      <c r="A524" s="153"/>
      <c r="B524" s="153"/>
      <c r="C524" s="153"/>
      <c r="D524" s="153"/>
      <c r="E524" s="153"/>
      <c r="F524" s="153"/>
      <c r="G524" s="289" t="s">
        <v>10304</v>
      </c>
      <c r="H524" s="236"/>
      <c r="I524" s="188">
        <v>10.157500000000001</v>
      </c>
    </row>
    <row r="525" spans="1:9" ht="15" customHeight="1">
      <c r="A525" s="153"/>
      <c r="B525" s="153"/>
      <c r="C525" s="153"/>
      <c r="D525" s="153"/>
      <c r="E525" s="153"/>
      <c r="F525" s="153"/>
      <c r="G525" s="289" t="s">
        <v>10305</v>
      </c>
      <c r="H525" s="236"/>
      <c r="I525" s="188">
        <v>82.61</v>
      </c>
    </row>
    <row r="526" spans="1:9" ht="9.75" customHeight="1">
      <c r="A526" s="153"/>
      <c r="B526" s="153"/>
      <c r="C526" s="153"/>
      <c r="D526" s="290"/>
      <c r="E526" s="213"/>
      <c r="F526" s="213"/>
      <c r="G526" s="153"/>
      <c r="H526" s="153"/>
      <c r="I526" s="153"/>
    </row>
    <row r="527" spans="1:9" ht="19.5" customHeight="1">
      <c r="A527" s="291" t="s">
        <v>10306</v>
      </c>
      <c r="B527" s="235"/>
      <c r="C527" s="235"/>
      <c r="D527" s="235"/>
      <c r="E527" s="235"/>
      <c r="F527" s="235"/>
      <c r="G527" s="235"/>
      <c r="H527" s="235"/>
      <c r="I527" s="236"/>
    </row>
    <row r="528" spans="1:9" ht="12.75" customHeight="1">
      <c r="A528" s="303" t="s">
        <v>10307</v>
      </c>
      <c r="B528" s="304"/>
      <c r="C528" s="297" t="s">
        <v>10308</v>
      </c>
      <c r="D528" s="233"/>
      <c r="E528" s="300" t="s">
        <v>10309</v>
      </c>
      <c r="F528" s="236"/>
      <c r="G528" s="300" t="s">
        <v>10310</v>
      </c>
      <c r="H528" s="236"/>
      <c r="I528" s="302" t="s">
        <v>10311</v>
      </c>
    </row>
    <row r="529" spans="1:9" ht="12" customHeight="1">
      <c r="A529" s="298"/>
      <c r="B529" s="305"/>
      <c r="C529" s="298"/>
      <c r="D529" s="299"/>
      <c r="E529" s="195" t="s">
        <v>10312</v>
      </c>
      <c r="F529" s="195" t="s">
        <v>10313</v>
      </c>
      <c r="G529" s="195" t="s">
        <v>10314</v>
      </c>
      <c r="H529" s="195" t="s">
        <v>10315</v>
      </c>
      <c r="I529" s="265"/>
    </row>
    <row r="530" spans="1:9" ht="15" customHeight="1">
      <c r="A530" s="190" t="s">
        <v>10316</v>
      </c>
      <c r="B530" s="189" t="s">
        <v>10317</v>
      </c>
      <c r="C530" s="301">
        <v>1</v>
      </c>
      <c r="D530" s="236"/>
      <c r="E530" s="196">
        <v>1</v>
      </c>
      <c r="F530" s="196">
        <v>0</v>
      </c>
      <c r="G530" s="193">
        <v>158.25810000000001</v>
      </c>
      <c r="H530" s="193">
        <v>49.690300000000001</v>
      </c>
      <c r="I530" s="193">
        <v>158.25810000000001</v>
      </c>
    </row>
    <row r="531" spans="1:9" ht="15" customHeight="1">
      <c r="A531" s="153"/>
      <c r="B531" s="153"/>
      <c r="C531" s="153"/>
      <c r="D531" s="153"/>
      <c r="E531" s="153"/>
      <c r="F531" s="153"/>
      <c r="G531" s="283" t="s">
        <v>10318</v>
      </c>
      <c r="H531" s="236"/>
      <c r="I531" s="197">
        <v>158.25810000000001</v>
      </c>
    </row>
    <row r="532" spans="1:9" ht="15" customHeight="1">
      <c r="A532" s="153"/>
      <c r="B532" s="153"/>
      <c r="C532" s="153"/>
      <c r="D532" s="153"/>
      <c r="E532" s="153"/>
      <c r="F532" s="153"/>
      <c r="G532" s="289" t="s">
        <v>10319</v>
      </c>
      <c r="H532" s="236"/>
      <c r="I532" s="193">
        <v>158.25810000000001</v>
      </c>
    </row>
    <row r="533" spans="1:9" ht="15" customHeight="1">
      <c r="A533" s="153"/>
      <c r="B533" s="153"/>
      <c r="C533" s="153"/>
      <c r="D533" s="153"/>
      <c r="E533" s="153"/>
      <c r="F533" s="153"/>
      <c r="G533" s="289" t="s">
        <v>10320</v>
      </c>
      <c r="H533" s="236"/>
      <c r="I533" s="193">
        <v>448.2</v>
      </c>
    </row>
    <row r="534" spans="1:9" ht="15" customHeight="1">
      <c r="A534" s="153"/>
      <c r="B534" s="153"/>
      <c r="C534" s="153"/>
      <c r="D534" s="153"/>
      <c r="E534" s="153"/>
      <c r="F534" s="153"/>
      <c r="G534" s="289" t="s">
        <v>10321</v>
      </c>
      <c r="H534" s="236"/>
      <c r="I534" s="193">
        <v>0.35310000000000002</v>
      </c>
    </row>
    <row r="535" spans="1:9" ht="15" customHeight="1">
      <c r="A535" s="153"/>
      <c r="B535" s="153"/>
      <c r="C535" s="153"/>
      <c r="D535" s="153"/>
      <c r="E535" s="153"/>
      <c r="F535" s="153"/>
      <c r="G535" s="289" t="s">
        <v>10322</v>
      </c>
      <c r="H535" s="236"/>
      <c r="I535" s="194">
        <v>0.35310000000000002</v>
      </c>
    </row>
    <row r="536" spans="1:9" ht="15" customHeight="1">
      <c r="A536" s="153"/>
      <c r="B536" s="153"/>
      <c r="C536" s="153"/>
      <c r="D536" s="153"/>
      <c r="E536" s="153"/>
      <c r="F536" s="153"/>
      <c r="G536" s="289" t="s">
        <v>10323</v>
      </c>
      <c r="H536" s="236"/>
      <c r="I536" s="188">
        <v>0.35</v>
      </c>
    </row>
    <row r="537" spans="1:9" ht="15" customHeight="1">
      <c r="A537" s="153"/>
      <c r="B537" s="153"/>
      <c r="C537" s="153"/>
      <c r="D537" s="153"/>
      <c r="E537" s="153"/>
      <c r="F537" s="153"/>
      <c r="G537" s="289" t="s">
        <v>10324</v>
      </c>
      <c r="H537" s="236"/>
      <c r="I537" s="188">
        <v>0.1031</v>
      </c>
    </row>
    <row r="538" spans="1:9" ht="15" customHeight="1">
      <c r="A538" s="153"/>
      <c r="B538" s="153"/>
      <c r="C538" s="153"/>
      <c r="D538" s="153"/>
      <c r="E538" s="153"/>
      <c r="F538" s="153"/>
      <c r="G538" s="289" t="s">
        <v>10325</v>
      </c>
      <c r="H538" s="236"/>
      <c r="I538" s="188">
        <v>0.45</v>
      </c>
    </row>
    <row r="539" spans="1:9" ht="9.75" customHeight="1">
      <c r="A539" s="153"/>
      <c r="B539" s="153"/>
      <c r="C539" s="153"/>
      <c r="D539" s="290"/>
      <c r="E539" s="213"/>
      <c r="F539" s="213"/>
      <c r="G539" s="153"/>
      <c r="H539" s="153"/>
      <c r="I539" s="153"/>
    </row>
    <row r="540" spans="1:9" ht="27" customHeight="1">
      <c r="A540" s="291" t="s">
        <v>10326</v>
      </c>
      <c r="B540" s="235"/>
      <c r="C540" s="235"/>
      <c r="D540" s="235"/>
      <c r="E540" s="235"/>
      <c r="F540" s="235"/>
      <c r="G540" s="235"/>
      <c r="H540" s="235"/>
      <c r="I540" s="236"/>
    </row>
    <row r="541" spans="1:9" ht="9.75" customHeight="1">
      <c r="A541" s="296"/>
      <c r="B541" s="213"/>
      <c r="C541" s="213"/>
      <c r="D541" s="213"/>
      <c r="E541" s="213"/>
      <c r="F541" s="213"/>
      <c r="G541" s="213"/>
      <c r="H541" s="213"/>
      <c r="I541" s="213"/>
    </row>
    <row r="542" spans="1:9" ht="15" customHeight="1">
      <c r="A542" s="153"/>
      <c r="B542" s="153"/>
      <c r="C542" s="153"/>
      <c r="D542" s="153"/>
      <c r="E542" s="153"/>
      <c r="F542" s="153"/>
      <c r="G542" s="289" t="s">
        <v>10327</v>
      </c>
      <c r="H542" s="236"/>
      <c r="I542" s="188">
        <v>2.1800000000000002</v>
      </c>
    </row>
    <row r="543" spans="1:9" ht="15" customHeight="1">
      <c r="A543" s="153"/>
      <c r="B543" s="153"/>
      <c r="C543" s="153"/>
      <c r="D543" s="153"/>
      <c r="E543" s="153"/>
      <c r="F543" s="153"/>
      <c r="G543" s="289" t="s">
        <v>10328</v>
      </c>
      <c r="H543" s="236"/>
      <c r="I543" s="188">
        <v>0.64239999999999997</v>
      </c>
    </row>
    <row r="544" spans="1:9" ht="15" customHeight="1">
      <c r="A544" s="153"/>
      <c r="B544" s="153"/>
      <c r="C544" s="153"/>
      <c r="D544" s="153"/>
      <c r="E544" s="153"/>
      <c r="F544" s="153"/>
      <c r="G544" s="289" t="s">
        <v>10329</v>
      </c>
      <c r="H544" s="236"/>
      <c r="I544" s="188">
        <v>2.82</v>
      </c>
    </row>
    <row r="545" spans="1:9" ht="9.75" customHeight="1">
      <c r="A545" s="153"/>
      <c r="B545" s="153"/>
      <c r="C545" s="153"/>
      <c r="D545" s="290"/>
      <c r="E545" s="213"/>
      <c r="F545" s="213"/>
      <c r="G545" s="153"/>
      <c r="H545" s="153"/>
      <c r="I545" s="153"/>
    </row>
    <row r="546" spans="1:9" ht="19.5" customHeight="1">
      <c r="A546" s="291" t="s">
        <v>10330</v>
      </c>
      <c r="B546" s="235"/>
      <c r="C546" s="235"/>
      <c r="D546" s="235"/>
      <c r="E546" s="235"/>
      <c r="F546" s="235"/>
      <c r="G546" s="235"/>
      <c r="H546" s="235"/>
      <c r="I546" s="236"/>
    </row>
    <row r="547" spans="1:9" ht="9.75" customHeight="1">
      <c r="A547" s="296"/>
      <c r="B547" s="213"/>
      <c r="C547" s="213"/>
      <c r="D547" s="213"/>
      <c r="E547" s="213"/>
      <c r="F547" s="213"/>
      <c r="G547" s="213"/>
      <c r="H547" s="213"/>
      <c r="I547" s="213"/>
    </row>
    <row r="548" spans="1:9" ht="15" customHeight="1">
      <c r="A548" s="308" t="s">
        <v>10331</v>
      </c>
      <c r="B548" s="213"/>
      <c r="C548" s="213"/>
      <c r="D548" s="153"/>
      <c r="E548" s="153"/>
      <c r="F548" s="153"/>
      <c r="G548" s="289" t="s">
        <v>10332</v>
      </c>
      <c r="H548" s="236"/>
      <c r="I548" s="188">
        <v>3435.85</v>
      </c>
    </row>
    <row r="549" spans="1:9" ht="15" customHeight="1">
      <c r="A549" s="213"/>
      <c r="B549" s="213"/>
      <c r="C549" s="213"/>
      <c r="D549" s="153"/>
      <c r="E549" s="153"/>
      <c r="F549" s="153"/>
      <c r="G549" s="289" t="s">
        <v>10333</v>
      </c>
      <c r="H549" s="236"/>
      <c r="I549" s="188">
        <v>1012.545</v>
      </c>
    </row>
    <row r="550" spans="1:9" ht="15" customHeight="1">
      <c r="A550" s="213"/>
      <c r="B550" s="213"/>
      <c r="C550" s="213"/>
      <c r="D550" s="153"/>
      <c r="E550" s="153"/>
      <c r="F550" s="153"/>
      <c r="G550" s="289" t="s">
        <v>10334</v>
      </c>
      <c r="H550" s="236"/>
      <c r="I550" s="188">
        <v>4448.3999999999996</v>
      </c>
    </row>
    <row r="551" spans="1:9" ht="9.75" customHeight="1">
      <c r="A551" s="153"/>
      <c r="B551" s="153"/>
      <c r="C551" s="153"/>
      <c r="D551" s="290"/>
      <c r="E551" s="213"/>
      <c r="F551" s="213"/>
      <c r="G551" s="153"/>
      <c r="H551" s="153"/>
      <c r="I551" s="153"/>
    </row>
    <row r="552" spans="1:9" ht="19.5" customHeight="1">
      <c r="A552" s="291" t="s">
        <v>10335</v>
      </c>
      <c r="B552" s="235"/>
      <c r="C552" s="235"/>
      <c r="D552" s="235"/>
      <c r="E552" s="235"/>
      <c r="F552" s="235"/>
      <c r="G552" s="235"/>
      <c r="H552" s="235"/>
      <c r="I552" s="236"/>
    </row>
    <row r="553" spans="1:9" ht="12.75" customHeight="1">
      <c r="A553" s="303" t="s">
        <v>10336</v>
      </c>
      <c r="B553" s="304"/>
      <c r="C553" s="297" t="s">
        <v>10337</v>
      </c>
      <c r="D553" s="233"/>
      <c r="E553" s="300" t="s">
        <v>10338</v>
      </c>
      <c r="F553" s="236"/>
      <c r="G553" s="300" t="s">
        <v>10339</v>
      </c>
      <c r="H553" s="236"/>
      <c r="I553" s="302" t="s">
        <v>10340</v>
      </c>
    </row>
    <row r="554" spans="1:9" ht="12" customHeight="1">
      <c r="A554" s="298"/>
      <c r="B554" s="305"/>
      <c r="C554" s="298"/>
      <c r="D554" s="299"/>
      <c r="E554" s="195" t="s">
        <v>10341</v>
      </c>
      <c r="F554" s="195" t="s">
        <v>10342</v>
      </c>
      <c r="G554" s="195" t="s">
        <v>10343</v>
      </c>
      <c r="H554" s="195" t="s">
        <v>10344</v>
      </c>
      <c r="I554" s="265"/>
    </row>
    <row r="555" spans="1:9" ht="15" customHeight="1">
      <c r="A555" s="190" t="s">
        <v>10345</v>
      </c>
      <c r="B555" s="189" t="s">
        <v>10346</v>
      </c>
      <c r="C555" s="301">
        <v>5</v>
      </c>
      <c r="D555" s="236"/>
      <c r="E555" s="196">
        <v>0.98</v>
      </c>
      <c r="F555" s="196">
        <v>0.02</v>
      </c>
      <c r="G555" s="193">
        <v>151.75460000000001</v>
      </c>
      <c r="H555" s="193">
        <v>46.44</v>
      </c>
      <c r="I555" s="193">
        <v>748.24149999999997</v>
      </c>
    </row>
    <row r="556" spans="1:9" ht="15" customHeight="1">
      <c r="A556" s="190" t="s">
        <v>10347</v>
      </c>
      <c r="B556" s="189" t="s">
        <v>10348</v>
      </c>
      <c r="C556" s="301">
        <v>1</v>
      </c>
      <c r="D556" s="236"/>
      <c r="E556" s="196">
        <v>1</v>
      </c>
      <c r="F556" s="196">
        <v>0</v>
      </c>
      <c r="G556" s="193">
        <v>226.38339999999999</v>
      </c>
      <c r="H556" s="193">
        <v>103.88330000000001</v>
      </c>
      <c r="I556" s="193">
        <v>226.38339999999999</v>
      </c>
    </row>
    <row r="557" spans="1:9" ht="15" customHeight="1">
      <c r="A557" s="190" t="s">
        <v>10349</v>
      </c>
      <c r="B557" s="189" t="s">
        <v>10350</v>
      </c>
      <c r="C557" s="301">
        <v>1</v>
      </c>
      <c r="D557" s="236"/>
      <c r="E557" s="196">
        <v>0.97</v>
      </c>
      <c r="F557" s="196">
        <v>0.03</v>
      </c>
      <c r="G557" s="193">
        <v>377.06270000000001</v>
      </c>
      <c r="H557" s="193">
        <v>135.87639999999999</v>
      </c>
      <c r="I557" s="193">
        <v>369.82709999999997</v>
      </c>
    </row>
    <row r="558" spans="1:9" ht="15" customHeight="1">
      <c r="A558" s="153"/>
      <c r="B558" s="153"/>
      <c r="C558" s="153"/>
      <c r="D558" s="153"/>
      <c r="E558" s="153"/>
      <c r="F558" s="153"/>
      <c r="G558" s="283" t="s">
        <v>10351</v>
      </c>
      <c r="H558" s="236"/>
      <c r="I558" s="197">
        <v>1344.452</v>
      </c>
    </row>
    <row r="559" spans="1:9" ht="19.5" customHeight="1">
      <c r="A559" s="292" t="s">
        <v>10352</v>
      </c>
      <c r="B559" s="235"/>
      <c r="C559" s="235"/>
      <c r="D559" s="235"/>
      <c r="E559" s="236"/>
      <c r="F559" s="186" t="s">
        <v>10353</v>
      </c>
      <c r="G559" s="186" t="s">
        <v>10354</v>
      </c>
      <c r="H559" s="186" t="s">
        <v>10355</v>
      </c>
      <c r="I559" s="186" t="s">
        <v>10356</v>
      </c>
    </row>
    <row r="560" spans="1:9" ht="15" customHeight="1">
      <c r="A560" s="190" t="s">
        <v>10357</v>
      </c>
      <c r="B560" s="293" t="s">
        <v>10358</v>
      </c>
      <c r="C560" s="235"/>
      <c r="D560" s="235"/>
      <c r="E560" s="235"/>
      <c r="F560" s="190" t="s">
        <v>10359</v>
      </c>
      <c r="G560" s="192">
        <v>1</v>
      </c>
      <c r="H560" s="191">
        <v>10.5078</v>
      </c>
      <c r="I560" s="191">
        <v>10.51</v>
      </c>
    </row>
    <row r="561" spans="1:9" ht="15" customHeight="1">
      <c r="A561" s="153"/>
      <c r="B561" s="153"/>
      <c r="C561" s="153"/>
      <c r="D561" s="153"/>
      <c r="E561" s="153"/>
      <c r="F561" s="153"/>
      <c r="G561" s="283" t="s">
        <v>10360</v>
      </c>
      <c r="H561" s="236"/>
      <c r="I561" s="188">
        <v>10.5078</v>
      </c>
    </row>
    <row r="562" spans="1:9" ht="15" customHeight="1">
      <c r="A562" s="153"/>
      <c r="B562" s="153"/>
      <c r="C562" s="153"/>
      <c r="D562" s="153"/>
      <c r="E562" s="153"/>
      <c r="F562" s="153"/>
      <c r="G562" s="289" t="s">
        <v>10361</v>
      </c>
      <c r="H562" s="236"/>
      <c r="I562" s="193">
        <v>1354.9598000000001</v>
      </c>
    </row>
    <row r="563" spans="1:9" ht="15" customHeight="1">
      <c r="A563" s="153"/>
      <c r="B563" s="153"/>
      <c r="C563" s="153"/>
      <c r="D563" s="153"/>
      <c r="E563" s="153"/>
      <c r="F563" s="153"/>
      <c r="G563" s="289" t="s">
        <v>10362</v>
      </c>
      <c r="H563" s="236"/>
      <c r="I563" s="193">
        <v>236.65</v>
      </c>
    </row>
    <row r="564" spans="1:9" ht="15" customHeight="1">
      <c r="A564" s="153"/>
      <c r="B564" s="153"/>
      <c r="C564" s="153"/>
      <c r="D564" s="153"/>
      <c r="E564" s="153"/>
      <c r="F564" s="153"/>
      <c r="G564" s="289" t="s">
        <v>10363</v>
      </c>
      <c r="H564" s="236"/>
      <c r="I564" s="193">
        <v>5.7256</v>
      </c>
    </row>
    <row r="565" spans="1:9" ht="15" customHeight="1">
      <c r="A565" s="153"/>
      <c r="B565" s="153"/>
      <c r="C565" s="153"/>
      <c r="D565" s="153"/>
      <c r="E565" s="153"/>
      <c r="F565" s="153"/>
      <c r="G565" s="289" t="s">
        <v>10364</v>
      </c>
      <c r="H565" s="236"/>
      <c r="I565" s="193">
        <v>0.1351</v>
      </c>
    </row>
    <row r="566" spans="1:9" ht="15" customHeight="1">
      <c r="A566" s="153"/>
      <c r="B566" s="153"/>
      <c r="C566" s="153"/>
      <c r="D566" s="153"/>
      <c r="E566" s="153"/>
      <c r="F566" s="153"/>
      <c r="G566" s="289" t="s">
        <v>10365</v>
      </c>
      <c r="H566" s="236"/>
      <c r="I566" s="194">
        <v>5.8606999999999996</v>
      </c>
    </row>
    <row r="567" spans="1:9" ht="15" customHeight="1">
      <c r="A567" s="153"/>
      <c r="B567" s="153"/>
      <c r="C567" s="153"/>
      <c r="D567" s="153"/>
      <c r="E567" s="153"/>
      <c r="F567" s="153"/>
      <c r="G567" s="289" t="s">
        <v>10366</v>
      </c>
      <c r="H567" s="236"/>
      <c r="I567" s="188">
        <v>5.86</v>
      </c>
    </row>
    <row r="568" spans="1:9" ht="15" customHeight="1">
      <c r="A568" s="153"/>
      <c r="B568" s="153"/>
      <c r="C568" s="153"/>
      <c r="D568" s="153"/>
      <c r="E568" s="153"/>
      <c r="F568" s="153"/>
      <c r="G568" s="289" t="s">
        <v>10367</v>
      </c>
      <c r="H568" s="236"/>
      <c r="I568" s="188">
        <v>1.7269000000000001</v>
      </c>
    </row>
    <row r="569" spans="1:9" ht="15" customHeight="1">
      <c r="A569" s="153"/>
      <c r="B569" s="153"/>
      <c r="C569" s="153"/>
      <c r="D569" s="153"/>
      <c r="E569" s="153"/>
      <c r="F569" s="153"/>
      <c r="G569" s="289" t="s">
        <v>10368</v>
      </c>
      <c r="H569" s="236"/>
      <c r="I569" s="188">
        <v>7.59</v>
      </c>
    </row>
    <row r="570" spans="1:9" ht="9.75" customHeight="1">
      <c r="A570" s="153"/>
      <c r="B570" s="153"/>
      <c r="C570" s="153"/>
      <c r="D570" s="290"/>
      <c r="E570" s="213"/>
      <c r="F570" s="213"/>
      <c r="G570" s="153"/>
      <c r="H570" s="153"/>
      <c r="I570" s="153"/>
    </row>
    <row r="571" spans="1:9" ht="19.5" customHeight="1">
      <c r="A571" s="291" t="s">
        <v>10369</v>
      </c>
      <c r="B571" s="235"/>
      <c r="C571" s="235"/>
      <c r="D571" s="235"/>
      <c r="E571" s="235"/>
      <c r="F571" s="235"/>
      <c r="G571" s="235"/>
      <c r="H571" s="235"/>
      <c r="I571" s="236"/>
    </row>
    <row r="572" spans="1:9" ht="12.75" customHeight="1">
      <c r="A572" s="303" t="s">
        <v>10370</v>
      </c>
      <c r="B572" s="304"/>
      <c r="C572" s="297" t="s">
        <v>10371</v>
      </c>
      <c r="D572" s="233"/>
      <c r="E572" s="300" t="s">
        <v>10372</v>
      </c>
      <c r="F572" s="236"/>
      <c r="G572" s="300" t="s">
        <v>10373</v>
      </c>
      <c r="H572" s="236"/>
      <c r="I572" s="302" t="s">
        <v>10374</v>
      </c>
    </row>
    <row r="573" spans="1:9" ht="12" customHeight="1">
      <c r="A573" s="298"/>
      <c r="B573" s="305"/>
      <c r="C573" s="298"/>
      <c r="D573" s="299"/>
      <c r="E573" s="195" t="s">
        <v>10375</v>
      </c>
      <c r="F573" s="195" t="s">
        <v>10376</v>
      </c>
      <c r="G573" s="195" t="s">
        <v>10377</v>
      </c>
      <c r="H573" s="195" t="s">
        <v>10378</v>
      </c>
      <c r="I573" s="265"/>
    </row>
    <row r="574" spans="1:9" ht="15" customHeight="1">
      <c r="A574" s="190" t="s">
        <v>10379</v>
      </c>
      <c r="B574" s="189" t="s">
        <v>10380</v>
      </c>
      <c r="C574" s="301">
        <v>0.1333</v>
      </c>
      <c r="D574" s="236"/>
      <c r="E574" s="196">
        <v>1</v>
      </c>
      <c r="F574" s="196">
        <v>0</v>
      </c>
      <c r="G574" s="193">
        <v>29.22</v>
      </c>
      <c r="H574" s="193">
        <v>13.48</v>
      </c>
      <c r="I574" s="193">
        <v>3.8950260000000001</v>
      </c>
    </row>
    <row r="575" spans="1:9" ht="15" customHeight="1">
      <c r="A575" s="153"/>
      <c r="B575" s="153"/>
      <c r="C575" s="153"/>
      <c r="D575" s="153"/>
      <c r="E575" s="153"/>
      <c r="F575" s="153"/>
      <c r="G575" s="283" t="s">
        <v>10381</v>
      </c>
      <c r="H575" s="236"/>
      <c r="I575" s="197">
        <v>3.895</v>
      </c>
    </row>
    <row r="576" spans="1:9" ht="19.5" customHeight="1">
      <c r="A576" s="292" t="s">
        <v>10382</v>
      </c>
      <c r="B576" s="235"/>
      <c r="C576" s="235"/>
      <c r="D576" s="235"/>
      <c r="E576" s="236"/>
      <c r="F576" s="186" t="s">
        <v>10383</v>
      </c>
      <c r="G576" s="186" t="s">
        <v>10384</v>
      </c>
      <c r="H576" s="186" t="s">
        <v>10385</v>
      </c>
      <c r="I576" s="186" t="s">
        <v>10386</v>
      </c>
    </row>
    <row r="577" spans="1:9" ht="15" customHeight="1">
      <c r="A577" s="190" t="s">
        <v>10387</v>
      </c>
      <c r="B577" s="293" t="s">
        <v>10388</v>
      </c>
      <c r="C577" s="235"/>
      <c r="D577" s="235"/>
      <c r="E577" s="235"/>
      <c r="F577" s="190" t="s">
        <v>10389</v>
      </c>
      <c r="G577" s="192">
        <v>4.7683999999999997</v>
      </c>
      <c r="H577" s="191">
        <v>10.49</v>
      </c>
      <c r="I577" s="191">
        <v>50.02</v>
      </c>
    </row>
    <row r="578" spans="1:9" ht="15" customHeight="1">
      <c r="A578" s="190" t="s">
        <v>10390</v>
      </c>
      <c r="B578" s="293" t="s">
        <v>10391</v>
      </c>
      <c r="C578" s="235"/>
      <c r="D578" s="235"/>
      <c r="E578" s="235"/>
      <c r="F578" s="190" t="s">
        <v>10392</v>
      </c>
      <c r="G578" s="192">
        <v>0.89019999999999999</v>
      </c>
      <c r="H578" s="191">
        <v>12.43</v>
      </c>
      <c r="I578" s="191">
        <v>11.07</v>
      </c>
    </row>
    <row r="579" spans="1:9" ht="15" customHeight="1">
      <c r="A579" s="190" t="s">
        <v>10393</v>
      </c>
      <c r="B579" s="293" t="s">
        <v>10394</v>
      </c>
      <c r="C579" s="235"/>
      <c r="D579" s="235"/>
      <c r="E579" s="235"/>
      <c r="F579" s="190" t="s">
        <v>10395</v>
      </c>
      <c r="G579" s="192">
        <v>1.8782000000000001</v>
      </c>
      <c r="H579" s="191">
        <v>12.43</v>
      </c>
      <c r="I579" s="191">
        <v>23.35</v>
      </c>
    </row>
    <row r="580" spans="1:9" ht="15" customHeight="1">
      <c r="A580" s="190" t="s">
        <v>10396</v>
      </c>
      <c r="B580" s="293" t="s">
        <v>10397</v>
      </c>
      <c r="C580" s="235"/>
      <c r="D580" s="235"/>
      <c r="E580" s="235"/>
      <c r="F580" s="190" t="s">
        <v>10398</v>
      </c>
      <c r="G580" s="192">
        <v>6.8514999999999997</v>
      </c>
      <c r="H580" s="191">
        <v>12.43</v>
      </c>
      <c r="I580" s="191">
        <v>85.16</v>
      </c>
    </row>
    <row r="581" spans="1:9" ht="15" customHeight="1">
      <c r="A581" s="190" t="s">
        <v>10399</v>
      </c>
      <c r="B581" s="293" t="s">
        <v>10400</v>
      </c>
      <c r="C581" s="235"/>
      <c r="D581" s="235"/>
      <c r="E581" s="235"/>
      <c r="F581" s="190" t="s">
        <v>10401</v>
      </c>
      <c r="G581" s="192">
        <v>2.5</v>
      </c>
      <c r="H581" s="191">
        <v>12.43</v>
      </c>
      <c r="I581" s="191">
        <v>31.08</v>
      </c>
    </row>
    <row r="582" spans="1:9" ht="15" customHeight="1">
      <c r="A582" s="190" t="s">
        <v>10402</v>
      </c>
      <c r="B582" s="293" t="s">
        <v>10403</v>
      </c>
      <c r="C582" s="235"/>
      <c r="D582" s="235"/>
      <c r="E582" s="235"/>
      <c r="F582" s="190" t="s">
        <v>10404</v>
      </c>
      <c r="G582" s="192">
        <v>9.8902000000000001</v>
      </c>
      <c r="H582" s="191">
        <v>9.14</v>
      </c>
      <c r="I582" s="191">
        <v>90.4</v>
      </c>
    </row>
    <row r="583" spans="1:9" ht="15" customHeight="1">
      <c r="A583" s="153"/>
      <c r="B583" s="153"/>
      <c r="C583" s="153"/>
      <c r="D583" s="153"/>
      <c r="E583" s="153"/>
      <c r="F583" s="153"/>
      <c r="G583" s="283" t="s">
        <v>10405</v>
      </c>
      <c r="H583" s="236"/>
      <c r="I583" s="188">
        <v>291.06720000000001</v>
      </c>
    </row>
    <row r="584" spans="1:9" ht="15" customHeight="1">
      <c r="A584" s="153"/>
      <c r="B584" s="153"/>
      <c r="C584" s="153"/>
      <c r="D584" s="153"/>
      <c r="E584" s="153"/>
      <c r="F584" s="153"/>
      <c r="G584" s="289" t="s">
        <v>10406</v>
      </c>
      <c r="H584" s="236"/>
      <c r="I584" s="193">
        <v>294.9622</v>
      </c>
    </row>
    <row r="585" spans="1:9" ht="15" customHeight="1">
      <c r="A585" s="153"/>
      <c r="B585" s="153"/>
      <c r="C585" s="153"/>
      <c r="D585" s="153"/>
      <c r="E585" s="153"/>
      <c r="F585" s="153"/>
      <c r="G585" s="289" t="s">
        <v>10407</v>
      </c>
      <c r="H585" s="236"/>
      <c r="I585" s="193">
        <v>1</v>
      </c>
    </row>
    <row r="586" spans="1:9" ht="15" customHeight="1">
      <c r="A586" s="153"/>
      <c r="B586" s="153"/>
      <c r="C586" s="153"/>
      <c r="D586" s="153"/>
      <c r="E586" s="153"/>
      <c r="F586" s="153"/>
      <c r="G586" s="289" t="s">
        <v>10408</v>
      </c>
      <c r="H586" s="236"/>
      <c r="I586" s="193">
        <v>294.9622</v>
      </c>
    </row>
    <row r="587" spans="1:9" ht="19.5" customHeight="1">
      <c r="A587" s="292" t="s">
        <v>10409</v>
      </c>
      <c r="B587" s="235"/>
      <c r="C587" s="235"/>
      <c r="D587" s="235"/>
      <c r="E587" s="236"/>
      <c r="F587" s="186" t="s">
        <v>10410</v>
      </c>
      <c r="G587" s="186" t="s">
        <v>10411</v>
      </c>
      <c r="H587" s="186" t="s">
        <v>10412</v>
      </c>
      <c r="I587" s="186" t="s">
        <v>10413</v>
      </c>
    </row>
    <row r="588" spans="1:9" ht="15" customHeight="1">
      <c r="A588" s="190" t="s">
        <v>10414</v>
      </c>
      <c r="B588" s="293" t="s">
        <v>10415</v>
      </c>
      <c r="C588" s="235"/>
      <c r="D588" s="235"/>
      <c r="E588" s="236"/>
      <c r="F588" s="190" t="s">
        <v>10416</v>
      </c>
      <c r="G588" s="192">
        <v>12.7966</v>
      </c>
      <c r="H588" s="191">
        <v>3.86</v>
      </c>
      <c r="I588" s="191">
        <v>49.39</v>
      </c>
    </row>
    <row r="589" spans="1:9" ht="15" customHeight="1">
      <c r="A589" s="190" t="s">
        <v>10417</v>
      </c>
      <c r="B589" s="293" t="s">
        <v>10418</v>
      </c>
      <c r="C589" s="235"/>
      <c r="D589" s="235"/>
      <c r="E589" s="236"/>
      <c r="F589" s="190" t="s">
        <v>10419</v>
      </c>
      <c r="G589" s="192">
        <v>0.22259999999999999</v>
      </c>
      <c r="H589" s="191">
        <v>8.09</v>
      </c>
      <c r="I589" s="191">
        <v>1.8</v>
      </c>
    </row>
    <row r="590" spans="1:9" ht="15" customHeight="1">
      <c r="A590" s="190" t="s">
        <v>10420</v>
      </c>
      <c r="B590" s="293" t="s">
        <v>10421</v>
      </c>
      <c r="C590" s="235"/>
      <c r="D590" s="235"/>
      <c r="E590" s="236"/>
      <c r="F590" s="190" t="s">
        <v>10422</v>
      </c>
      <c r="G590" s="192">
        <v>0.336092</v>
      </c>
      <c r="H590" s="191">
        <v>63.75</v>
      </c>
      <c r="I590" s="191">
        <v>21.43</v>
      </c>
    </row>
    <row r="591" spans="1:9" ht="15" customHeight="1">
      <c r="A591" s="190" t="s">
        <v>10423</v>
      </c>
      <c r="B591" s="293" t="s">
        <v>10424</v>
      </c>
      <c r="C591" s="235"/>
      <c r="D591" s="235"/>
      <c r="E591" s="236"/>
      <c r="F591" s="190" t="s">
        <v>10425</v>
      </c>
      <c r="G591" s="192">
        <v>62.5</v>
      </c>
      <c r="H591" s="191">
        <v>0.6</v>
      </c>
      <c r="I591" s="191">
        <v>37.5</v>
      </c>
    </row>
    <row r="592" spans="1:9" ht="15" customHeight="1">
      <c r="A592" s="190" t="s">
        <v>10426</v>
      </c>
      <c r="B592" s="293" t="s">
        <v>10427</v>
      </c>
      <c r="C592" s="235"/>
      <c r="D592" s="235"/>
      <c r="E592" s="236"/>
      <c r="F592" s="190" t="s">
        <v>10428</v>
      </c>
      <c r="G592" s="192">
        <v>5.33E-2</v>
      </c>
      <c r="H592" s="191">
        <v>83.3</v>
      </c>
      <c r="I592" s="191">
        <v>4.4400000000000004</v>
      </c>
    </row>
    <row r="593" spans="1:9" ht="15" customHeight="1">
      <c r="A593" s="190" t="s">
        <v>10429</v>
      </c>
      <c r="B593" s="293" t="s">
        <v>10430</v>
      </c>
      <c r="C593" s="235"/>
      <c r="D593" s="235"/>
      <c r="E593" s="236"/>
      <c r="F593" s="190" t="s">
        <v>10431</v>
      </c>
      <c r="G593" s="192">
        <v>0.1246</v>
      </c>
      <c r="H593" s="191">
        <v>83.3</v>
      </c>
      <c r="I593" s="191">
        <v>10.38</v>
      </c>
    </row>
    <row r="594" spans="1:9" ht="15" customHeight="1">
      <c r="A594" s="190" t="s">
        <v>10432</v>
      </c>
      <c r="B594" s="293" t="s">
        <v>10433</v>
      </c>
      <c r="C594" s="235"/>
      <c r="D594" s="235"/>
      <c r="E594" s="236"/>
      <c r="F594" s="190" t="s">
        <v>10434</v>
      </c>
      <c r="G594" s="192">
        <v>7.2526200000000003</v>
      </c>
      <c r="H594" s="191">
        <v>0.68</v>
      </c>
      <c r="I594" s="191">
        <v>4.93</v>
      </c>
    </row>
    <row r="595" spans="1:9" ht="15" customHeight="1">
      <c r="A595" s="190" t="s">
        <v>10435</v>
      </c>
      <c r="B595" s="293" t="s">
        <v>10436</v>
      </c>
      <c r="C595" s="235"/>
      <c r="D595" s="235"/>
      <c r="E595" s="236"/>
      <c r="F595" s="190" t="s">
        <v>10437</v>
      </c>
      <c r="G595" s="192">
        <v>106.0087</v>
      </c>
      <c r="H595" s="191">
        <v>0.32</v>
      </c>
      <c r="I595" s="191">
        <v>33.92</v>
      </c>
    </row>
    <row r="596" spans="1:9" ht="15" customHeight="1">
      <c r="A596" s="190" t="s">
        <v>10438</v>
      </c>
      <c r="B596" s="293" t="s">
        <v>10439</v>
      </c>
      <c r="C596" s="235"/>
      <c r="D596" s="235"/>
      <c r="E596" s="236"/>
      <c r="F596" s="190" t="s">
        <v>10440</v>
      </c>
      <c r="G596" s="192">
        <v>0.57789999999999997</v>
      </c>
      <c r="H596" s="191">
        <v>11.37</v>
      </c>
      <c r="I596" s="191">
        <v>6.57</v>
      </c>
    </row>
    <row r="597" spans="1:9" ht="15" customHeight="1">
      <c r="A597" s="190" t="s">
        <v>10441</v>
      </c>
      <c r="B597" s="293" t="s">
        <v>10442</v>
      </c>
      <c r="C597" s="235"/>
      <c r="D597" s="235"/>
      <c r="E597" s="236"/>
      <c r="F597" s="190" t="s">
        <v>10443</v>
      </c>
      <c r="G597" s="192">
        <v>1.25</v>
      </c>
      <c r="H597" s="191">
        <v>0.64</v>
      </c>
      <c r="I597" s="191">
        <v>0.8</v>
      </c>
    </row>
    <row r="598" spans="1:9" ht="15" customHeight="1">
      <c r="A598" s="190" t="s">
        <v>10444</v>
      </c>
      <c r="B598" s="293" t="s">
        <v>10445</v>
      </c>
      <c r="C598" s="235"/>
      <c r="D598" s="235"/>
      <c r="E598" s="236"/>
      <c r="F598" s="190" t="s">
        <v>10446</v>
      </c>
      <c r="G598" s="192">
        <v>0.2167</v>
      </c>
      <c r="H598" s="191">
        <v>7.35</v>
      </c>
      <c r="I598" s="191">
        <v>1.59</v>
      </c>
    </row>
    <row r="599" spans="1:9" ht="15" customHeight="1">
      <c r="A599" s="190" t="s">
        <v>10447</v>
      </c>
      <c r="B599" s="293" t="s">
        <v>10448</v>
      </c>
      <c r="C599" s="235"/>
      <c r="D599" s="235"/>
      <c r="E599" s="236"/>
      <c r="F599" s="190" t="s">
        <v>10449</v>
      </c>
      <c r="G599" s="192">
        <v>0.72240000000000004</v>
      </c>
      <c r="H599" s="191">
        <v>5.35</v>
      </c>
      <c r="I599" s="191">
        <v>3.86</v>
      </c>
    </row>
    <row r="600" spans="1:9" ht="15" customHeight="1">
      <c r="A600" s="190" t="s">
        <v>10450</v>
      </c>
      <c r="B600" s="293" t="s">
        <v>10451</v>
      </c>
      <c r="C600" s="235"/>
      <c r="D600" s="235"/>
      <c r="E600" s="236"/>
      <c r="F600" s="190" t="s">
        <v>10452</v>
      </c>
      <c r="G600" s="192">
        <v>0.6</v>
      </c>
      <c r="H600" s="191">
        <v>5.24</v>
      </c>
      <c r="I600" s="191">
        <v>3.14</v>
      </c>
    </row>
    <row r="601" spans="1:9" ht="15" customHeight="1">
      <c r="A601" s="190" t="s">
        <v>10453</v>
      </c>
      <c r="B601" s="293" t="s">
        <v>10454</v>
      </c>
      <c r="C601" s="235"/>
      <c r="D601" s="235"/>
      <c r="E601" s="236"/>
      <c r="F601" s="190" t="s">
        <v>10455</v>
      </c>
      <c r="G601" s="192">
        <v>1.4448000000000001</v>
      </c>
      <c r="H601" s="191">
        <v>6.72</v>
      </c>
      <c r="I601" s="191">
        <v>9.7100000000000009</v>
      </c>
    </row>
    <row r="602" spans="1:9" ht="15" customHeight="1">
      <c r="A602" s="190" t="s">
        <v>10456</v>
      </c>
      <c r="B602" s="293" t="s">
        <v>10457</v>
      </c>
      <c r="C602" s="235"/>
      <c r="D602" s="235"/>
      <c r="E602" s="236"/>
      <c r="F602" s="190" t="s">
        <v>10458</v>
      </c>
      <c r="G602" s="192">
        <v>1.2</v>
      </c>
      <c r="H602" s="191">
        <v>16.079999999999998</v>
      </c>
      <c r="I602" s="191">
        <v>19.3</v>
      </c>
    </row>
    <row r="603" spans="1:9" ht="15" customHeight="1">
      <c r="A603" s="153"/>
      <c r="B603" s="153"/>
      <c r="C603" s="153"/>
      <c r="D603" s="153"/>
      <c r="E603" s="153"/>
      <c r="F603" s="153"/>
      <c r="G603" s="283" t="s">
        <v>10459</v>
      </c>
      <c r="H603" s="236"/>
      <c r="I603" s="188">
        <v>208.77260000000001</v>
      </c>
    </row>
    <row r="604" spans="1:9" ht="15" customHeight="1">
      <c r="A604" s="153"/>
      <c r="B604" s="153"/>
      <c r="C604" s="153"/>
      <c r="D604" s="153"/>
      <c r="E604" s="153"/>
      <c r="F604" s="153"/>
      <c r="G604" s="289" t="s">
        <v>10460</v>
      </c>
      <c r="H604" s="236"/>
      <c r="I604" s="194">
        <v>503.73480000000001</v>
      </c>
    </row>
    <row r="605" spans="1:9" ht="15" customHeight="1">
      <c r="A605" s="153"/>
      <c r="B605" s="153"/>
      <c r="C605" s="153"/>
      <c r="D605" s="153"/>
      <c r="E605" s="153"/>
      <c r="F605" s="153"/>
      <c r="G605" s="289" t="s">
        <v>10461</v>
      </c>
      <c r="H605" s="236"/>
      <c r="I605" s="188">
        <v>503.73</v>
      </c>
    </row>
    <row r="606" spans="1:9" ht="15" customHeight="1">
      <c r="A606" s="153"/>
      <c r="B606" s="153"/>
      <c r="C606" s="153"/>
      <c r="D606" s="153"/>
      <c r="E606" s="153"/>
      <c r="F606" s="153"/>
      <c r="G606" s="289" t="s">
        <v>10462</v>
      </c>
      <c r="H606" s="236"/>
      <c r="I606" s="188">
        <v>148.44919999999999</v>
      </c>
    </row>
    <row r="607" spans="1:9" ht="15" customHeight="1">
      <c r="A607" s="153"/>
      <c r="B607" s="153"/>
      <c r="C607" s="153"/>
      <c r="D607" s="153"/>
      <c r="E607" s="153"/>
      <c r="F607" s="153"/>
      <c r="G607" s="289" t="s">
        <v>10463</v>
      </c>
      <c r="H607" s="236"/>
      <c r="I607" s="188">
        <v>652.17999999999995</v>
      </c>
    </row>
    <row r="608" spans="1:9" ht="9.75" customHeight="1">
      <c r="A608" s="153"/>
      <c r="B608" s="153"/>
      <c r="C608" s="153"/>
      <c r="D608" s="290"/>
      <c r="E608" s="213"/>
      <c r="F608" s="213"/>
      <c r="G608" s="153"/>
      <c r="H608" s="153"/>
      <c r="I608" s="153"/>
    </row>
    <row r="609" spans="1:9" ht="19.5" customHeight="1">
      <c r="A609" s="291" t="s">
        <v>10464</v>
      </c>
      <c r="B609" s="235"/>
      <c r="C609" s="235"/>
      <c r="D609" s="235"/>
      <c r="E609" s="235"/>
      <c r="F609" s="235"/>
      <c r="G609" s="235"/>
      <c r="H609" s="235"/>
      <c r="I609" s="236"/>
    </row>
    <row r="610" spans="1:9" ht="9.75" customHeight="1">
      <c r="A610" s="296"/>
      <c r="B610" s="213"/>
      <c r="C610" s="213"/>
      <c r="D610" s="213"/>
      <c r="E610" s="213"/>
      <c r="F610" s="213"/>
      <c r="G610" s="213"/>
      <c r="H610" s="213"/>
      <c r="I610" s="213"/>
    </row>
    <row r="611" spans="1:9" ht="15" customHeight="1">
      <c r="A611" s="153"/>
      <c r="B611" s="153"/>
      <c r="C611" s="153"/>
      <c r="D611" s="153"/>
      <c r="E611" s="153"/>
      <c r="F611" s="153"/>
      <c r="G611" s="289" t="s">
        <v>10465</v>
      </c>
      <c r="H611" s="236"/>
      <c r="I611" s="188">
        <v>14.52</v>
      </c>
    </row>
    <row r="612" spans="1:9" ht="15" customHeight="1">
      <c r="A612" s="153"/>
      <c r="B612" s="153"/>
      <c r="C612" s="153"/>
      <c r="D612" s="153"/>
      <c r="E612" s="153"/>
      <c r="F612" s="153"/>
      <c r="G612" s="289" t="s">
        <v>10466</v>
      </c>
      <c r="H612" s="236"/>
      <c r="I612" s="188">
        <v>4.2789999999999999</v>
      </c>
    </row>
    <row r="613" spans="1:9" ht="15" customHeight="1">
      <c r="A613" s="153"/>
      <c r="B613" s="153"/>
      <c r="C613" s="153"/>
      <c r="D613" s="153"/>
      <c r="E613" s="153"/>
      <c r="F613" s="153"/>
      <c r="G613" s="289" t="s">
        <v>10467</v>
      </c>
      <c r="H613" s="236"/>
      <c r="I613" s="188">
        <v>18.8</v>
      </c>
    </row>
    <row r="614" spans="1:9" ht="9.75" customHeight="1">
      <c r="A614" s="153"/>
      <c r="B614" s="153"/>
      <c r="C614" s="153"/>
      <c r="D614" s="290"/>
      <c r="E614" s="213"/>
      <c r="F614" s="213"/>
      <c r="G614" s="153"/>
      <c r="H614" s="153"/>
      <c r="I614" s="153"/>
    </row>
    <row r="615" spans="1:9" ht="19.5" customHeight="1">
      <c r="A615" s="291" t="s">
        <v>10468</v>
      </c>
      <c r="B615" s="235"/>
      <c r="C615" s="235"/>
      <c r="D615" s="235"/>
      <c r="E615" s="235"/>
      <c r="F615" s="235"/>
      <c r="G615" s="235"/>
      <c r="H615" s="235"/>
      <c r="I615" s="236"/>
    </row>
    <row r="616" spans="1:9" ht="15" customHeight="1">
      <c r="A616" s="287" t="s">
        <v>10469</v>
      </c>
      <c r="B616" s="235"/>
      <c r="C616" s="236"/>
      <c r="D616" s="288" t="s">
        <v>10470</v>
      </c>
      <c r="E616" s="236"/>
      <c r="F616" s="195" t="s">
        <v>10471</v>
      </c>
      <c r="G616" s="195" t="s">
        <v>10472</v>
      </c>
      <c r="H616" s="195" t="s">
        <v>10473</v>
      </c>
      <c r="I616" s="195" t="s">
        <v>10474</v>
      </c>
    </row>
    <row r="617" spans="1:9" ht="19.5" customHeight="1">
      <c r="A617" s="198" t="s">
        <v>10475</v>
      </c>
      <c r="B617" s="286" t="s">
        <v>10476</v>
      </c>
      <c r="C617" s="236"/>
      <c r="D617" s="284" t="s">
        <v>10477</v>
      </c>
      <c r="E617" s="236"/>
      <c r="F617" s="198" t="s">
        <v>10478</v>
      </c>
      <c r="G617" s="199">
        <v>5.6800000000000003E-2</v>
      </c>
      <c r="H617" s="200">
        <v>39.17</v>
      </c>
      <c r="I617" s="200">
        <v>2.2200000000000002</v>
      </c>
    </row>
    <row r="618" spans="1:9" ht="43.5" customHeight="1">
      <c r="A618" s="198" t="s">
        <v>10479</v>
      </c>
      <c r="B618" s="286" t="s">
        <v>10480</v>
      </c>
      <c r="C618" s="236"/>
      <c r="D618" s="284" t="s">
        <v>10481</v>
      </c>
      <c r="E618" s="236"/>
      <c r="F618" s="198" t="s">
        <v>10482</v>
      </c>
      <c r="G618" s="199">
        <v>1.0031000000000001</v>
      </c>
      <c r="H618" s="200">
        <v>43.61</v>
      </c>
      <c r="I618" s="200">
        <v>43.75</v>
      </c>
    </row>
    <row r="619" spans="1:9" ht="15" customHeight="1">
      <c r="A619" s="198" t="s">
        <v>10483</v>
      </c>
      <c r="B619" s="286" t="s">
        <v>10484</v>
      </c>
      <c r="C619" s="236"/>
      <c r="D619" s="284" t="s">
        <v>10485</v>
      </c>
      <c r="E619" s="236"/>
      <c r="F619" s="198" t="s">
        <v>10486</v>
      </c>
      <c r="G619" s="199">
        <v>8.6999999999999994E-3</v>
      </c>
      <c r="H619" s="200">
        <v>61.26</v>
      </c>
      <c r="I619" s="200">
        <v>0.53</v>
      </c>
    </row>
    <row r="620" spans="1:9" ht="15" customHeight="1">
      <c r="A620" s="153"/>
      <c r="B620" s="153"/>
      <c r="C620" s="153"/>
      <c r="D620" s="153"/>
      <c r="E620" s="153"/>
      <c r="F620" s="153"/>
      <c r="G620" s="285" t="s">
        <v>10487</v>
      </c>
      <c r="H620" s="236"/>
      <c r="I620" s="201">
        <v>46.5</v>
      </c>
    </row>
    <row r="621" spans="1:9" ht="15" customHeight="1">
      <c r="A621" s="287" t="s">
        <v>10488</v>
      </c>
      <c r="B621" s="235"/>
      <c r="C621" s="236"/>
      <c r="D621" s="288" t="s">
        <v>10489</v>
      </c>
      <c r="E621" s="236"/>
      <c r="F621" s="195" t="s">
        <v>10490</v>
      </c>
      <c r="G621" s="195" t="s">
        <v>10491</v>
      </c>
      <c r="H621" s="195" t="s">
        <v>10492</v>
      </c>
      <c r="I621" s="195" t="s">
        <v>10493</v>
      </c>
    </row>
    <row r="622" spans="1:9" ht="15" customHeight="1">
      <c r="A622" s="198" t="s">
        <v>10494</v>
      </c>
      <c r="B622" s="286" t="s">
        <v>10495</v>
      </c>
      <c r="C622" s="236"/>
      <c r="D622" s="284" t="s">
        <v>10496</v>
      </c>
      <c r="E622" s="236"/>
      <c r="F622" s="198" t="s">
        <v>10497</v>
      </c>
      <c r="G622" s="199">
        <v>0.25309999999999999</v>
      </c>
      <c r="H622" s="200">
        <v>17.93</v>
      </c>
      <c r="I622" s="200">
        <v>4.54</v>
      </c>
    </row>
    <row r="623" spans="1:9" ht="36" customHeight="1">
      <c r="A623" s="198" t="s">
        <v>10498</v>
      </c>
      <c r="B623" s="286" t="s">
        <v>10499</v>
      </c>
      <c r="C623" s="236"/>
      <c r="D623" s="284" t="s">
        <v>10500</v>
      </c>
      <c r="E623" s="236"/>
      <c r="F623" s="198" t="s">
        <v>10501</v>
      </c>
      <c r="G623" s="199">
        <v>0.12280000000000001</v>
      </c>
      <c r="H623" s="200">
        <v>0.88</v>
      </c>
      <c r="I623" s="200">
        <v>0.11</v>
      </c>
    </row>
    <row r="624" spans="1:9" ht="36" customHeight="1">
      <c r="A624" s="198" t="s">
        <v>10502</v>
      </c>
      <c r="B624" s="286" t="s">
        <v>10503</v>
      </c>
      <c r="C624" s="236"/>
      <c r="D624" s="284" t="s">
        <v>10504</v>
      </c>
      <c r="E624" s="236"/>
      <c r="F624" s="198" t="s">
        <v>10505</v>
      </c>
      <c r="G624" s="199">
        <v>3.7000000000000002E-3</v>
      </c>
      <c r="H624" s="200">
        <v>14.52</v>
      </c>
      <c r="I624" s="200">
        <v>0.05</v>
      </c>
    </row>
    <row r="625" spans="1:9" ht="27.75" customHeight="1">
      <c r="A625" s="198" t="s">
        <v>10506</v>
      </c>
      <c r="B625" s="286" t="s">
        <v>10507</v>
      </c>
      <c r="C625" s="236"/>
      <c r="D625" s="284" t="s">
        <v>10508</v>
      </c>
      <c r="E625" s="236"/>
      <c r="F625" s="198" t="s">
        <v>10509</v>
      </c>
      <c r="G625" s="199">
        <v>0.1211</v>
      </c>
      <c r="H625" s="200">
        <v>0.44</v>
      </c>
      <c r="I625" s="200">
        <v>0.05</v>
      </c>
    </row>
    <row r="626" spans="1:9" ht="27.75" customHeight="1">
      <c r="A626" s="198" t="s">
        <v>10510</v>
      </c>
      <c r="B626" s="286" t="s">
        <v>10511</v>
      </c>
      <c r="C626" s="236"/>
      <c r="D626" s="284" t="s">
        <v>10512</v>
      </c>
      <c r="E626" s="236"/>
      <c r="F626" s="198" t="s">
        <v>10513</v>
      </c>
      <c r="G626" s="199">
        <v>5.4999999999999997E-3</v>
      </c>
      <c r="H626" s="200">
        <v>6.22</v>
      </c>
      <c r="I626" s="200">
        <v>0.03</v>
      </c>
    </row>
    <row r="627" spans="1:9" ht="15" customHeight="1">
      <c r="A627" s="198" t="s">
        <v>10514</v>
      </c>
      <c r="B627" s="286" t="s">
        <v>10515</v>
      </c>
      <c r="C627" s="236"/>
      <c r="D627" s="284" t="s">
        <v>10516</v>
      </c>
      <c r="E627" s="236"/>
      <c r="F627" s="198" t="s">
        <v>10517</v>
      </c>
      <c r="G627" s="199">
        <v>0.25309999999999999</v>
      </c>
      <c r="H627" s="200">
        <v>14.27</v>
      </c>
      <c r="I627" s="200">
        <v>3.61</v>
      </c>
    </row>
    <row r="628" spans="1:9" ht="15" customHeight="1">
      <c r="A628" s="153"/>
      <c r="B628" s="153"/>
      <c r="C628" s="153"/>
      <c r="D628" s="153"/>
      <c r="E628" s="153"/>
      <c r="F628" s="153"/>
      <c r="G628" s="285" t="s">
        <v>10518</v>
      </c>
      <c r="H628" s="236"/>
      <c r="I628" s="201">
        <v>8.39</v>
      </c>
    </row>
    <row r="629" spans="1:9" ht="15" customHeight="1">
      <c r="A629" s="153"/>
      <c r="B629" s="153"/>
      <c r="C629" s="153"/>
      <c r="D629" s="153"/>
      <c r="E629" s="153"/>
      <c r="F629" s="153"/>
      <c r="G629" s="289" t="s">
        <v>10519</v>
      </c>
      <c r="H629" s="236"/>
      <c r="I629" s="188">
        <v>54.86</v>
      </c>
    </row>
    <row r="630" spans="1:9" ht="15" customHeight="1">
      <c r="A630" s="153"/>
      <c r="B630" s="153"/>
      <c r="C630" s="153"/>
      <c r="D630" s="153"/>
      <c r="E630" s="153"/>
      <c r="F630" s="153"/>
      <c r="G630" s="289" t="s">
        <v>10520</v>
      </c>
      <c r="H630" s="236"/>
      <c r="I630" s="188">
        <v>16.167200000000001</v>
      </c>
    </row>
    <row r="631" spans="1:9" ht="15" customHeight="1">
      <c r="A631" s="153"/>
      <c r="B631" s="153"/>
      <c r="C631" s="153"/>
      <c r="D631" s="153"/>
      <c r="E631" s="153"/>
      <c r="F631" s="153"/>
      <c r="G631" s="289" t="s">
        <v>10521</v>
      </c>
      <c r="H631" s="236"/>
      <c r="I631" s="188">
        <v>71.03</v>
      </c>
    </row>
    <row r="632" spans="1:9" ht="9.75" customHeight="1">
      <c r="A632" s="153"/>
      <c r="B632" s="153"/>
      <c r="C632" s="153"/>
      <c r="D632" s="290"/>
      <c r="E632" s="213"/>
      <c r="F632" s="213"/>
      <c r="G632" s="153"/>
      <c r="H632" s="153"/>
      <c r="I632" s="153"/>
    </row>
    <row r="633" spans="1:9" ht="19.5" customHeight="1">
      <c r="A633" s="291" t="s">
        <v>10522</v>
      </c>
      <c r="B633" s="235"/>
      <c r="C633" s="235"/>
      <c r="D633" s="235"/>
      <c r="E633" s="235"/>
      <c r="F633" s="235"/>
      <c r="G633" s="235"/>
      <c r="H633" s="235"/>
      <c r="I633" s="236"/>
    </row>
    <row r="634" spans="1:9" ht="12.75" customHeight="1">
      <c r="A634" s="303" t="s">
        <v>10523</v>
      </c>
      <c r="B634" s="304"/>
      <c r="C634" s="297" t="s">
        <v>10524</v>
      </c>
      <c r="D634" s="233"/>
      <c r="E634" s="300" t="s">
        <v>10525</v>
      </c>
      <c r="F634" s="236"/>
      <c r="G634" s="300" t="s">
        <v>10526</v>
      </c>
      <c r="H634" s="236"/>
      <c r="I634" s="302" t="s">
        <v>10527</v>
      </c>
    </row>
    <row r="635" spans="1:9" ht="12" customHeight="1">
      <c r="A635" s="298"/>
      <c r="B635" s="305"/>
      <c r="C635" s="298"/>
      <c r="D635" s="299"/>
      <c r="E635" s="195" t="s">
        <v>10528</v>
      </c>
      <c r="F635" s="195" t="s">
        <v>10529</v>
      </c>
      <c r="G635" s="195" t="s">
        <v>10530</v>
      </c>
      <c r="H635" s="195" t="s">
        <v>10531</v>
      </c>
      <c r="I635" s="265"/>
    </row>
    <row r="636" spans="1:9" ht="15" customHeight="1">
      <c r="A636" s="190" t="s">
        <v>10532</v>
      </c>
      <c r="B636" s="189" t="s">
        <v>10533</v>
      </c>
      <c r="C636" s="301">
        <v>0.2</v>
      </c>
      <c r="D636" s="236"/>
      <c r="E636" s="196">
        <v>1</v>
      </c>
      <c r="F636" s="196">
        <v>0</v>
      </c>
      <c r="G636" s="193">
        <v>15.3</v>
      </c>
      <c r="H636" s="193">
        <v>8.75</v>
      </c>
      <c r="I636" s="193">
        <v>3.06</v>
      </c>
    </row>
    <row r="637" spans="1:9" ht="15" customHeight="1">
      <c r="A637" s="153"/>
      <c r="B637" s="153"/>
      <c r="C637" s="153"/>
      <c r="D637" s="153"/>
      <c r="E637" s="153"/>
      <c r="F637" s="153"/>
      <c r="G637" s="283" t="s">
        <v>10534</v>
      </c>
      <c r="H637" s="236"/>
      <c r="I637" s="197">
        <v>3.06</v>
      </c>
    </row>
    <row r="638" spans="1:9" ht="19.5" customHeight="1">
      <c r="A638" s="292" t="s">
        <v>10535</v>
      </c>
      <c r="B638" s="235"/>
      <c r="C638" s="235"/>
      <c r="D638" s="235"/>
      <c r="E638" s="236"/>
      <c r="F638" s="186" t="s">
        <v>10536</v>
      </c>
      <c r="G638" s="186" t="s">
        <v>10537</v>
      </c>
      <c r="H638" s="186" t="s">
        <v>10538</v>
      </c>
      <c r="I638" s="186" t="s">
        <v>10539</v>
      </c>
    </row>
    <row r="639" spans="1:9" ht="15" customHeight="1">
      <c r="A639" s="190" t="s">
        <v>10540</v>
      </c>
      <c r="B639" s="293" t="s">
        <v>10541</v>
      </c>
      <c r="C639" s="235"/>
      <c r="D639" s="235"/>
      <c r="E639" s="235"/>
      <c r="F639" s="190" t="s">
        <v>10542</v>
      </c>
      <c r="G639" s="192">
        <v>1.5</v>
      </c>
      <c r="H639" s="191">
        <v>9.14</v>
      </c>
      <c r="I639" s="191">
        <v>13.71</v>
      </c>
    </row>
    <row r="640" spans="1:9" ht="15" customHeight="1">
      <c r="A640" s="153"/>
      <c r="B640" s="153"/>
      <c r="C640" s="153"/>
      <c r="D640" s="153"/>
      <c r="E640" s="153"/>
      <c r="F640" s="153"/>
      <c r="G640" s="283" t="s">
        <v>10543</v>
      </c>
      <c r="H640" s="236"/>
      <c r="I640" s="188">
        <v>13.71</v>
      </c>
    </row>
    <row r="641" spans="1:9" ht="15" customHeight="1">
      <c r="A641" s="153"/>
      <c r="B641" s="153"/>
      <c r="C641" s="153"/>
      <c r="D641" s="153"/>
      <c r="E641" s="153"/>
      <c r="F641" s="153"/>
      <c r="G641" s="289" t="s">
        <v>10544</v>
      </c>
      <c r="H641" s="236"/>
      <c r="I641" s="193">
        <v>16.77</v>
      </c>
    </row>
    <row r="642" spans="1:9" ht="15" customHeight="1">
      <c r="A642" s="153"/>
      <c r="B642" s="153"/>
      <c r="C642" s="153"/>
      <c r="D642" s="153"/>
      <c r="E642" s="153"/>
      <c r="F642" s="153"/>
      <c r="G642" s="289" t="s">
        <v>10545</v>
      </c>
      <c r="H642" s="236"/>
      <c r="I642" s="193">
        <v>1</v>
      </c>
    </row>
    <row r="643" spans="1:9" ht="15" customHeight="1">
      <c r="A643" s="153"/>
      <c r="B643" s="153"/>
      <c r="C643" s="153"/>
      <c r="D643" s="153"/>
      <c r="E643" s="153"/>
      <c r="F643" s="153"/>
      <c r="G643" s="289" t="s">
        <v>10546</v>
      </c>
      <c r="H643" s="236"/>
      <c r="I643" s="193">
        <v>16.77</v>
      </c>
    </row>
    <row r="644" spans="1:9" ht="15" customHeight="1">
      <c r="A644" s="153"/>
      <c r="B644" s="153"/>
      <c r="C644" s="153"/>
      <c r="D644" s="153"/>
      <c r="E644" s="153"/>
      <c r="F644" s="153"/>
      <c r="G644" s="289" t="s">
        <v>10547</v>
      </c>
      <c r="H644" s="236"/>
      <c r="I644" s="194">
        <v>16.77</v>
      </c>
    </row>
    <row r="645" spans="1:9" ht="15" customHeight="1">
      <c r="A645" s="153"/>
      <c r="B645" s="153"/>
      <c r="C645" s="153"/>
      <c r="D645" s="153"/>
      <c r="E645" s="153"/>
      <c r="F645" s="153"/>
      <c r="G645" s="289" t="s">
        <v>10548</v>
      </c>
      <c r="H645" s="236"/>
      <c r="I645" s="188">
        <v>16.77</v>
      </c>
    </row>
    <row r="646" spans="1:9" ht="15" customHeight="1">
      <c r="A646" s="153"/>
      <c r="B646" s="153"/>
      <c r="C646" s="153"/>
      <c r="D646" s="153"/>
      <c r="E646" s="153"/>
      <c r="F646" s="153"/>
      <c r="G646" s="289" t="s">
        <v>10549</v>
      </c>
      <c r="H646" s="236"/>
      <c r="I646" s="188">
        <v>4.9420999999999999</v>
      </c>
    </row>
    <row r="647" spans="1:9" ht="15" customHeight="1">
      <c r="A647" s="153"/>
      <c r="B647" s="153"/>
      <c r="C647" s="153"/>
      <c r="D647" s="153"/>
      <c r="E647" s="153"/>
      <c r="F647" s="153"/>
      <c r="G647" s="289" t="s">
        <v>10550</v>
      </c>
      <c r="H647" s="236"/>
      <c r="I647" s="188">
        <v>21.71</v>
      </c>
    </row>
    <row r="648" spans="1:9" ht="9.75" customHeight="1">
      <c r="A648" s="153"/>
      <c r="B648" s="153"/>
      <c r="C648" s="153"/>
      <c r="D648" s="290"/>
      <c r="E648" s="213"/>
      <c r="F648" s="213"/>
      <c r="G648" s="153"/>
      <c r="H648" s="153"/>
      <c r="I648" s="153"/>
    </row>
    <row r="649" spans="1:9" ht="19.5" customHeight="1">
      <c r="A649" s="291" t="s">
        <v>10551</v>
      </c>
      <c r="B649" s="235"/>
      <c r="C649" s="235"/>
      <c r="D649" s="235"/>
      <c r="E649" s="235"/>
      <c r="F649" s="235"/>
      <c r="G649" s="235"/>
      <c r="H649" s="235"/>
      <c r="I649" s="236"/>
    </row>
    <row r="650" spans="1:9" ht="13.5" customHeight="1">
      <c r="A650" s="296"/>
      <c r="B650" s="213"/>
      <c r="C650" s="213"/>
      <c r="D650" s="213"/>
      <c r="E650" s="213"/>
      <c r="F650" s="213"/>
      <c r="G650" s="213"/>
      <c r="H650" s="213"/>
      <c r="I650" s="213"/>
    </row>
    <row r="651" spans="1:9" ht="15" customHeight="1">
      <c r="A651" s="287" t="s">
        <v>10552</v>
      </c>
      <c r="B651" s="235"/>
      <c r="C651" s="236"/>
      <c r="D651" s="288" t="s">
        <v>10553</v>
      </c>
      <c r="E651" s="236"/>
      <c r="F651" s="195" t="s">
        <v>10554</v>
      </c>
      <c r="G651" s="195" t="s">
        <v>10555</v>
      </c>
      <c r="H651" s="195" t="s">
        <v>10556</v>
      </c>
      <c r="I651" s="195" t="s">
        <v>10557</v>
      </c>
    </row>
    <row r="652" spans="1:9" ht="19.5" customHeight="1">
      <c r="A652" s="198" t="s">
        <v>10558</v>
      </c>
      <c r="B652" s="286" t="s">
        <v>10559</v>
      </c>
      <c r="C652" s="236"/>
      <c r="D652" s="284" t="s">
        <v>10560</v>
      </c>
      <c r="E652" s="236"/>
      <c r="F652" s="198" t="s">
        <v>10561</v>
      </c>
      <c r="G652" s="199">
        <v>1.1299999999999999</v>
      </c>
      <c r="H652" s="200">
        <v>64.180000000000007</v>
      </c>
      <c r="I652" s="200">
        <v>72.52</v>
      </c>
    </row>
    <row r="653" spans="1:9" ht="15" customHeight="1">
      <c r="A653" s="153"/>
      <c r="B653" s="153"/>
      <c r="C653" s="153"/>
      <c r="D653" s="153"/>
      <c r="E653" s="153"/>
      <c r="F653" s="153"/>
      <c r="G653" s="285" t="s">
        <v>10562</v>
      </c>
      <c r="H653" s="236"/>
      <c r="I653" s="201">
        <v>72.52</v>
      </c>
    </row>
    <row r="654" spans="1:9" ht="15" customHeight="1">
      <c r="A654" s="287" t="s">
        <v>10563</v>
      </c>
      <c r="B654" s="235"/>
      <c r="C654" s="236"/>
      <c r="D654" s="288" t="s">
        <v>10564</v>
      </c>
      <c r="E654" s="236"/>
      <c r="F654" s="195" t="s">
        <v>10565</v>
      </c>
      <c r="G654" s="195" t="s">
        <v>10566</v>
      </c>
      <c r="H654" s="195" t="s">
        <v>10567</v>
      </c>
      <c r="I654" s="195" t="s">
        <v>10568</v>
      </c>
    </row>
    <row r="655" spans="1:9" ht="15" customHeight="1">
      <c r="A655" s="198" t="s">
        <v>10569</v>
      </c>
      <c r="B655" s="286" t="s">
        <v>10570</v>
      </c>
      <c r="C655" s="236"/>
      <c r="D655" s="284" t="s">
        <v>10571</v>
      </c>
      <c r="E655" s="236"/>
      <c r="F655" s="198" t="s">
        <v>10572</v>
      </c>
      <c r="G655" s="199">
        <v>1.2170000000000001</v>
      </c>
      <c r="H655" s="200">
        <v>19.93</v>
      </c>
      <c r="I655" s="200">
        <v>24.25</v>
      </c>
    </row>
    <row r="656" spans="1:9" ht="27.75" customHeight="1">
      <c r="A656" s="198" t="s">
        <v>10573</v>
      </c>
      <c r="B656" s="286" t="s">
        <v>10574</v>
      </c>
      <c r="C656" s="236"/>
      <c r="D656" s="284" t="s">
        <v>10575</v>
      </c>
      <c r="E656" s="236"/>
      <c r="F656" s="198" t="s">
        <v>10576</v>
      </c>
      <c r="G656" s="199">
        <v>0.03</v>
      </c>
      <c r="H656" s="200">
        <v>0.44</v>
      </c>
      <c r="I656" s="200">
        <v>0.01</v>
      </c>
    </row>
    <row r="657" spans="1:9" ht="27.75" customHeight="1">
      <c r="A657" s="198" t="s">
        <v>10577</v>
      </c>
      <c r="B657" s="286" t="s">
        <v>10578</v>
      </c>
      <c r="C657" s="236"/>
      <c r="D657" s="284" t="s">
        <v>10579</v>
      </c>
      <c r="E657" s="236"/>
      <c r="F657" s="198" t="s">
        <v>10580</v>
      </c>
      <c r="G657" s="199">
        <v>3.2000000000000001E-2</v>
      </c>
      <c r="H657" s="200">
        <v>6.22</v>
      </c>
      <c r="I657" s="200">
        <v>0.2</v>
      </c>
    </row>
    <row r="658" spans="1:9" ht="15" customHeight="1">
      <c r="A658" s="198" t="s">
        <v>10581</v>
      </c>
      <c r="B658" s="286" t="s">
        <v>10582</v>
      </c>
      <c r="C658" s="236"/>
      <c r="D658" s="284" t="s">
        <v>10583</v>
      </c>
      <c r="E658" s="236"/>
      <c r="F658" s="198" t="s">
        <v>10584</v>
      </c>
      <c r="G658" s="199">
        <v>0.39400000000000002</v>
      </c>
      <c r="H658" s="200">
        <v>14.27</v>
      </c>
      <c r="I658" s="200">
        <v>5.62</v>
      </c>
    </row>
    <row r="659" spans="1:9" ht="15" customHeight="1">
      <c r="A659" s="153"/>
      <c r="B659" s="153"/>
      <c r="C659" s="153"/>
      <c r="D659" s="153"/>
      <c r="E659" s="153"/>
      <c r="F659" s="153"/>
      <c r="G659" s="285" t="s">
        <v>10585</v>
      </c>
      <c r="H659" s="236"/>
      <c r="I659" s="201">
        <v>30.08</v>
      </c>
    </row>
    <row r="660" spans="1:9" ht="15" customHeight="1">
      <c r="A660" s="153"/>
      <c r="B660" s="153"/>
      <c r="C660" s="153"/>
      <c r="D660" s="153"/>
      <c r="E660" s="153"/>
      <c r="F660" s="153"/>
      <c r="G660" s="289" t="s">
        <v>10586</v>
      </c>
      <c r="H660" s="236"/>
      <c r="I660" s="188">
        <v>102.59</v>
      </c>
    </row>
    <row r="661" spans="1:9" ht="15" customHeight="1">
      <c r="A661" s="153"/>
      <c r="B661" s="153"/>
      <c r="C661" s="153"/>
      <c r="D661" s="153"/>
      <c r="E661" s="153"/>
      <c r="F661" s="153"/>
      <c r="G661" s="289" t="s">
        <v>10587</v>
      </c>
      <c r="H661" s="236"/>
      <c r="I661" s="188">
        <v>30.2333</v>
      </c>
    </row>
    <row r="662" spans="1:9" ht="15" customHeight="1">
      <c r="A662" s="153"/>
      <c r="B662" s="153"/>
      <c r="C662" s="153"/>
      <c r="D662" s="153"/>
      <c r="E662" s="153"/>
      <c r="F662" s="153"/>
      <c r="G662" s="289" t="s">
        <v>10588</v>
      </c>
      <c r="H662" s="236"/>
      <c r="I662" s="188">
        <v>132.82</v>
      </c>
    </row>
    <row r="663" spans="1:9" ht="9.75" customHeight="1">
      <c r="A663" s="153"/>
      <c r="B663" s="153"/>
      <c r="C663" s="153"/>
      <c r="D663" s="290"/>
      <c r="E663" s="213"/>
      <c r="F663" s="213"/>
      <c r="G663" s="153"/>
      <c r="H663" s="153"/>
      <c r="I663" s="153"/>
    </row>
    <row r="664" spans="1:9" ht="19.5" customHeight="1">
      <c r="A664" s="291" t="s">
        <v>10589</v>
      </c>
      <c r="B664" s="235"/>
      <c r="C664" s="235"/>
      <c r="D664" s="235"/>
      <c r="E664" s="235"/>
      <c r="F664" s="235"/>
      <c r="G664" s="235"/>
      <c r="H664" s="235"/>
      <c r="I664" s="236"/>
    </row>
    <row r="665" spans="1:9" ht="15" customHeight="1">
      <c r="A665" s="287" t="s">
        <v>10590</v>
      </c>
      <c r="B665" s="235"/>
      <c r="C665" s="236"/>
      <c r="D665" s="288" t="s">
        <v>10591</v>
      </c>
      <c r="E665" s="236"/>
      <c r="F665" s="195" t="s">
        <v>10592</v>
      </c>
      <c r="G665" s="195" t="s">
        <v>10593</v>
      </c>
      <c r="H665" s="195" t="s">
        <v>10594</v>
      </c>
      <c r="I665" s="195" t="s">
        <v>10595</v>
      </c>
    </row>
    <row r="666" spans="1:9" ht="19.5" customHeight="1">
      <c r="A666" s="198" t="s">
        <v>10596</v>
      </c>
      <c r="B666" s="286" t="s">
        <v>10597</v>
      </c>
      <c r="C666" s="236"/>
      <c r="D666" s="284" t="s">
        <v>10598</v>
      </c>
      <c r="E666" s="236"/>
      <c r="F666" s="198" t="s">
        <v>10599</v>
      </c>
      <c r="G666" s="199">
        <v>1.1299999999999999</v>
      </c>
      <c r="H666" s="200">
        <v>39.17</v>
      </c>
      <c r="I666" s="200">
        <v>44.26</v>
      </c>
    </row>
    <row r="667" spans="1:9" ht="15" customHeight="1">
      <c r="A667" s="153"/>
      <c r="B667" s="153"/>
      <c r="C667" s="153"/>
      <c r="D667" s="153"/>
      <c r="E667" s="153"/>
      <c r="F667" s="153"/>
      <c r="G667" s="285" t="s">
        <v>10600</v>
      </c>
      <c r="H667" s="236"/>
      <c r="I667" s="201">
        <v>44.26</v>
      </c>
    </row>
    <row r="668" spans="1:9" ht="15" customHeight="1">
      <c r="A668" s="287" t="s">
        <v>10601</v>
      </c>
      <c r="B668" s="235"/>
      <c r="C668" s="236"/>
      <c r="D668" s="288" t="s">
        <v>10602</v>
      </c>
      <c r="E668" s="236"/>
      <c r="F668" s="195" t="s">
        <v>10603</v>
      </c>
      <c r="G668" s="195" t="s">
        <v>10604</v>
      </c>
      <c r="H668" s="195" t="s">
        <v>10605</v>
      </c>
      <c r="I668" s="195" t="s">
        <v>10606</v>
      </c>
    </row>
    <row r="669" spans="1:9" ht="15" customHeight="1">
      <c r="A669" s="198" t="s">
        <v>10607</v>
      </c>
      <c r="B669" s="286" t="s">
        <v>10608</v>
      </c>
      <c r="C669" s="236"/>
      <c r="D669" s="284" t="s">
        <v>10609</v>
      </c>
      <c r="E669" s="236"/>
      <c r="F669" s="198" t="s">
        <v>10610</v>
      </c>
      <c r="G669" s="199">
        <v>1.03</v>
      </c>
      <c r="H669" s="200">
        <v>19.93</v>
      </c>
      <c r="I669" s="200">
        <v>20.53</v>
      </c>
    </row>
    <row r="670" spans="1:9" ht="27.75" customHeight="1">
      <c r="A670" s="198" t="s">
        <v>10611</v>
      </c>
      <c r="B670" s="286" t="s">
        <v>10612</v>
      </c>
      <c r="C670" s="236"/>
      <c r="D670" s="284" t="s">
        <v>10613</v>
      </c>
      <c r="E670" s="236"/>
      <c r="F670" s="198" t="s">
        <v>10614</v>
      </c>
      <c r="G670" s="199">
        <v>0.03</v>
      </c>
      <c r="H670" s="200">
        <v>0.44</v>
      </c>
      <c r="I670" s="200">
        <v>0.01</v>
      </c>
    </row>
    <row r="671" spans="1:9" ht="27.75" customHeight="1">
      <c r="A671" s="198" t="s">
        <v>10615</v>
      </c>
      <c r="B671" s="286" t="s">
        <v>10616</v>
      </c>
      <c r="C671" s="236"/>
      <c r="D671" s="284" t="s">
        <v>10617</v>
      </c>
      <c r="E671" s="236"/>
      <c r="F671" s="198" t="s">
        <v>10618</v>
      </c>
      <c r="G671" s="199">
        <v>3.2000000000000001E-2</v>
      </c>
      <c r="H671" s="200">
        <v>6.22</v>
      </c>
      <c r="I671" s="200">
        <v>0.2</v>
      </c>
    </row>
    <row r="672" spans="1:9" ht="15" customHeight="1">
      <c r="A672" s="198" t="s">
        <v>10619</v>
      </c>
      <c r="B672" s="286" t="s">
        <v>10620</v>
      </c>
      <c r="C672" s="236"/>
      <c r="D672" s="284" t="s">
        <v>10621</v>
      </c>
      <c r="E672" s="236"/>
      <c r="F672" s="198" t="s">
        <v>10622</v>
      </c>
      <c r="G672" s="199">
        <v>0.34300000000000003</v>
      </c>
      <c r="H672" s="200">
        <v>14.27</v>
      </c>
      <c r="I672" s="200">
        <v>4.8899999999999997</v>
      </c>
    </row>
    <row r="673" spans="1:9" ht="15" customHeight="1">
      <c r="A673" s="153"/>
      <c r="B673" s="153"/>
      <c r="C673" s="153"/>
      <c r="D673" s="153"/>
      <c r="E673" s="153"/>
      <c r="F673" s="153"/>
      <c r="G673" s="285" t="s">
        <v>10623</v>
      </c>
      <c r="H673" s="236"/>
      <c r="I673" s="201">
        <v>25.63</v>
      </c>
    </row>
    <row r="674" spans="1:9" ht="15" customHeight="1">
      <c r="A674" s="153"/>
      <c r="B674" s="153"/>
      <c r="C674" s="153"/>
      <c r="D674" s="153"/>
      <c r="E674" s="153"/>
      <c r="F674" s="153"/>
      <c r="G674" s="289" t="s">
        <v>10624</v>
      </c>
      <c r="H674" s="236"/>
      <c r="I674" s="188">
        <v>69.87</v>
      </c>
    </row>
    <row r="675" spans="1:9" ht="15" customHeight="1">
      <c r="A675" s="153"/>
      <c r="B675" s="153"/>
      <c r="C675" s="153"/>
      <c r="D675" s="153"/>
      <c r="E675" s="153"/>
      <c r="F675" s="153"/>
      <c r="G675" s="289" t="s">
        <v>10625</v>
      </c>
      <c r="H675" s="236"/>
      <c r="I675" s="188">
        <v>20.590699999999998</v>
      </c>
    </row>
    <row r="676" spans="1:9" ht="15" customHeight="1">
      <c r="A676" s="153"/>
      <c r="B676" s="153"/>
      <c r="C676" s="153"/>
      <c r="D676" s="153"/>
      <c r="E676" s="153"/>
      <c r="F676" s="153"/>
      <c r="G676" s="289" t="s">
        <v>10626</v>
      </c>
      <c r="H676" s="236"/>
      <c r="I676" s="188">
        <v>90.46</v>
      </c>
    </row>
    <row r="677" spans="1:9" ht="9.75" customHeight="1">
      <c r="A677" s="153"/>
      <c r="B677" s="153"/>
      <c r="C677" s="153"/>
      <c r="D677" s="290"/>
      <c r="E677" s="213"/>
      <c r="F677" s="213"/>
      <c r="G677" s="153"/>
      <c r="H677" s="153"/>
      <c r="I677" s="153"/>
    </row>
    <row r="678" spans="1:9" ht="19.5" customHeight="1">
      <c r="A678" s="291" t="s">
        <v>10627</v>
      </c>
      <c r="B678" s="235"/>
      <c r="C678" s="235"/>
      <c r="D678" s="235"/>
      <c r="E678" s="235"/>
      <c r="F678" s="235"/>
      <c r="G678" s="235"/>
      <c r="H678" s="235"/>
      <c r="I678" s="236"/>
    </row>
    <row r="679" spans="1:9" ht="19.5" customHeight="1">
      <c r="A679" s="292" t="s">
        <v>10628</v>
      </c>
      <c r="B679" s="235"/>
      <c r="C679" s="235"/>
      <c r="D679" s="235"/>
      <c r="E679" s="236"/>
      <c r="F679" s="186" t="s">
        <v>10629</v>
      </c>
      <c r="G679" s="186" t="s">
        <v>10630</v>
      </c>
      <c r="H679" s="186" t="s">
        <v>10631</v>
      </c>
      <c r="I679" s="186" t="s">
        <v>10632</v>
      </c>
    </row>
    <row r="680" spans="1:9" ht="15" customHeight="1">
      <c r="A680" s="190" t="s">
        <v>10633</v>
      </c>
      <c r="B680" s="293" t="s">
        <v>10634</v>
      </c>
      <c r="C680" s="235"/>
      <c r="D680" s="235"/>
      <c r="E680" s="235"/>
      <c r="F680" s="190" t="s">
        <v>10635</v>
      </c>
      <c r="G680" s="192">
        <v>3.6539059999999998E-2</v>
      </c>
      <c r="H680" s="191">
        <v>10.49</v>
      </c>
      <c r="I680" s="191">
        <v>0.38</v>
      </c>
    </row>
    <row r="681" spans="1:9" ht="15" customHeight="1">
      <c r="A681" s="190" t="s">
        <v>10636</v>
      </c>
      <c r="B681" s="293" t="s">
        <v>10637</v>
      </c>
      <c r="C681" s="235"/>
      <c r="D681" s="235"/>
      <c r="E681" s="235"/>
      <c r="F681" s="190" t="s">
        <v>10638</v>
      </c>
      <c r="G681" s="192">
        <v>7.3078119999999996E-2</v>
      </c>
      <c r="H681" s="191">
        <v>12.43</v>
      </c>
      <c r="I681" s="191">
        <v>0.91</v>
      </c>
    </row>
    <row r="682" spans="1:9" ht="15" customHeight="1">
      <c r="A682" s="153"/>
      <c r="B682" s="153"/>
      <c r="C682" s="153"/>
      <c r="D682" s="153"/>
      <c r="E682" s="153"/>
      <c r="F682" s="153"/>
      <c r="G682" s="283" t="s">
        <v>10639</v>
      </c>
      <c r="H682" s="236"/>
      <c r="I682" s="188">
        <v>1.2917000000000001</v>
      </c>
    </row>
    <row r="683" spans="1:9" ht="15" customHeight="1">
      <c r="A683" s="153"/>
      <c r="B683" s="153"/>
      <c r="C683" s="153"/>
      <c r="D683" s="153"/>
      <c r="E683" s="153"/>
      <c r="F683" s="153"/>
      <c r="G683" s="289" t="s">
        <v>10640</v>
      </c>
      <c r="H683" s="236"/>
      <c r="I683" s="193">
        <v>1.2917000000000001</v>
      </c>
    </row>
    <row r="684" spans="1:9" ht="15" customHeight="1">
      <c r="A684" s="153"/>
      <c r="B684" s="153"/>
      <c r="C684" s="153"/>
      <c r="D684" s="153"/>
      <c r="E684" s="153"/>
      <c r="F684" s="153"/>
      <c r="G684" s="289" t="s">
        <v>10641</v>
      </c>
      <c r="H684" s="236"/>
      <c r="I684" s="193">
        <v>1</v>
      </c>
    </row>
    <row r="685" spans="1:9" ht="15" customHeight="1">
      <c r="A685" s="153"/>
      <c r="B685" s="153"/>
      <c r="C685" s="153"/>
      <c r="D685" s="153"/>
      <c r="E685" s="153"/>
      <c r="F685" s="153"/>
      <c r="G685" s="289" t="s">
        <v>10642</v>
      </c>
      <c r="H685" s="236"/>
      <c r="I685" s="193">
        <v>1.2917000000000001</v>
      </c>
    </row>
    <row r="686" spans="1:9" ht="19.5" customHeight="1">
      <c r="A686" s="292" t="s">
        <v>10643</v>
      </c>
      <c r="B686" s="235"/>
      <c r="C686" s="235"/>
      <c r="D686" s="235"/>
      <c r="E686" s="236"/>
      <c r="F686" s="186" t="s">
        <v>10644</v>
      </c>
      <c r="G686" s="186" t="s">
        <v>10645</v>
      </c>
      <c r="H686" s="186" t="s">
        <v>10646</v>
      </c>
      <c r="I686" s="186" t="s">
        <v>10647</v>
      </c>
    </row>
    <row r="687" spans="1:9" ht="15" customHeight="1">
      <c r="A687" s="190" t="s">
        <v>10648</v>
      </c>
      <c r="B687" s="293" t="s">
        <v>10649</v>
      </c>
      <c r="C687" s="235"/>
      <c r="D687" s="235"/>
      <c r="E687" s="236"/>
      <c r="F687" s="190" t="s">
        <v>10650</v>
      </c>
      <c r="G687" s="192">
        <v>3.6539099999999998E-3</v>
      </c>
      <c r="H687" s="191">
        <v>11.77</v>
      </c>
      <c r="I687" s="191">
        <v>0.04</v>
      </c>
    </row>
    <row r="688" spans="1:9" ht="15" customHeight="1">
      <c r="A688" s="190" t="s">
        <v>10651</v>
      </c>
      <c r="B688" s="293" t="s">
        <v>10652</v>
      </c>
      <c r="C688" s="235"/>
      <c r="D688" s="235"/>
      <c r="E688" s="236"/>
      <c r="F688" s="190" t="s">
        <v>10653</v>
      </c>
      <c r="G688" s="192">
        <v>0.62366560999999998</v>
      </c>
      <c r="H688" s="191">
        <v>0.26</v>
      </c>
      <c r="I688" s="191">
        <v>0.25</v>
      </c>
    </row>
    <row r="689" spans="1:9" ht="15" customHeight="1">
      <c r="A689" s="190" t="s">
        <v>10654</v>
      </c>
      <c r="B689" s="293" t="s">
        <v>10655</v>
      </c>
      <c r="C689" s="235"/>
      <c r="D689" s="235"/>
      <c r="E689" s="236"/>
      <c r="F689" s="190" t="s">
        <v>10656</v>
      </c>
      <c r="G689" s="192">
        <v>3.2885150000000002E-2</v>
      </c>
      <c r="H689" s="191">
        <v>24.24</v>
      </c>
      <c r="I689" s="191">
        <v>0.8</v>
      </c>
    </row>
    <row r="690" spans="1:9" ht="15" customHeight="1">
      <c r="A690" s="190" t="s">
        <v>10657</v>
      </c>
      <c r="B690" s="293" t="s">
        <v>10658</v>
      </c>
      <c r="C690" s="235"/>
      <c r="D690" s="235"/>
      <c r="E690" s="236"/>
      <c r="F690" s="190" t="s">
        <v>10659</v>
      </c>
      <c r="G690" s="192">
        <v>2.9246000000000001E-2</v>
      </c>
      <c r="H690" s="191">
        <v>10.76</v>
      </c>
      <c r="I690" s="191">
        <v>0.48</v>
      </c>
    </row>
    <row r="691" spans="1:9" ht="15" customHeight="1">
      <c r="A691" s="190" t="s">
        <v>10660</v>
      </c>
      <c r="B691" s="293" t="s">
        <v>10661</v>
      </c>
      <c r="C691" s="235"/>
      <c r="D691" s="235"/>
      <c r="E691" s="236"/>
      <c r="F691" s="190" t="s">
        <v>10662</v>
      </c>
      <c r="G691" s="192">
        <v>4.5673829999999999E-2</v>
      </c>
      <c r="H691" s="191">
        <v>2.21</v>
      </c>
      <c r="I691" s="191">
        <v>0.1</v>
      </c>
    </row>
    <row r="692" spans="1:9" ht="15" customHeight="1">
      <c r="A692" s="190" t="s">
        <v>10663</v>
      </c>
      <c r="B692" s="293" t="s">
        <v>10664</v>
      </c>
      <c r="C692" s="235"/>
      <c r="D692" s="235"/>
      <c r="E692" s="236"/>
      <c r="F692" s="190" t="s">
        <v>10665</v>
      </c>
      <c r="G692" s="192">
        <v>4.8744000000000001E-3</v>
      </c>
      <c r="H692" s="191">
        <v>30.42</v>
      </c>
      <c r="I692" s="191">
        <v>0.23</v>
      </c>
    </row>
    <row r="693" spans="1:9" ht="15.75" customHeight="1">
      <c r="A693" s="190" t="s">
        <v>10666</v>
      </c>
      <c r="B693" s="293" t="s">
        <v>10667</v>
      </c>
      <c r="C693" s="235"/>
      <c r="D693" s="235"/>
      <c r="E693" s="236"/>
      <c r="F693" s="190" t="s">
        <v>10668</v>
      </c>
      <c r="G693" s="192">
        <v>0.99073840000000002</v>
      </c>
      <c r="H693" s="191">
        <v>32.22</v>
      </c>
      <c r="I693" s="191">
        <v>48.52</v>
      </c>
    </row>
    <row r="694" spans="1:9" ht="15" customHeight="1">
      <c r="A694" s="190" t="s">
        <v>10669</v>
      </c>
      <c r="B694" s="293" t="s">
        <v>10670</v>
      </c>
      <c r="C694" s="235"/>
      <c r="D694" s="235"/>
      <c r="E694" s="236"/>
      <c r="F694" s="190" t="s">
        <v>10671</v>
      </c>
      <c r="G694" s="192">
        <v>4.8744799999999996E-3</v>
      </c>
      <c r="H694" s="191">
        <v>31.51</v>
      </c>
      <c r="I694" s="191">
        <v>0.23</v>
      </c>
    </row>
    <row r="695" spans="1:9" ht="15" customHeight="1">
      <c r="A695" s="190" t="s">
        <v>10672</v>
      </c>
      <c r="B695" s="293" t="s">
        <v>10673</v>
      </c>
      <c r="C695" s="235"/>
      <c r="D695" s="235"/>
      <c r="E695" s="236"/>
      <c r="F695" s="190" t="s">
        <v>10674</v>
      </c>
      <c r="G695" s="192">
        <v>0.64801363999999995</v>
      </c>
      <c r="H695" s="191">
        <v>59.54</v>
      </c>
      <c r="I695" s="191">
        <v>58.65</v>
      </c>
    </row>
    <row r="696" spans="1:9" ht="15" customHeight="1">
      <c r="A696" s="190" t="s">
        <v>10675</v>
      </c>
      <c r="B696" s="293" t="s">
        <v>10676</v>
      </c>
      <c r="C696" s="235"/>
      <c r="D696" s="235"/>
      <c r="E696" s="236"/>
      <c r="F696" s="190" t="s">
        <v>10677</v>
      </c>
      <c r="G696" s="192">
        <v>0.65162076000000002</v>
      </c>
      <c r="H696" s="191">
        <v>22.17</v>
      </c>
      <c r="I696" s="191">
        <v>21.96</v>
      </c>
    </row>
    <row r="697" spans="1:9" ht="15" customHeight="1">
      <c r="A697" s="190" t="s">
        <v>10678</v>
      </c>
      <c r="B697" s="293" t="s">
        <v>10679</v>
      </c>
      <c r="C697" s="235"/>
      <c r="D697" s="235"/>
      <c r="E697" s="236"/>
      <c r="F697" s="190" t="s">
        <v>10680</v>
      </c>
      <c r="G697" s="192">
        <v>2.009648E-2</v>
      </c>
      <c r="H697" s="191">
        <v>14.96</v>
      </c>
      <c r="I697" s="191">
        <v>0.3</v>
      </c>
    </row>
    <row r="698" spans="1:9" ht="15" customHeight="1">
      <c r="A698" s="153"/>
      <c r="B698" s="153"/>
      <c r="C698" s="153"/>
      <c r="D698" s="153"/>
      <c r="E698" s="153"/>
      <c r="F698" s="153"/>
      <c r="G698" s="283" t="s">
        <v>10681</v>
      </c>
      <c r="H698" s="236"/>
      <c r="I698" s="188">
        <v>131.5505</v>
      </c>
    </row>
    <row r="699" spans="1:9" ht="15" customHeight="1">
      <c r="A699" s="153"/>
      <c r="B699" s="153"/>
      <c r="C699" s="153"/>
      <c r="D699" s="153"/>
      <c r="E699" s="153"/>
      <c r="F699" s="153"/>
      <c r="G699" s="289" t="s">
        <v>10682</v>
      </c>
      <c r="H699" s="236"/>
      <c r="I699" s="194">
        <v>132.84219999999999</v>
      </c>
    </row>
    <row r="700" spans="1:9" ht="15" customHeight="1">
      <c r="A700" s="153"/>
      <c r="B700" s="153"/>
      <c r="C700" s="153"/>
      <c r="D700" s="153"/>
      <c r="E700" s="153"/>
      <c r="F700" s="153"/>
      <c r="G700" s="289" t="s">
        <v>10683</v>
      </c>
      <c r="H700" s="236"/>
      <c r="I700" s="188">
        <v>132.84</v>
      </c>
    </row>
    <row r="701" spans="1:9" ht="15" customHeight="1">
      <c r="A701" s="153"/>
      <c r="B701" s="153"/>
      <c r="C701" s="153"/>
      <c r="D701" s="153"/>
      <c r="E701" s="153"/>
      <c r="F701" s="153"/>
      <c r="G701" s="289" t="s">
        <v>10684</v>
      </c>
      <c r="H701" s="236"/>
      <c r="I701" s="188">
        <v>39.1479</v>
      </c>
    </row>
    <row r="702" spans="1:9" ht="15" customHeight="1">
      <c r="A702" s="153"/>
      <c r="B702" s="153"/>
      <c r="C702" s="153"/>
      <c r="D702" s="153"/>
      <c r="E702" s="153"/>
      <c r="F702" s="153"/>
      <c r="G702" s="289" t="s">
        <v>10685</v>
      </c>
      <c r="H702" s="236"/>
      <c r="I702" s="188">
        <v>171.99</v>
      </c>
    </row>
    <row r="703" spans="1:9" ht="9.75" customHeight="1">
      <c r="A703" s="153"/>
      <c r="B703" s="153"/>
      <c r="C703" s="153"/>
      <c r="D703" s="290"/>
      <c r="E703" s="213"/>
      <c r="F703" s="213"/>
      <c r="G703" s="153"/>
      <c r="H703" s="153"/>
      <c r="I703" s="153"/>
    </row>
    <row r="704" spans="1:9" ht="27" customHeight="1">
      <c r="A704" s="291" t="s">
        <v>10686</v>
      </c>
      <c r="B704" s="235"/>
      <c r="C704" s="235"/>
      <c r="D704" s="235"/>
      <c r="E704" s="235"/>
      <c r="F704" s="235"/>
      <c r="G704" s="235"/>
      <c r="H704" s="235"/>
      <c r="I704" s="236"/>
    </row>
    <row r="705" spans="1:9" ht="15" customHeight="1">
      <c r="A705" s="287" t="s">
        <v>10687</v>
      </c>
      <c r="B705" s="235"/>
      <c r="C705" s="236"/>
      <c r="D705" s="288" t="s">
        <v>10688</v>
      </c>
      <c r="E705" s="236"/>
      <c r="F705" s="195" t="s">
        <v>10689</v>
      </c>
      <c r="G705" s="195" t="s">
        <v>10690</v>
      </c>
      <c r="H705" s="195" t="s">
        <v>10691</v>
      </c>
      <c r="I705" s="195" t="s">
        <v>10692</v>
      </c>
    </row>
    <row r="706" spans="1:9" ht="19.5" customHeight="1">
      <c r="A706" s="198" t="s">
        <v>10693</v>
      </c>
      <c r="B706" s="286" t="s">
        <v>10694</v>
      </c>
      <c r="C706" s="236"/>
      <c r="D706" s="284" t="s">
        <v>10695</v>
      </c>
      <c r="E706" s="236"/>
      <c r="F706" s="198" t="s">
        <v>10696</v>
      </c>
      <c r="G706" s="199">
        <v>9.2240000000000002</v>
      </c>
      <c r="H706" s="200">
        <v>4.6500000000000004</v>
      </c>
      <c r="I706" s="200">
        <v>42.89</v>
      </c>
    </row>
    <row r="707" spans="1:9" ht="19.5" customHeight="1">
      <c r="A707" s="198" t="s">
        <v>10697</v>
      </c>
      <c r="B707" s="286" t="s">
        <v>10698</v>
      </c>
      <c r="C707" s="236"/>
      <c r="D707" s="284" t="s">
        <v>10699</v>
      </c>
      <c r="E707" s="236"/>
      <c r="F707" s="198" t="s">
        <v>10700</v>
      </c>
      <c r="G707" s="199">
        <v>0.89600000000000002</v>
      </c>
      <c r="H707" s="200">
        <v>5.44</v>
      </c>
      <c r="I707" s="200">
        <v>4.87</v>
      </c>
    </row>
    <row r="708" spans="1:9" ht="19.5" customHeight="1">
      <c r="A708" s="198" t="s">
        <v>10701</v>
      </c>
      <c r="B708" s="286" t="s">
        <v>10702</v>
      </c>
      <c r="C708" s="236"/>
      <c r="D708" s="284" t="s">
        <v>10703</v>
      </c>
      <c r="E708" s="236"/>
      <c r="F708" s="198" t="s">
        <v>10704</v>
      </c>
      <c r="G708" s="199">
        <v>7.0999999999999994E-2</v>
      </c>
      <c r="H708" s="200">
        <v>16.27</v>
      </c>
      <c r="I708" s="200">
        <v>1.1599999999999999</v>
      </c>
    </row>
    <row r="709" spans="1:9" ht="19.5" customHeight="1">
      <c r="A709" s="198" t="s">
        <v>10705</v>
      </c>
      <c r="B709" s="286" t="s">
        <v>10706</v>
      </c>
      <c r="C709" s="236"/>
      <c r="D709" s="284" t="s">
        <v>10707</v>
      </c>
      <c r="E709" s="236"/>
      <c r="F709" s="198" t="s">
        <v>10708</v>
      </c>
      <c r="G709" s="199">
        <v>3.3330000000000002</v>
      </c>
      <c r="H709" s="200">
        <v>1.65</v>
      </c>
      <c r="I709" s="200">
        <v>5.5</v>
      </c>
    </row>
    <row r="710" spans="1:9" ht="19.5" customHeight="1">
      <c r="A710" s="198" t="s">
        <v>10709</v>
      </c>
      <c r="B710" s="286" t="s">
        <v>10710</v>
      </c>
      <c r="C710" s="236"/>
      <c r="D710" s="284" t="s">
        <v>10711</v>
      </c>
      <c r="E710" s="236"/>
      <c r="F710" s="198" t="s">
        <v>10712</v>
      </c>
      <c r="G710" s="199">
        <v>0.9</v>
      </c>
      <c r="H710" s="200">
        <v>39.26</v>
      </c>
      <c r="I710" s="200">
        <v>35.33</v>
      </c>
    </row>
    <row r="711" spans="1:9" ht="19.5" customHeight="1">
      <c r="A711" s="198" t="s">
        <v>10713</v>
      </c>
      <c r="B711" s="286" t="s">
        <v>10714</v>
      </c>
      <c r="C711" s="236"/>
      <c r="D711" s="284" t="s">
        <v>10715</v>
      </c>
      <c r="E711" s="236"/>
      <c r="F711" s="198" t="s">
        <v>10716</v>
      </c>
      <c r="G711" s="199">
        <v>1.0289999999999999</v>
      </c>
      <c r="H711" s="200">
        <v>51.24</v>
      </c>
      <c r="I711" s="200">
        <v>52.73</v>
      </c>
    </row>
    <row r="712" spans="1:9" ht="15" customHeight="1">
      <c r="A712" s="153"/>
      <c r="B712" s="153"/>
      <c r="C712" s="153"/>
      <c r="D712" s="153"/>
      <c r="E712" s="153"/>
      <c r="F712" s="153"/>
      <c r="G712" s="285" t="s">
        <v>10717</v>
      </c>
      <c r="H712" s="236"/>
      <c r="I712" s="201">
        <v>142.47999999999999</v>
      </c>
    </row>
    <row r="713" spans="1:9" ht="15" customHeight="1">
      <c r="A713" s="287" t="s">
        <v>10718</v>
      </c>
      <c r="B713" s="235"/>
      <c r="C713" s="236"/>
      <c r="D713" s="288" t="s">
        <v>10719</v>
      </c>
      <c r="E713" s="236"/>
      <c r="F713" s="195" t="s">
        <v>10720</v>
      </c>
      <c r="G713" s="195" t="s">
        <v>10721</v>
      </c>
      <c r="H713" s="195" t="s">
        <v>10722</v>
      </c>
      <c r="I713" s="195" t="s">
        <v>10723</v>
      </c>
    </row>
    <row r="714" spans="1:9" ht="15" customHeight="1">
      <c r="A714" s="198" t="s">
        <v>10724</v>
      </c>
      <c r="B714" s="286" t="s">
        <v>10725</v>
      </c>
      <c r="C714" s="236"/>
      <c r="D714" s="284" t="s">
        <v>10726</v>
      </c>
      <c r="E714" s="236"/>
      <c r="F714" s="198" t="s">
        <v>10727</v>
      </c>
      <c r="G714" s="199">
        <v>4.7480000000000002</v>
      </c>
      <c r="H714" s="200">
        <v>16.100000000000001</v>
      </c>
      <c r="I714" s="200">
        <v>76.44</v>
      </c>
    </row>
    <row r="715" spans="1:9" ht="15" customHeight="1">
      <c r="A715" s="198" t="s">
        <v>10728</v>
      </c>
      <c r="B715" s="286" t="s">
        <v>10729</v>
      </c>
      <c r="C715" s="236"/>
      <c r="D715" s="284" t="s">
        <v>10730</v>
      </c>
      <c r="E715" s="236"/>
      <c r="F715" s="198" t="s">
        <v>10731</v>
      </c>
      <c r="G715" s="199">
        <v>5.78</v>
      </c>
      <c r="H715" s="200">
        <v>19.829999999999998</v>
      </c>
      <c r="I715" s="200">
        <v>114.62</v>
      </c>
    </row>
    <row r="716" spans="1:9" ht="15" customHeight="1">
      <c r="A716" s="153"/>
      <c r="B716" s="153"/>
      <c r="C716" s="153"/>
      <c r="D716" s="153"/>
      <c r="E716" s="153"/>
      <c r="F716" s="153"/>
      <c r="G716" s="285" t="s">
        <v>10732</v>
      </c>
      <c r="H716" s="236"/>
      <c r="I716" s="201">
        <v>191.06</v>
      </c>
    </row>
    <row r="717" spans="1:9" ht="15" customHeight="1">
      <c r="A717" s="153"/>
      <c r="B717" s="153"/>
      <c r="C717" s="153"/>
      <c r="D717" s="153"/>
      <c r="E717" s="153"/>
      <c r="F717" s="153"/>
      <c r="G717" s="289" t="s">
        <v>10733</v>
      </c>
      <c r="H717" s="236"/>
      <c r="I717" s="188">
        <v>333.5</v>
      </c>
    </row>
    <row r="718" spans="1:9" ht="15" customHeight="1">
      <c r="A718" s="153"/>
      <c r="B718" s="153"/>
      <c r="C718" s="153"/>
      <c r="D718" s="153"/>
      <c r="E718" s="153"/>
      <c r="F718" s="153"/>
      <c r="G718" s="289" t="s">
        <v>10734</v>
      </c>
      <c r="H718" s="236"/>
      <c r="I718" s="188">
        <v>98.282499999999999</v>
      </c>
    </row>
    <row r="719" spans="1:9" ht="15" customHeight="1">
      <c r="A719" s="153"/>
      <c r="B719" s="153"/>
      <c r="C719" s="153"/>
      <c r="D719" s="153"/>
      <c r="E719" s="153"/>
      <c r="F719" s="153"/>
      <c r="G719" s="289" t="s">
        <v>10735</v>
      </c>
      <c r="H719" s="236"/>
      <c r="I719" s="188">
        <v>431.78</v>
      </c>
    </row>
    <row r="720" spans="1:9" ht="9.75" customHeight="1">
      <c r="A720" s="153"/>
      <c r="B720" s="153"/>
      <c r="C720" s="153"/>
      <c r="D720" s="290"/>
      <c r="E720" s="213"/>
      <c r="F720" s="213"/>
      <c r="G720" s="153"/>
      <c r="H720" s="153"/>
      <c r="I720" s="153"/>
    </row>
    <row r="721" spans="1:9" ht="19.5" customHeight="1">
      <c r="A721" s="291" t="s">
        <v>10736</v>
      </c>
      <c r="B721" s="235"/>
      <c r="C721" s="235"/>
      <c r="D721" s="235"/>
      <c r="E721" s="235"/>
      <c r="F721" s="235"/>
      <c r="G721" s="235"/>
      <c r="H721" s="235"/>
      <c r="I721" s="236"/>
    </row>
    <row r="722" spans="1:9" ht="15" customHeight="1">
      <c r="A722" s="287" t="s">
        <v>10737</v>
      </c>
      <c r="B722" s="235"/>
      <c r="C722" s="236"/>
      <c r="D722" s="288" t="s">
        <v>10738</v>
      </c>
      <c r="E722" s="236"/>
      <c r="F722" s="195" t="s">
        <v>10739</v>
      </c>
      <c r="G722" s="195" t="s">
        <v>10740</v>
      </c>
      <c r="H722" s="195" t="s">
        <v>10741</v>
      </c>
      <c r="I722" s="195" t="s">
        <v>10742</v>
      </c>
    </row>
    <row r="723" spans="1:9" ht="15" customHeight="1">
      <c r="A723" s="198" t="s">
        <v>10743</v>
      </c>
      <c r="B723" s="286" t="s">
        <v>10744</v>
      </c>
      <c r="C723" s="236"/>
      <c r="D723" s="284" t="s">
        <v>10745</v>
      </c>
      <c r="E723" s="236"/>
      <c r="F723" s="198" t="s">
        <v>10746</v>
      </c>
      <c r="G723" s="199">
        <v>1.1279999999999999</v>
      </c>
      <c r="H723" s="200">
        <v>1</v>
      </c>
      <c r="I723" s="200">
        <v>1.1299999999999999</v>
      </c>
    </row>
    <row r="724" spans="1:9" ht="19.5" customHeight="1">
      <c r="A724" s="198" t="s">
        <v>10747</v>
      </c>
      <c r="B724" s="286" t="s">
        <v>10748</v>
      </c>
      <c r="C724" s="236"/>
      <c r="D724" s="284" t="s">
        <v>10749</v>
      </c>
      <c r="E724" s="236"/>
      <c r="F724" s="198" t="s">
        <v>10750</v>
      </c>
      <c r="G724" s="199">
        <v>0.25</v>
      </c>
      <c r="H724" s="200">
        <v>8.23</v>
      </c>
      <c r="I724" s="200">
        <v>2.06</v>
      </c>
    </row>
    <row r="725" spans="1:9" ht="19.5" customHeight="1">
      <c r="A725" s="198" t="s">
        <v>10751</v>
      </c>
      <c r="B725" s="286" t="s">
        <v>10752</v>
      </c>
      <c r="C725" s="236"/>
      <c r="D725" s="284" t="s">
        <v>10753</v>
      </c>
      <c r="E725" s="236"/>
      <c r="F725" s="198" t="s">
        <v>10754</v>
      </c>
      <c r="G725" s="199">
        <v>0.2</v>
      </c>
      <c r="H725" s="200">
        <v>1.18</v>
      </c>
      <c r="I725" s="200">
        <v>0.24</v>
      </c>
    </row>
    <row r="726" spans="1:9" ht="27.75" customHeight="1">
      <c r="A726" s="198" t="s">
        <v>10755</v>
      </c>
      <c r="B726" s="286" t="s">
        <v>10756</v>
      </c>
      <c r="C726" s="236"/>
      <c r="D726" s="284" t="s">
        <v>10757</v>
      </c>
      <c r="E726" s="236"/>
      <c r="F726" s="198" t="s">
        <v>10758</v>
      </c>
      <c r="G726" s="199">
        <v>1.1224000000000001</v>
      </c>
      <c r="H726" s="200">
        <v>20.9</v>
      </c>
      <c r="I726" s="200">
        <v>23.46</v>
      </c>
    </row>
    <row r="727" spans="1:9" ht="15" customHeight="1">
      <c r="A727" s="153"/>
      <c r="B727" s="153"/>
      <c r="C727" s="153"/>
      <c r="D727" s="153"/>
      <c r="E727" s="153"/>
      <c r="F727" s="153"/>
      <c r="G727" s="285" t="s">
        <v>10759</v>
      </c>
      <c r="H727" s="236"/>
      <c r="I727" s="201">
        <v>26.89</v>
      </c>
    </row>
    <row r="728" spans="1:9" ht="15" customHeight="1">
      <c r="A728" s="287" t="s">
        <v>10760</v>
      </c>
      <c r="B728" s="235"/>
      <c r="C728" s="236"/>
      <c r="D728" s="288" t="s">
        <v>10761</v>
      </c>
      <c r="E728" s="236"/>
      <c r="F728" s="195" t="s">
        <v>10762</v>
      </c>
      <c r="G728" s="195" t="s">
        <v>10763</v>
      </c>
      <c r="H728" s="195" t="s">
        <v>10764</v>
      </c>
      <c r="I728" s="195" t="s">
        <v>10765</v>
      </c>
    </row>
    <row r="729" spans="1:9" ht="15" customHeight="1">
      <c r="A729" s="198" t="s">
        <v>10766</v>
      </c>
      <c r="B729" s="286" t="s">
        <v>10767</v>
      </c>
      <c r="C729" s="236"/>
      <c r="D729" s="284" t="s">
        <v>10768</v>
      </c>
      <c r="E729" s="236"/>
      <c r="F729" s="198" t="s">
        <v>10769</v>
      </c>
      <c r="G729" s="199">
        <v>0.22559999999999999</v>
      </c>
      <c r="H729" s="200">
        <v>19.79</v>
      </c>
      <c r="I729" s="200">
        <v>4.46</v>
      </c>
    </row>
    <row r="730" spans="1:9" ht="27.75" customHeight="1">
      <c r="A730" s="198" t="s">
        <v>10770</v>
      </c>
      <c r="B730" s="286" t="s">
        <v>10771</v>
      </c>
      <c r="C730" s="236"/>
      <c r="D730" s="284" t="s">
        <v>10772</v>
      </c>
      <c r="E730" s="236"/>
      <c r="F730" s="198" t="s">
        <v>10773</v>
      </c>
      <c r="G730" s="199">
        <v>0.12130000000000001</v>
      </c>
      <c r="H730" s="200">
        <v>255.88</v>
      </c>
      <c r="I730" s="200">
        <v>31.04</v>
      </c>
    </row>
    <row r="731" spans="1:9" ht="15" customHeight="1">
      <c r="A731" s="198" t="s">
        <v>10774</v>
      </c>
      <c r="B731" s="286" t="s">
        <v>10775</v>
      </c>
      <c r="C731" s="236"/>
      <c r="D731" s="284" t="s">
        <v>10776</v>
      </c>
      <c r="E731" s="236"/>
      <c r="F731" s="198" t="s">
        <v>10777</v>
      </c>
      <c r="G731" s="199">
        <v>0.33169999999999999</v>
      </c>
      <c r="H731" s="200">
        <v>19.93</v>
      </c>
      <c r="I731" s="200">
        <v>6.61</v>
      </c>
    </row>
    <row r="732" spans="1:9" ht="15" customHeight="1">
      <c r="A732" s="198" t="s">
        <v>10778</v>
      </c>
      <c r="B732" s="286" t="s">
        <v>10779</v>
      </c>
      <c r="C732" s="236"/>
      <c r="D732" s="284" t="s">
        <v>10780</v>
      </c>
      <c r="E732" s="236"/>
      <c r="F732" s="198" t="s">
        <v>10781</v>
      </c>
      <c r="G732" s="199">
        <v>0.55730000000000002</v>
      </c>
      <c r="H732" s="200">
        <v>14.27</v>
      </c>
      <c r="I732" s="200">
        <v>7.95</v>
      </c>
    </row>
    <row r="733" spans="1:9" ht="15" customHeight="1">
      <c r="A733" s="153"/>
      <c r="B733" s="153"/>
      <c r="C733" s="153"/>
      <c r="D733" s="153"/>
      <c r="E733" s="153"/>
      <c r="F733" s="153"/>
      <c r="G733" s="285" t="s">
        <v>10782</v>
      </c>
      <c r="H733" s="236"/>
      <c r="I733" s="201">
        <v>50.06</v>
      </c>
    </row>
    <row r="734" spans="1:9" ht="15" customHeight="1">
      <c r="A734" s="153"/>
      <c r="B734" s="153"/>
      <c r="C734" s="153"/>
      <c r="D734" s="153"/>
      <c r="E734" s="153"/>
      <c r="F734" s="153"/>
      <c r="G734" s="289" t="s">
        <v>10783</v>
      </c>
      <c r="H734" s="236"/>
      <c r="I734" s="188">
        <v>76.900000000000006</v>
      </c>
    </row>
    <row r="735" spans="1:9" ht="15" customHeight="1">
      <c r="A735" s="153"/>
      <c r="B735" s="153"/>
      <c r="C735" s="153"/>
      <c r="D735" s="153"/>
      <c r="E735" s="153"/>
      <c r="F735" s="153"/>
      <c r="G735" s="289" t="s">
        <v>10784</v>
      </c>
      <c r="H735" s="236"/>
      <c r="I735" s="188">
        <v>22.662400000000002</v>
      </c>
    </row>
    <row r="736" spans="1:9" ht="15" customHeight="1">
      <c r="A736" s="153"/>
      <c r="B736" s="153"/>
      <c r="C736" s="153"/>
      <c r="D736" s="153"/>
      <c r="E736" s="153"/>
      <c r="F736" s="153"/>
      <c r="G736" s="289" t="s">
        <v>10785</v>
      </c>
      <c r="H736" s="236"/>
      <c r="I736" s="188">
        <v>99.56</v>
      </c>
    </row>
    <row r="737" spans="1:9" ht="9.75" customHeight="1">
      <c r="A737" s="153"/>
      <c r="B737" s="153"/>
      <c r="C737" s="153"/>
      <c r="D737" s="290"/>
      <c r="E737" s="213"/>
      <c r="F737" s="213"/>
      <c r="G737" s="153"/>
      <c r="H737" s="153"/>
      <c r="I737" s="153"/>
    </row>
    <row r="738" spans="1:9" ht="27" customHeight="1">
      <c r="A738" s="291" t="s">
        <v>10786</v>
      </c>
      <c r="B738" s="235"/>
      <c r="C738" s="235"/>
      <c r="D738" s="235"/>
      <c r="E738" s="235"/>
      <c r="F738" s="235"/>
      <c r="G738" s="235"/>
      <c r="H738" s="235"/>
      <c r="I738" s="236"/>
    </row>
    <row r="739" spans="1:9" ht="15" customHeight="1">
      <c r="A739" s="287" t="s">
        <v>10787</v>
      </c>
      <c r="B739" s="235"/>
      <c r="C739" s="236"/>
      <c r="D739" s="288" t="s">
        <v>10788</v>
      </c>
      <c r="E739" s="236"/>
      <c r="F739" s="195" t="s">
        <v>10789</v>
      </c>
      <c r="G739" s="195" t="s">
        <v>10790</v>
      </c>
      <c r="H739" s="195" t="s">
        <v>10791</v>
      </c>
      <c r="I739" s="195" t="s">
        <v>10792</v>
      </c>
    </row>
    <row r="740" spans="1:9" ht="19.5" customHeight="1">
      <c r="A740" s="198" t="s">
        <v>10793</v>
      </c>
      <c r="B740" s="286" t="s">
        <v>10794</v>
      </c>
      <c r="C740" s="236"/>
      <c r="D740" s="284" t="s">
        <v>10795</v>
      </c>
      <c r="E740" s="236"/>
      <c r="F740" s="198" t="s">
        <v>10796</v>
      </c>
      <c r="G740" s="199">
        <v>7.0000000000000001E-3</v>
      </c>
      <c r="H740" s="200">
        <v>39.17</v>
      </c>
      <c r="I740" s="200">
        <v>0.27</v>
      </c>
    </row>
    <row r="741" spans="1:9" ht="19.5" customHeight="1">
      <c r="A741" s="198" t="s">
        <v>10797</v>
      </c>
      <c r="B741" s="286" t="s">
        <v>10798</v>
      </c>
      <c r="C741" s="236"/>
      <c r="D741" s="284" t="s">
        <v>10799</v>
      </c>
      <c r="E741" s="236"/>
      <c r="F741" s="198" t="s">
        <v>10800</v>
      </c>
      <c r="G741" s="199">
        <v>1.0049999999999999</v>
      </c>
      <c r="H741" s="200">
        <v>17.59</v>
      </c>
      <c r="I741" s="200">
        <v>17.68</v>
      </c>
    </row>
    <row r="742" spans="1:9" ht="15" customHeight="1">
      <c r="A742" s="153"/>
      <c r="B742" s="153"/>
      <c r="C742" s="153"/>
      <c r="D742" s="153"/>
      <c r="E742" s="153"/>
      <c r="F742" s="153"/>
      <c r="G742" s="285" t="s">
        <v>10801</v>
      </c>
      <c r="H742" s="236"/>
      <c r="I742" s="201">
        <v>17.95</v>
      </c>
    </row>
    <row r="743" spans="1:9" ht="15" customHeight="1">
      <c r="A743" s="287" t="s">
        <v>10802</v>
      </c>
      <c r="B743" s="235"/>
      <c r="C743" s="236"/>
      <c r="D743" s="288" t="s">
        <v>10803</v>
      </c>
      <c r="E743" s="236"/>
      <c r="F743" s="195" t="s">
        <v>10804</v>
      </c>
      <c r="G743" s="195" t="s">
        <v>10805</v>
      </c>
      <c r="H743" s="195" t="s">
        <v>10806</v>
      </c>
      <c r="I743" s="195" t="s">
        <v>10807</v>
      </c>
    </row>
    <row r="744" spans="1:9" ht="19.5" customHeight="1">
      <c r="A744" s="198" t="s">
        <v>10808</v>
      </c>
      <c r="B744" s="286" t="s">
        <v>10809</v>
      </c>
      <c r="C744" s="236"/>
      <c r="D744" s="284" t="s">
        <v>10810</v>
      </c>
      <c r="E744" s="236"/>
      <c r="F744" s="198" t="s">
        <v>10811</v>
      </c>
      <c r="G744" s="199">
        <v>1E-3</v>
      </c>
      <c r="H744" s="200">
        <v>347.72</v>
      </c>
      <c r="I744" s="200">
        <v>0.35</v>
      </c>
    </row>
    <row r="745" spans="1:9" ht="15" customHeight="1">
      <c r="A745" s="198" t="s">
        <v>10812</v>
      </c>
      <c r="B745" s="286" t="s">
        <v>10813</v>
      </c>
      <c r="C745" s="236"/>
      <c r="D745" s="284" t="s">
        <v>10814</v>
      </c>
      <c r="E745" s="236"/>
      <c r="F745" s="198" t="s">
        <v>10815</v>
      </c>
      <c r="G745" s="199">
        <v>0.44900000000000001</v>
      </c>
      <c r="H745" s="200">
        <v>19.93</v>
      </c>
      <c r="I745" s="200">
        <v>8.9499999999999993</v>
      </c>
    </row>
    <row r="746" spans="1:9" ht="15" customHeight="1">
      <c r="A746" s="198" t="s">
        <v>10816</v>
      </c>
      <c r="B746" s="286" t="s">
        <v>10817</v>
      </c>
      <c r="C746" s="236"/>
      <c r="D746" s="284" t="s">
        <v>10818</v>
      </c>
      <c r="E746" s="236"/>
      <c r="F746" s="198" t="s">
        <v>10819</v>
      </c>
      <c r="G746" s="199">
        <v>0.44900000000000001</v>
      </c>
      <c r="H746" s="200">
        <v>14.27</v>
      </c>
      <c r="I746" s="200">
        <v>6.41</v>
      </c>
    </row>
    <row r="747" spans="1:9" ht="15" customHeight="1">
      <c r="A747" s="153"/>
      <c r="B747" s="153"/>
      <c r="C747" s="153"/>
      <c r="D747" s="153"/>
      <c r="E747" s="153"/>
      <c r="F747" s="153"/>
      <c r="G747" s="285" t="s">
        <v>10820</v>
      </c>
      <c r="H747" s="236"/>
      <c r="I747" s="201">
        <v>15.71</v>
      </c>
    </row>
    <row r="748" spans="1:9" ht="15" customHeight="1">
      <c r="A748" s="153"/>
      <c r="B748" s="153"/>
      <c r="C748" s="153"/>
      <c r="D748" s="153"/>
      <c r="E748" s="153"/>
      <c r="F748" s="153"/>
      <c r="G748" s="289" t="s">
        <v>10821</v>
      </c>
      <c r="H748" s="236"/>
      <c r="I748" s="188">
        <v>33.619999999999997</v>
      </c>
    </row>
    <row r="749" spans="1:9" ht="15" customHeight="1">
      <c r="A749" s="153"/>
      <c r="B749" s="153"/>
      <c r="C749" s="153"/>
      <c r="D749" s="153"/>
      <c r="E749" s="153"/>
      <c r="F749" s="153"/>
      <c r="G749" s="289" t="s">
        <v>10822</v>
      </c>
      <c r="H749" s="236"/>
      <c r="I749" s="188">
        <v>9.9077999999999999</v>
      </c>
    </row>
    <row r="750" spans="1:9" ht="15" customHeight="1">
      <c r="A750" s="153"/>
      <c r="B750" s="153"/>
      <c r="C750" s="153"/>
      <c r="D750" s="153"/>
      <c r="E750" s="153"/>
      <c r="F750" s="153"/>
      <c r="G750" s="289" t="s">
        <v>10823</v>
      </c>
      <c r="H750" s="236"/>
      <c r="I750" s="188">
        <v>43.53</v>
      </c>
    </row>
    <row r="751" spans="1:9" ht="9.75" customHeight="1">
      <c r="A751" s="153"/>
      <c r="B751" s="153"/>
      <c r="C751" s="153"/>
      <c r="D751" s="290"/>
      <c r="E751" s="213"/>
      <c r="F751" s="213"/>
      <c r="G751" s="153"/>
      <c r="H751" s="153"/>
      <c r="I751" s="153"/>
    </row>
    <row r="752" spans="1:9" ht="19.5" customHeight="1">
      <c r="A752" s="291" t="s">
        <v>10824</v>
      </c>
      <c r="B752" s="235"/>
      <c r="C752" s="235"/>
      <c r="D752" s="235"/>
      <c r="E752" s="235"/>
      <c r="F752" s="235"/>
      <c r="G752" s="235"/>
      <c r="H752" s="235"/>
      <c r="I752" s="236"/>
    </row>
    <row r="753" spans="1:9" ht="19.5" customHeight="1">
      <c r="A753" s="292" t="s">
        <v>10825</v>
      </c>
      <c r="B753" s="235"/>
      <c r="C753" s="235"/>
      <c r="D753" s="235"/>
      <c r="E753" s="236"/>
      <c r="F753" s="186" t="s">
        <v>10826</v>
      </c>
      <c r="G753" s="186" t="s">
        <v>10827</v>
      </c>
      <c r="H753" s="186" t="s">
        <v>10828</v>
      </c>
      <c r="I753" s="186" t="s">
        <v>10829</v>
      </c>
    </row>
    <row r="754" spans="1:9" ht="15" customHeight="1">
      <c r="A754" s="190" t="s">
        <v>10830</v>
      </c>
      <c r="B754" s="293" t="s">
        <v>10831</v>
      </c>
      <c r="C754" s="235"/>
      <c r="D754" s="235"/>
      <c r="E754" s="235"/>
      <c r="F754" s="190" t="s">
        <v>10832</v>
      </c>
      <c r="G754" s="192">
        <v>0.3</v>
      </c>
      <c r="H754" s="191">
        <v>12.43</v>
      </c>
      <c r="I754" s="191">
        <v>3.73</v>
      </c>
    </row>
    <row r="755" spans="1:9" ht="15" customHeight="1">
      <c r="A755" s="190" t="s">
        <v>10833</v>
      </c>
      <c r="B755" s="293" t="s">
        <v>10834</v>
      </c>
      <c r="C755" s="235"/>
      <c r="D755" s="235"/>
      <c r="E755" s="235"/>
      <c r="F755" s="190" t="s">
        <v>10835</v>
      </c>
      <c r="G755" s="192">
        <v>0.2</v>
      </c>
      <c r="H755" s="191">
        <v>9.14</v>
      </c>
      <c r="I755" s="191">
        <v>1.83</v>
      </c>
    </row>
    <row r="756" spans="1:9" ht="15" customHeight="1">
      <c r="A756" s="153"/>
      <c r="B756" s="153"/>
      <c r="C756" s="153"/>
      <c r="D756" s="153"/>
      <c r="E756" s="153"/>
      <c r="F756" s="153"/>
      <c r="G756" s="283" t="s">
        <v>10836</v>
      </c>
      <c r="H756" s="236"/>
      <c r="I756" s="188">
        <v>5.5570000000000004</v>
      </c>
    </row>
    <row r="757" spans="1:9" ht="15" customHeight="1">
      <c r="A757" s="153"/>
      <c r="B757" s="153"/>
      <c r="C757" s="153"/>
      <c r="D757" s="153"/>
      <c r="E757" s="153"/>
      <c r="F757" s="153"/>
      <c r="G757" s="289" t="s">
        <v>10837</v>
      </c>
      <c r="H757" s="236"/>
      <c r="I757" s="193">
        <v>5.5570000000000004</v>
      </c>
    </row>
    <row r="758" spans="1:9" ht="15" customHeight="1">
      <c r="A758" s="153"/>
      <c r="B758" s="153"/>
      <c r="C758" s="153"/>
      <c r="D758" s="153"/>
      <c r="E758" s="153"/>
      <c r="F758" s="153"/>
      <c r="G758" s="289" t="s">
        <v>10838</v>
      </c>
      <c r="H758" s="236"/>
      <c r="I758" s="193">
        <v>1</v>
      </c>
    </row>
    <row r="759" spans="1:9" ht="15" customHeight="1">
      <c r="A759" s="153"/>
      <c r="B759" s="153"/>
      <c r="C759" s="153"/>
      <c r="D759" s="153"/>
      <c r="E759" s="153"/>
      <c r="F759" s="153"/>
      <c r="G759" s="289" t="s">
        <v>10839</v>
      </c>
      <c r="H759" s="236"/>
      <c r="I759" s="193">
        <v>5.5570000000000004</v>
      </c>
    </row>
    <row r="760" spans="1:9" ht="19.5" customHeight="1">
      <c r="A760" s="292" t="s">
        <v>10840</v>
      </c>
      <c r="B760" s="235"/>
      <c r="C760" s="235"/>
      <c r="D760" s="235"/>
      <c r="E760" s="236"/>
      <c r="F760" s="186" t="s">
        <v>10841</v>
      </c>
      <c r="G760" s="186" t="s">
        <v>10842</v>
      </c>
      <c r="H760" s="186" t="s">
        <v>10843</v>
      </c>
      <c r="I760" s="186" t="s">
        <v>10844</v>
      </c>
    </row>
    <row r="761" spans="1:9" ht="15" customHeight="1">
      <c r="A761" s="190" t="s">
        <v>10845</v>
      </c>
      <c r="B761" s="293" t="s">
        <v>10846</v>
      </c>
      <c r="C761" s="235"/>
      <c r="D761" s="235"/>
      <c r="E761" s="236"/>
      <c r="F761" s="190" t="s">
        <v>10847</v>
      </c>
      <c r="G761" s="192">
        <v>4.8</v>
      </c>
      <c r="H761" s="191">
        <v>0.54</v>
      </c>
      <c r="I761" s="191">
        <v>2.59</v>
      </c>
    </row>
    <row r="762" spans="1:9" ht="15" customHeight="1">
      <c r="A762" s="190" t="s">
        <v>10848</v>
      </c>
      <c r="B762" s="293" t="s">
        <v>10849</v>
      </c>
      <c r="C762" s="235"/>
      <c r="D762" s="235"/>
      <c r="E762" s="236"/>
      <c r="F762" s="190" t="s">
        <v>10850</v>
      </c>
      <c r="G762" s="192">
        <v>1.1000000000000001</v>
      </c>
      <c r="H762" s="191">
        <v>36.93</v>
      </c>
      <c r="I762" s="191">
        <v>40.619999999999997</v>
      </c>
    </row>
    <row r="763" spans="1:9" ht="15" customHeight="1">
      <c r="A763" s="153"/>
      <c r="B763" s="153"/>
      <c r="C763" s="153"/>
      <c r="D763" s="153"/>
      <c r="E763" s="153"/>
      <c r="F763" s="153"/>
      <c r="G763" s="283" t="s">
        <v>10851</v>
      </c>
      <c r="H763" s="236"/>
      <c r="I763" s="188">
        <v>43.215000000000003</v>
      </c>
    </row>
    <row r="764" spans="1:9" ht="15" customHeight="1">
      <c r="A764" s="153"/>
      <c r="B764" s="153"/>
      <c r="C764" s="153"/>
      <c r="D764" s="153"/>
      <c r="E764" s="153"/>
      <c r="F764" s="153"/>
      <c r="G764" s="289" t="s">
        <v>10852</v>
      </c>
      <c r="H764" s="236"/>
      <c r="I764" s="194">
        <v>48.771999999999998</v>
      </c>
    </row>
    <row r="765" spans="1:9" ht="15" customHeight="1">
      <c r="A765" s="153"/>
      <c r="B765" s="153"/>
      <c r="C765" s="153"/>
      <c r="D765" s="153"/>
      <c r="E765" s="153"/>
      <c r="F765" s="153"/>
      <c r="G765" s="289" t="s">
        <v>10853</v>
      </c>
      <c r="H765" s="236"/>
      <c r="I765" s="188">
        <v>48.77</v>
      </c>
    </row>
    <row r="766" spans="1:9" ht="15" customHeight="1">
      <c r="A766" s="153"/>
      <c r="B766" s="153"/>
      <c r="C766" s="153"/>
      <c r="D766" s="153"/>
      <c r="E766" s="153"/>
      <c r="F766" s="153"/>
      <c r="G766" s="289" t="s">
        <v>10854</v>
      </c>
      <c r="H766" s="236"/>
      <c r="I766" s="188">
        <v>14.3725</v>
      </c>
    </row>
    <row r="767" spans="1:9" ht="15" customHeight="1">
      <c r="A767" s="153"/>
      <c r="B767" s="153"/>
      <c r="C767" s="153"/>
      <c r="D767" s="153"/>
      <c r="E767" s="153"/>
      <c r="F767" s="153"/>
      <c r="G767" s="289" t="s">
        <v>10855</v>
      </c>
      <c r="H767" s="236"/>
      <c r="I767" s="188">
        <v>63.14</v>
      </c>
    </row>
    <row r="768" spans="1:9" ht="9.75" customHeight="1">
      <c r="A768" s="153"/>
      <c r="B768" s="153"/>
      <c r="C768" s="153"/>
      <c r="D768" s="290"/>
      <c r="E768" s="213"/>
      <c r="F768" s="213"/>
      <c r="G768" s="153"/>
      <c r="H768" s="153"/>
      <c r="I768" s="153"/>
    </row>
    <row r="769" spans="1:9" ht="19.5" customHeight="1">
      <c r="A769" s="291" t="s">
        <v>10856</v>
      </c>
      <c r="B769" s="235"/>
      <c r="C769" s="235"/>
      <c r="D769" s="235"/>
      <c r="E769" s="235"/>
      <c r="F769" s="235"/>
      <c r="G769" s="235"/>
      <c r="H769" s="235"/>
      <c r="I769" s="236"/>
    </row>
    <row r="770" spans="1:9" ht="19.5" customHeight="1">
      <c r="A770" s="292" t="s">
        <v>10857</v>
      </c>
      <c r="B770" s="235"/>
      <c r="C770" s="235"/>
      <c r="D770" s="235"/>
      <c r="E770" s="236"/>
      <c r="F770" s="186" t="s">
        <v>10858</v>
      </c>
      <c r="G770" s="186" t="s">
        <v>10859</v>
      </c>
      <c r="H770" s="186" t="s">
        <v>10860</v>
      </c>
      <c r="I770" s="186" t="s">
        <v>10861</v>
      </c>
    </row>
    <row r="771" spans="1:9" ht="15" customHeight="1">
      <c r="A771" s="190" t="s">
        <v>10862</v>
      </c>
      <c r="B771" s="293" t="s">
        <v>10863</v>
      </c>
      <c r="C771" s="235"/>
      <c r="D771" s="235"/>
      <c r="E771" s="235"/>
      <c r="F771" s="190" t="s">
        <v>10864</v>
      </c>
      <c r="G771" s="192">
        <v>0.3</v>
      </c>
      <c r="H771" s="191">
        <v>12.43</v>
      </c>
      <c r="I771" s="191">
        <v>3.73</v>
      </c>
    </row>
    <row r="772" spans="1:9" ht="15" customHeight="1">
      <c r="A772" s="190" t="s">
        <v>10865</v>
      </c>
      <c r="B772" s="293" t="s">
        <v>10866</v>
      </c>
      <c r="C772" s="235"/>
      <c r="D772" s="235"/>
      <c r="E772" s="235"/>
      <c r="F772" s="190" t="s">
        <v>10867</v>
      </c>
      <c r="G772" s="192">
        <v>0.2</v>
      </c>
      <c r="H772" s="191">
        <v>9.14</v>
      </c>
      <c r="I772" s="191">
        <v>1.83</v>
      </c>
    </row>
    <row r="773" spans="1:9" ht="15" customHeight="1">
      <c r="A773" s="153"/>
      <c r="B773" s="153"/>
      <c r="C773" s="153"/>
      <c r="D773" s="153"/>
      <c r="E773" s="153"/>
      <c r="F773" s="153"/>
      <c r="G773" s="283" t="s">
        <v>10868</v>
      </c>
      <c r="H773" s="236"/>
      <c r="I773" s="188">
        <v>5.5570000000000004</v>
      </c>
    </row>
    <row r="774" spans="1:9" ht="15" customHeight="1">
      <c r="A774" s="153"/>
      <c r="B774" s="153"/>
      <c r="C774" s="153"/>
      <c r="D774" s="153"/>
      <c r="E774" s="153"/>
      <c r="F774" s="153"/>
      <c r="G774" s="289" t="s">
        <v>10869</v>
      </c>
      <c r="H774" s="236"/>
      <c r="I774" s="193">
        <v>5.5570000000000004</v>
      </c>
    </row>
    <row r="775" spans="1:9" ht="15" customHeight="1">
      <c r="A775" s="153"/>
      <c r="B775" s="153"/>
      <c r="C775" s="153"/>
      <c r="D775" s="153"/>
      <c r="E775" s="153"/>
      <c r="F775" s="153"/>
      <c r="G775" s="289" t="s">
        <v>10870</v>
      </c>
      <c r="H775" s="236"/>
      <c r="I775" s="193">
        <v>1</v>
      </c>
    </row>
    <row r="776" spans="1:9" ht="15" customHeight="1">
      <c r="A776" s="153"/>
      <c r="B776" s="153"/>
      <c r="C776" s="153"/>
      <c r="D776" s="153"/>
      <c r="E776" s="153"/>
      <c r="F776" s="153"/>
      <c r="G776" s="289" t="s">
        <v>10871</v>
      </c>
      <c r="H776" s="236"/>
      <c r="I776" s="193">
        <v>5.5570000000000004</v>
      </c>
    </row>
    <row r="777" spans="1:9" ht="19.5" customHeight="1">
      <c r="A777" s="292" t="s">
        <v>10872</v>
      </c>
      <c r="B777" s="235"/>
      <c r="C777" s="235"/>
      <c r="D777" s="235"/>
      <c r="E777" s="236"/>
      <c r="F777" s="186" t="s">
        <v>10873</v>
      </c>
      <c r="G777" s="186" t="s">
        <v>10874</v>
      </c>
      <c r="H777" s="186" t="s">
        <v>10875</v>
      </c>
      <c r="I777" s="186" t="s">
        <v>10876</v>
      </c>
    </row>
    <row r="778" spans="1:9" ht="15" customHeight="1">
      <c r="A778" s="190" t="s">
        <v>10877</v>
      </c>
      <c r="B778" s="293" t="s">
        <v>10878</v>
      </c>
      <c r="C778" s="235"/>
      <c r="D778" s="235"/>
      <c r="E778" s="236"/>
      <c r="F778" s="190" t="s">
        <v>10879</v>
      </c>
      <c r="G778" s="192">
        <v>4.8</v>
      </c>
      <c r="H778" s="191">
        <v>0.54</v>
      </c>
      <c r="I778" s="191">
        <v>2.59</v>
      </c>
    </row>
    <row r="779" spans="1:9" ht="15" customHeight="1">
      <c r="A779" s="190" t="s">
        <v>10880</v>
      </c>
      <c r="B779" s="293" t="s">
        <v>10881</v>
      </c>
      <c r="C779" s="235"/>
      <c r="D779" s="235"/>
      <c r="E779" s="236"/>
      <c r="F779" s="190" t="s">
        <v>10882</v>
      </c>
      <c r="G779" s="192">
        <v>1.1000000000000001</v>
      </c>
      <c r="H779" s="191">
        <v>36.93</v>
      </c>
      <c r="I779" s="191">
        <v>40.619999999999997</v>
      </c>
    </row>
    <row r="780" spans="1:9" ht="15" customHeight="1">
      <c r="A780" s="153"/>
      <c r="B780" s="153"/>
      <c r="C780" s="153"/>
      <c r="D780" s="153"/>
      <c r="E780" s="153"/>
      <c r="F780" s="153"/>
      <c r="G780" s="283" t="s">
        <v>10883</v>
      </c>
      <c r="H780" s="236"/>
      <c r="I780" s="188">
        <v>43.215000000000003</v>
      </c>
    </row>
    <row r="781" spans="1:9" ht="15" customHeight="1">
      <c r="A781" s="153"/>
      <c r="B781" s="153"/>
      <c r="C781" s="153"/>
      <c r="D781" s="153"/>
      <c r="E781" s="153"/>
      <c r="F781" s="153"/>
      <c r="G781" s="289" t="s">
        <v>10884</v>
      </c>
      <c r="H781" s="236"/>
      <c r="I781" s="194">
        <v>48.771999999999998</v>
      </c>
    </row>
    <row r="782" spans="1:9" ht="15" customHeight="1">
      <c r="A782" s="153"/>
      <c r="B782" s="153"/>
      <c r="C782" s="153"/>
      <c r="D782" s="153"/>
      <c r="E782" s="153"/>
      <c r="F782" s="153"/>
      <c r="G782" s="289" t="s">
        <v>10885</v>
      </c>
      <c r="H782" s="236"/>
      <c r="I782" s="188">
        <v>48.77</v>
      </c>
    </row>
    <row r="783" spans="1:9" ht="15" customHeight="1">
      <c r="A783" s="153"/>
      <c r="B783" s="153"/>
      <c r="C783" s="153"/>
      <c r="D783" s="153"/>
      <c r="E783" s="153"/>
      <c r="F783" s="153"/>
      <c r="G783" s="289" t="s">
        <v>10886</v>
      </c>
      <c r="H783" s="236"/>
      <c r="I783" s="188">
        <v>14.3725</v>
      </c>
    </row>
    <row r="784" spans="1:9" ht="15" customHeight="1">
      <c r="A784" s="153"/>
      <c r="B784" s="153"/>
      <c r="C784" s="153"/>
      <c r="D784" s="153"/>
      <c r="E784" s="153"/>
      <c r="F784" s="153"/>
      <c r="G784" s="289" t="s">
        <v>10887</v>
      </c>
      <c r="H784" s="236"/>
      <c r="I784" s="188">
        <v>63.14</v>
      </c>
    </row>
    <row r="785" spans="1:9" ht="9.75" customHeight="1">
      <c r="A785" s="153"/>
      <c r="B785" s="153"/>
      <c r="C785" s="153"/>
      <c r="D785" s="290"/>
      <c r="E785" s="213"/>
      <c r="F785" s="213"/>
      <c r="G785" s="153"/>
      <c r="H785" s="153"/>
      <c r="I785" s="153"/>
    </row>
    <row r="786" spans="1:9" ht="19.5" customHeight="1">
      <c r="A786" s="291" t="s">
        <v>10888</v>
      </c>
      <c r="B786" s="235"/>
      <c r="C786" s="235"/>
      <c r="D786" s="235"/>
      <c r="E786" s="235"/>
      <c r="F786" s="235"/>
      <c r="G786" s="235"/>
      <c r="H786" s="235"/>
      <c r="I786" s="236"/>
    </row>
    <row r="787" spans="1:9" ht="19.5" customHeight="1">
      <c r="A787" s="292" t="s">
        <v>10889</v>
      </c>
      <c r="B787" s="235"/>
      <c r="C787" s="235"/>
      <c r="D787" s="235"/>
      <c r="E787" s="236"/>
      <c r="F787" s="186" t="s">
        <v>10890</v>
      </c>
      <c r="G787" s="186" t="s">
        <v>10891</v>
      </c>
      <c r="H787" s="186" t="s">
        <v>10892</v>
      </c>
      <c r="I787" s="186" t="s">
        <v>10893</v>
      </c>
    </row>
    <row r="788" spans="1:9" ht="15" customHeight="1">
      <c r="A788" s="190" t="s">
        <v>10894</v>
      </c>
      <c r="B788" s="293" t="s">
        <v>10895</v>
      </c>
      <c r="C788" s="235"/>
      <c r="D788" s="235"/>
      <c r="E788" s="235"/>
      <c r="F788" s="190" t="s">
        <v>10896</v>
      </c>
      <c r="G788" s="192">
        <v>7.46</v>
      </c>
      <c r="H788" s="191">
        <v>9.14</v>
      </c>
      <c r="I788" s="191">
        <v>68.180000000000007</v>
      </c>
    </row>
    <row r="789" spans="1:9" ht="15" customHeight="1">
      <c r="A789" s="153"/>
      <c r="B789" s="153"/>
      <c r="C789" s="153"/>
      <c r="D789" s="153"/>
      <c r="E789" s="153"/>
      <c r="F789" s="153"/>
      <c r="G789" s="283" t="s">
        <v>10897</v>
      </c>
      <c r="H789" s="236"/>
      <c r="I789" s="188">
        <v>68.184399999999997</v>
      </c>
    </row>
    <row r="790" spans="1:9" ht="15" customHeight="1">
      <c r="A790" s="153"/>
      <c r="B790" s="153"/>
      <c r="C790" s="153"/>
      <c r="D790" s="153"/>
      <c r="E790" s="153"/>
      <c r="F790" s="153"/>
      <c r="G790" s="289" t="s">
        <v>10898</v>
      </c>
      <c r="H790" s="236"/>
      <c r="I790" s="193">
        <v>68.184399999999997</v>
      </c>
    </row>
    <row r="791" spans="1:9" ht="15" customHeight="1">
      <c r="A791" s="153"/>
      <c r="B791" s="153"/>
      <c r="C791" s="153"/>
      <c r="D791" s="153"/>
      <c r="E791" s="153"/>
      <c r="F791" s="153"/>
      <c r="G791" s="289" t="s">
        <v>10899</v>
      </c>
      <c r="H791" s="236"/>
      <c r="I791" s="193">
        <v>1</v>
      </c>
    </row>
    <row r="792" spans="1:9" ht="15" customHeight="1">
      <c r="A792" s="153"/>
      <c r="B792" s="153"/>
      <c r="C792" s="153"/>
      <c r="D792" s="153"/>
      <c r="E792" s="153"/>
      <c r="F792" s="153"/>
      <c r="G792" s="289" t="s">
        <v>10900</v>
      </c>
      <c r="H792" s="236"/>
      <c r="I792" s="193">
        <v>68.184399999999997</v>
      </c>
    </row>
    <row r="793" spans="1:9" ht="15" customHeight="1">
      <c r="A793" s="153"/>
      <c r="B793" s="153"/>
      <c r="C793" s="153"/>
      <c r="D793" s="153"/>
      <c r="E793" s="153"/>
      <c r="F793" s="153"/>
      <c r="G793" s="289" t="s">
        <v>10901</v>
      </c>
      <c r="H793" s="236"/>
      <c r="I793" s="194">
        <v>68.184399999999997</v>
      </c>
    </row>
    <row r="794" spans="1:9" ht="15" customHeight="1">
      <c r="A794" s="153"/>
      <c r="B794" s="153"/>
      <c r="C794" s="153"/>
      <c r="D794" s="153"/>
      <c r="E794" s="153"/>
      <c r="F794" s="153"/>
      <c r="G794" s="289" t="s">
        <v>10902</v>
      </c>
      <c r="H794" s="236"/>
      <c r="I794" s="188">
        <v>68.180000000000007</v>
      </c>
    </row>
    <row r="795" spans="1:9" ht="15" customHeight="1">
      <c r="A795" s="153"/>
      <c r="B795" s="153"/>
      <c r="C795" s="153"/>
      <c r="D795" s="153"/>
      <c r="E795" s="153"/>
      <c r="F795" s="153"/>
      <c r="G795" s="289" t="s">
        <v>10903</v>
      </c>
      <c r="H795" s="236"/>
      <c r="I795" s="188">
        <v>20.092600000000001</v>
      </c>
    </row>
    <row r="796" spans="1:9" ht="15" customHeight="1">
      <c r="A796" s="153"/>
      <c r="B796" s="153"/>
      <c r="C796" s="153"/>
      <c r="D796" s="153"/>
      <c r="E796" s="153"/>
      <c r="F796" s="153"/>
      <c r="G796" s="289" t="s">
        <v>10904</v>
      </c>
      <c r="H796" s="236"/>
      <c r="I796" s="188">
        <v>88.27</v>
      </c>
    </row>
    <row r="797" spans="1:9" ht="9.75" customHeight="1">
      <c r="A797" s="153"/>
      <c r="B797" s="153"/>
      <c r="C797" s="153"/>
      <c r="D797" s="290"/>
      <c r="E797" s="213"/>
      <c r="F797" s="213"/>
      <c r="G797" s="153"/>
      <c r="H797" s="153"/>
      <c r="I797" s="153"/>
    </row>
    <row r="798" spans="1:9" ht="19.5" customHeight="1">
      <c r="A798" s="291" t="s">
        <v>10905</v>
      </c>
      <c r="B798" s="235"/>
      <c r="C798" s="235"/>
      <c r="D798" s="235"/>
      <c r="E798" s="235"/>
      <c r="F798" s="235"/>
      <c r="G798" s="235"/>
      <c r="H798" s="235"/>
      <c r="I798" s="236"/>
    </row>
    <row r="799" spans="1:9" ht="15" customHeight="1">
      <c r="A799" s="287" t="s">
        <v>10906</v>
      </c>
      <c r="B799" s="235"/>
      <c r="C799" s="236"/>
      <c r="D799" s="288" t="s">
        <v>10907</v>
      </c>
      <c r="E799" s="236"/>
      <c r="F799" s="195" t="s">
        <v>10908</v>
      </c>
      <c r="G799" s="195" t="s">
        <v>10909</v>
      </c>
      <c r="H799" s="195" t="s">
        <v>10910</v>
      </c>
      <c r="I799" s="195" t="s">
        <v>10911</v>
      </c>
    </row>
    <row r="800" spans="1:9" ht="19.5" customHeight="1">
      <c r="A800" s="198" t="s">
        <v>10912</v>
      </c>
      <c r="B800" s="286" t="s">
        <v>10913</v>
      </c>
      <c r="C800" s="236"/>
      <c r="D800" s="284" t="s">
        <v>10914</v>
      </c>
      <c r="E800" s="236"/>
      <c r="F800" s="198" t="s">
        <v>10915</v>
      </c>
      <c r="G800" s="199">
        <v>4</v>
      </c>
      <c r="H800" s="200">
        <v>39.299999999999997</v>
      </c>
      <c r="I800" s="200">
        <v>157.19999999999999</v>
      </c>
    </row>
    <row r="801" spans="1:9" ht="15" customHeight="1">
      <c r="A801" s="153"/>
      <c r="B801" s="153"/>
      <c r="C801" s="153"/>
      <c r="D801" s="153"/>
      <c r="E801" s="153"/>
      <c r="F801" s="153"/>
      <c r="G801" s="285" t="s">
        <v>10916</v>
      </c>
      <c r="H801" s="236"/>
      <c r="I801" s="201">
        <v>157.19999999999999</v>
      </c>
    </row>
    <row r="802" spans="1:9" ht="15" customHeight="1">
      <c r="A802" s="287" t="s">
        <v>10917</v>
      </c>
      <c r="B802" s="235"/>
      <c r="C802" s="236"/>
      <c r="D802" s="288" t="s">
        <v>10918</v>
      </c>
      <c r="E802" s="236"/>
      <c r="F802" s="195" t="s">
        <v>10919</v>
      </c>
      <c r="G802" s="195" t="s">
        <v>10920</v>
      </c>
      <c r="H802" s="195" t="s">
        <v>10921</v>
      </c>
      <c r="I802" s="195" t="s">
        <v>10922</v>
      </c>
    </row>
    <row r="803" spans="1:9" ht="19.5" customHeight="1">
      <c r="A803" s="198" t="s">
        <v>10923</v>
      </c>
      <c r="B803" s="286" t="s">
        <v>10924</v>
      </c>
      <c r="C803" s="236"/>
      <c r="D803" s="284" t="s">
        <v>10925</v>
      </c>
      <c r="E803" s="236"/>
      <c r="F803" s="198" t="s">
        <v>10926</v>
      </c>
      <c r="G803" s="199">
        <v>0.02</v>
      </c>
      <c r="H803" s="200">
        <v>311.35000000000002</v>
      </c>
      <c r="I803" s="200">
        <v>6.23</v>
      </c>
    </row>
    <row r="804" spans="1:9" ht="15" customHeight="1">
      <c r="A804" s="198" t="s">
        <v>10927</v>
      </c>
      <c r="B804" s="286" t="s">
        <v>10928</v>
      </c>
      <c r="C804" s="236"/>
      <c r="D804" s="284" t="s">
        <v>10929</v>
      </c>
      <c r="E804" s="236"/>
      <c r="F804" s="198" t="s">
        <v>10930</v>
      </c>
      <c r="G804" s="199">
        <v>3.4</v>
      </c>
      <c r="H804" s="200">
        <v>19.829999999999998</v>
      </c>
      <c r="I804" s="200">
        <v>67.42</v>
      </c>
    </row>
    <row r="805" spans="1:9" ht="15" customHeight="1">
      <c r="A805" s="198" t="s">
        <v>10931</v>
      </c>
      <c r="B805" s="286" t="s">
        <v>10932</v>
      </c>
      <c r="C805" s="236"/>
      <c r="D805" s="284" t="s">
        <v>10933</v>
      </c>
      <c r="E805" s="236"/>
      <c r="F805" s="198" t="s">
        <v>10934</v>
      </c>
      <c r="G805" s="199">
        <v>3.1</v>
      </c>
      <c r="H805" s="200">
        <v>14.27</v>
      </c>
      <c r="I805" s="200">
        <v>44.24</v>
      </c>
    </row>
    <row r="806" spans="1:9" ht="15" customHeight="1">
      <c r="A806" s="153"/>
      <c r="B806" s="153"/>
      <c r="C806" s="153"/>
      <c r="D806" s="153"/>
      <c r="E806" s="153"/>
      <c r="F806" s="153"/>
      <c r="G806" s="285" t="s">
        <v>10935</v>
      </c>
      <c r="H806" s="236"/>
      <c r="I806" s="201">
        <v>117.89</v>
      </c>
    </row>
    <row r="807" spans="1:9" ht="15" customHeight="1">
      <c r="A807" s="153"/>
      <c r="B807" s="153"/>
      <c r="C807" s="153"/>
      <c r="D807" s="153"/>
      <c r="E807" s="153"/>
      <c r="F807" s="153"/>
      <c r="G807" s="289" t="s">
        <v>10936</v>
      </c>
      <c r="H807" s="236"/>
      <c r="I807" s="188">
        <v>275.07</v>
      </c>
    </row>
    <row r="808" spans="1:9" ht="15" customHeight="1">
      <c r="A808" s="153"/>
      <c r="B808" s="153"/>
      <c r="C808" s="153"/>
      <c r="D808" s="153"/>
      <c r="E808" s="153"/>
      <c r="F808" s="153"/>
      <c r="G808" s="289" t="s">
        <v>10937</v>
      </c>
      <c r="H808" s="236"/>
      <c r="I808" s="188">
        <v>81.063100000000006</v>
      </c>
    </row>
    <row r="809" spans="1:9" ht="15" customHeight="1">
      <c r="A809" s="153"/>
      <c r="B809" s="153"/>
      <c r="C809" s="153"/>
      <c r="D809" s="153"/>
      <c r="E809" s="153"/>
      <c r="F809" s="153"/>
      <c r="G809" s="289" t="s">
        <v>10938</v>
      </c>
      <c r="H809" s="236"/>
      <c r="I809" s="188">
        <v>356.13</v>
      </c>
    </row>
    <row r="810" spans="1:9" ht="9.75" customHeight="1">
      <c r="A810" s="153"/>
      <c r="B810" s="153"/>
      <c r="C810" s="153"/>
      <c r="D810" s="290"/>
      <c r="E810" s="213"/>
      <c r="F810" s="213"/>
      <c r="G810" s="153"/>
      <c r="H810" s="153"/>
      <c r="I810" s="153"/>
    </row>
    <row r="811" spans="1:9" ht="19.5" customHeight="1">
      <c r="A811" s="291" t="s">
        <v>10939</v>
      </c>
      <c r="B811" s="235"/>
      <c r="C811" s="235"/>
      <c r="D811" s="235"/>
      <c r="E811" s="235"/>
      <c r="F811" s="235"/>
      <c r="G811" s="235"/>
      <c r="H811" s="235"/>
      <c r="I811" s="236"/>
    </row>
    <row r="812" spans="1:9" ht="9.75" customHeight="1">
      <c r="A812" s="296"/>
      <c r="B812" s="213"/>
      <c r="C812" s="213"/>
      <c r="D812" s="213"/>
      <c r="E812" s="213"/>
      <c r="F812" s="213"/>
      <c r="G812" s="213"/>
      <c r="H812" s="213"/>
      <c r="I812" s="213"/>
    </row>
    <row r="813" spans="1:9" ht="15" customHeight="1">
      <c r="A813" s="153"/>
      <c r="B813" s="153"/>
      <c r="C813" s="153"/>
      <c r="D813" s="153"/>
      <c r="E813" s="153"/>
      <c r="F813" s="153"/>
      <c r="G813" s="289" t="s">
        <v>10940</v>
      </c>
      <c r="H813" s="236"/>
      <c r="I813" s="188">
        <v>36.26</v>
      </c>
    </row>
    <row r="814" spans="1:9" ht="15" customHeight="1">
      <c r="A814" s="153"/>
      <c r="B814" s="153"/>
      <c r="C814" s="153"/>
      <c r="D814" s="153"/>
      <c r="E814" s="153"/>
      <c r="F814" s="153"/>
      <c r="G814" s="289" t="s">
        <v>10941</v>
      </c>
      <c r="H814" s="236"/>
      <c r="I814" s="188">
        <v>10.6858</v>
      </c>
    </row>
    <row r="815" spans="1:9" ht="15" customHeight="1">
      <c r="A815" s="153"/>
      <c r="B815" s="153"/>
      <c r="C815" s="153"/>
      <c r="D815" s="153"/>
      <c r="E815" s="153"/>
      <c r="F815" s="153"/>
      <c r="G815" s="289" t="s">
        <v>10942</v>
      </c>
      <c r="H815" s="236"/>
      <c r="I815" s="188">
        <v>46.95</v>
      </c>
    </row>
    <row r="816" spans="1:9" ht="9.75" customHeight="1">
      <c r="A816" s="153"/>
      <c r="B816" s="153"/>
      <c r="C816" s="153"/>
      <c r="D816" s="290"/>
      <c r="E816" s="213"/>
      <c r="F816" s="213"/>
      <c r="G816" s="153"/>
      <c r="H816" s="153"/>
      <c r="I816" s="153"/>
    </row>
    <row r="817" spans="1:9" ht="19.5" customHeight="1">
      <c r="A817" s="291" t="s">
        <v>10943</v>
      </c>
      <c r="B817" s="235"/>
      <c r="C817" s="235"/>
      <c r="D817" s="235"/>
      <c r="E817" s="235"/>
      <c r="F817" s="235"/>
      <c r="G817" s="235"/>
      <c r="H817" s="235"/>
      <c r="I817" s="236"/>
    </row>
    <row r="818" spans="1:9" ht="15" customHeight="1">
      <c r="A818" s="287" t="s">
        <v>10944</v>
      </c>
      <c r="B818" s="235"/>
      <c r="C818" s="236"/>
      <c r="D818" s="288" t="s">
        <v>10945</v>
      </c>
      <c r="E818" s="236"/>
      <c r="F818" s="195" t="s">
        <v>10946</v>
      </c>
      <c r="G818" s="195" t="s">
        <v>10947</v>
      </c>
      <c r="H818" s="195" t="s">
        <v>10948</v>
      </c>
      <c r="I818" s="195" t="s">
        <v>10949</v>
      </c>
    </row>
    <row r="819" spans="1:9" ht="27.75" customHeight="1">
      <c r="A819" s="198" t="s">
        <v>10950</v>
      </c>
      <c r="B819" s="286" t="s">
        <v>10951</v>
      </c>
      <c r="C819" s="236"/>
      <c r="D819" s="284" t="s">
        <v>10952</v>
      </c>
      <c r="E819" s="236"/>
      <c r="F819" s="198" t="s">
        <v>10953</v>
      </c>
      <c r="G819" s="199">
        <v>1</v>
      </c>
      <c r="H819" s="200">
        <v>0.44</v>
      </c>
      <c r="I819" s="200">
        <v>0.44</v>
      </c>
    </row>
    <row r="820" spans="1:9" ht="19.5" customHeight="1">
      <c r="A820" s="198" t="s">
        <v>10954</v>
      </c>
      <c r="B820" s="286" t="s">
        <v>10955</v>
      </c>
      <c r="C820" s="236"/>
      <c r="D820" s="284" t="s">
        <v>10956</v>
      </c>
      <c r="E820" s="236"/>
      <c r="F820" s="198" t="s">
        <v>10957</v>
      </c>
      <c r="G820" s="199">
        <v>1</v>
      </c>
      <c r="H820" s="200">
        <v>510</v>
      </c>
      <c r="I820" s="200">
        <v>510</v>
      </c>
    </row>
    <row r="821" spans="1:9" ht="15" customHeight="1">
      <c r="A821" s="153"/>
      <c r="B821" s="153"/>
      <c r="C821" s="153"/>
      <c r="D821" s="153"/>
      <c r="E821" s="153"/>
      <c r="F821" s="153"/>
      <c r="G821" s="285" t="s">
        <v>10958</v>
      </c>
      <c r="H821" s="236"/>
      <c r="I821" s="201">
        <v>510.44</v>
      </c>
    </row>
    <row r="822" spans="1:9" ht="15" customHeight="1">
      <c r="A822" s="287" t="s">
        <v>10959</v>
      </c>
      <c r="B822" s="235"/>
      <c r="C822" s="236"/>
      <c r="D822" s="288" t="s">
        <v>10960</v>
      </c>
      <c r="E822" s="236"/>
      <c r="F822" s="195" t="s">
        <v>10961</v>
      </c>
      <c r="G822" s="195" t="s">
        <v>10962</v>
      </c>
      <c r="H822" s="195" t="s">
        <v>10963</v>
      </c>
      <c r="I822" s="195" t="s">
        <v>10964</v>
      </c>
    </row>
    <row r="823" spans="1:9" ht="19.5" customHeight="1">
      <c r="A823" s="198" t="s">
        <v>10965</v>
      </c>
      <c r="B823" s="286" t="s">
        <v>10966</v>
      </c>
      <c r="C823" s="236"/>
      <c r="D823" s="284" t="s">
        <v>10967</v>
      </c>
      <c r="E823" s="236"/>
      <c r="F823" s="198" t="s">
        <v>10968</v>
      </c>
      <c r="G823" s="199">
        <v>0.3</v>
      </c>
      <c r="H823" s="200">
        <v>18.36</v>
      </c>
      <c r="I823" s="200">
        <v>5.51</v>
      </c>
    </row>
    <row r="824" spans="1:9" ht="15" customHeight="1">
      <c r="A824" s="198" t="s">
        <v>10969</v>
      </c>
      <c r="B824" s="286" t="s">
        <v>10970</v>
      </c>
      <c r="C824" s="236"/>
      <c r="D824" s="284" t="s">
        <v>10971</v>
      </c>
      <c r="E824" s="236"/>
      <c r="F824" s="198" t="s">
        <v>10972</v>
      </c>
      <c r="G824" s="199">
        <v>0.3</v>
      </c>
      <c r="H824" s="200">
        <v>14.27</v>
      </c>
      <c r="I824" s="200">
        <v>4.28</v>
      </c>
    </row>
    <row r="825" spans="1:9" ht="15" customHeight="1">
      <c r="A825" s="153"/>
      <c r="B825" s="153"/>
      <c r="C825" s="153"/>
      <c r="D825" s="153"/>
      <c r="E825" s="153"/>
      <c r="F825" s="153"/>
      <c r="G825" s="285" t="s">
        <v>10973</v>
      </c>
      <c r="H825" s="236"/>
      <c r="I825" s="201">
        <v>9.7899999999999991</v>
      </c>
    </row>
    <row r="826" spans="1:9" ht="15" customHeight="1">
      <c r="A826" s="153"/>
      <c r="B826" s="153"/>
      <c r="C826" s="153"/>
      <c r="D826" s="153"/>
      <c r="E826" s="153"/>
      <c r="F826" s="153"/>
      <c r="G826" s="289" t="s">
        <v>10974</v>
      </c>
      <c r="H826" s="236"/>
      <c r="I826" s="188">
        <v>520.22</v>
      </c>
    </row>
    <row r="827" spans="1:9" ht="15" customHeight="1">
      <c r="A827" s="153"/>
      <c r="B827" s="153"/>
      <c r="C827" s="153"/>
      <c r="D827" s="153"/>
      <c r="E827" s="153"/>
      <c r="F827" s="153"/>
      <c r="G827" s="289" t="s">
        <v>10975</v>
      </c>
      <c r="H827" s="236"/>
      <c r="I827" s="188">
        <v>153.30879999999999</v>
      </c>
    </row>
    <row r="828" spans="1:9" ht="15" customHeight="1">
      <c r="A828" s="153"/>
      <c r="B828" s="153"/>
      <c r="C828" s="153"/>
      <c r="D828" s="153"/>
      <c r="E828" s="153"/>
      <c r="F828" s="153"/>
      <c r="G828" s="289" t="s">
        <v>10976</v>
      </c>
      <c r="H828" s="236"/>
      <c r="I828" s="188">
        <v>673.53</v>
      </c>
    </row>
    <row r="829" spans="1:9" ht="9.75" customHeight="1">
      <c r="A829" s="153"/>
      <c r="B829" s="153"/>
      <c r="C829" s="153"/>
      <c r="D829" s="290"/>
      <c r="E829" s="213"/>
      <c r="F829" s="213"/>
      <c r="G829" s="153"/>
      <c r="H829" s="153"/>
      <c r="I829" s="153"/>
    </row>
    <row r="830" spans="1:9" ht="19.5" customHeight="1">
      <c r="A830" s="291" t="s">
        <v>10977</v>
      </c>
      <c r="B830" s="235"/>
      <c r="C830" s="235"/>
      <c r="D830" s="235"/>
      <c r="E830" s="235"/>
      <c r="F830" s="235"/>
      <c r="G830" s="235"/>
      <c r="H830" s="235"/>
      <c r="I830" s="236"/>
    </row>
    <row r="831" spans="1:9" ht="15" customHeight="1">
      <c r="A831" s="287" t="s">
        <v>10978</v>
      </c>
      <c r="B831" s="235"/>
      <c r="C831" s="236"/>
      <c r="D831" s="288" t="s">
        <v>10979</v>
      </c>
      <c r="E831" s="236"/>
      <c r="F831" s="195" t="s">
        <v>10980</v>
      </c>
      <c r="G831" s="195" t="s">
        <v>10981</v>
      </c>
      <c r="H831" s="195" t="s">
        <v>10982</v>
      </c>
      <c r="I831" s="195" t="s">
        <v>10983</v>
      </c>
    </row>
    <row r="832" spans="1:9" ht="19.5" customHeight="1">
      <c r="A832" s="198" t="s">
        <v>10984</v>
      </c>
      <c r="B832" s="286" t="s">
        <v>10985</v>
      </c>
      <c r="C832" s="236"/>
      <c r="D832" s="284" t="s">
        <v>10986</v>
      </c>
      <c r="E832" s="236"/>
      <c r="F832" s="198" t="s">
        <v>10987</v>
      </c>
      <c r="G832" s="199">
        <v>1</v>
      </c>
      <c r="H832" s="200">
        <v>170</v>
      </c>
      <c r="I832" s="200">
        <v>170</v>
      </c>
    </row>
    <row r="833" spans="1:9" ht="15" customHeight="1">
      <c r="A833" s="153"/>
      <c r="B833" s="153"/>
      <c r="C833" s="153"/>
      <c r="D833" s="153"/>
      <c r="E833" s="153"/>
      <c r="F833" s="153"/>
      <c r="G833" s="285" t="s">
        <v>10988</v>
      </c>
      <c r="H833" s="236"/>
      <c r="I833" s="201">
        <v>170</v>
      </c>
    </row>
    <row r="834" spans="1:9" ht="15" customHeight="1">
      <c r="A834" s="287" t="s">
        <v>10989</v>
      </c>
      <c r="B834" s="235"/>
      <c r="C834" s="236"/>
      <c r="D834" s="288" t="s">
        <v>10990</v>
      </c>
      <c r="E834" s="236"/>
      <c r="F834" s="195" t="s">
        <v>10991</v>
      </c>
      <c r="G834" s="195" t="s">
        <v>10992</v>
      </c>
      <c r="H834" s="195" t="s">
        <v>10993</v>
      </c>
      <c r="I834" s="195" t="s">
        <v>10994</v>
      </c>
    </row>
    <row r="835" spans="1:9" ht="15" customHeight="1">
      <c r="A835" s="198" t="s">
        <v>10995</v>
      </c>
      <c r="B835" s="286" t="s">
        <v>10996</v>
      </c>
      <c r="C835" s="236"/>
      <c r="D835" s="284" t="s">
        <v>10997</v>
      </c>
      <c r="E835" s="236"/>
      <c r="F835" s="198" t="s">
        <v>10998</v>
      </c>
      <c r="G835" s="199">
        <v>0.5</v>
      </c>
      <c r="H835" s="200">
        <v>19.93</v>
      </c>
      <c r="I835" s="200">
        <v>9.9700000000000006</v>
      </c>
    </row>
    <row r="836" spans="1:9" ht="15" customHeight="1">
      <c r="A836" s="198" t="s">
        <v>10999</v>
      </c>
      <c r="B836" s="286" t="s">
        <v>11000</v>
      </c>
      <c r="C836" s="236"/>
      <c r="D836" s="284" t="s">
        <v>11001</v>
      </c>
      <c r="E836" s="236"/>
      <c r="F836" s="198" t="s">
        <v>11002</v>
      </c>
      <c r="G836" s="199">
        <v>0.5</v>
      </c>
      <c r="H836" s="200">
        <v>14.27</v>
      </c>
      <c r="I836" s="200">
        <v>7.14</v>
      </c>
    </row>
    <row r="837" spans="1:9" ht="15" customHeight="1">
      <c r="A837" s="153"/>
      <c r="B837" s="153"/>
      <c r="C837" s="153"/>
      <c r="D837" s="153"/>
      <c r="E837" s="153"/>
      <c r="F837" s="153"/>
      <c r="G837" s="285" t="s">
        <v>11003</v>
      </c>
      <c r="H837" s="236"/>
      <c r="I837" s="201">
        <v>17.11</v>
      </c>
    </row>
    <row r="838" spans="1:9" ht="15" customHeight="1">
      <c r="A838" s="153"/>
      <c r="B838" s="153"/>
      <c r="C838" s="153"/>
      <c r="D838" s="153"/>
      <c r="E838" s="153"/>
      <c r="F838" s="153"/>
      <c r="G838" s="289" t="s">
        <v>11004</v>
      </c>
      <c r="H838" s="236"/>
      <c r="I838" s="188">
        <v>187.09</v>
      </c>
    </row>
    <row r="839" spans="1:9" ht="15" customHeight="1">
      <c r="A839" s="153"/>
      <c r="B839" s="153"/>
      <c r="C839" s="153"/>
      <c r="D839" s="153"/>
      <c r="E839" s="153"/>
      <c r="F839" s="153"/>
      <c r="G839" s="289" t="s">
        <v>11005</v>
      </c>
      <c r="H839" s="236"/>
      <c r="I839" s="188">
        <v>55.135399999999997</v>
      </c>
    </row>
    <row r="840" spans="1:9" ht="15" customHeight="1">
      <c r="A840" s="153"/>
      <c r="B840" s="153"/>
      <c r="C840" s="153"/>
      <c r="D840" s="153"/>
      <c r="E840" s="153"/>
      <c r="F840" s="153"/>
      <c r="G840" s="289" t="s">
        <v>11006</v>
      </c>
      <c r="H840" s="236"/>
      <c r="I840" s="188">
        <v>242.23</v>
      </c>
    </row>
    <row r="841" spans="1:9" ht="9.75" customHeight="1">
      <c r="A841" s="153"/>
      <c r="B841" s="153"/>
      <c r="C841" s="153"/>
      <c r="D841" s="290"/>
      <c r="E841" s="213"/>
      <c r="F841" s="213"/>
      <c r="G841" s="153"/>
      <c r="H841" s="153"/>
      <c r="I841" s="153"/>
    </row>
    <row r="842" spans="1:9" ht="19.5" customHeight="1">
      <c r="A842" s="291" t="s">
        <v>11007</v>
      </c>
      <c r="B842" s="235"/>
      <c r="C842" s="235"/>
      <c r="D842" s="235"/>
      <c r="E842" s="235"/>
      <c r="F842" s="235"/>
      <c r="G842" s="235"/>
      <c r="H842" s="235"/>
      <c r="I842" s="236"/>
    </row>
    <row r="843" spans="1:9" ht="19.5" customHeight="1">
      <c r="A843" s="292" t="s">
        <v>11008</v>
      </c>
      <c r="B843" s="235"/>
      <c r="C843" s="235"/>
      <c r="D843" s="235"/>
      <c r="E843" s="236"/>
      <c r="F843" s="186" t="s">
        <v>11009</v>
      </c>
      <c r="G843" s="186" t="s">
        <v>11010</v>
      </c>
      <c r="H843" s="186" t="s">
        <v>11011</v>
      </c>
      <c r="I843" s="186" t="s">
        <v>11012</v>
      </c>
    </row>
    <row r="844" spans="1:9" ht="15" customHeight="1">
      <c r="A844" s="190" t="s">
        <v>11013</v>
      </c>
      <c r="B844" s="293" t="s">
        <v>11014</v>
      </c>
      <c r="C844" s="235"/>
      <c r="D844" s="235"/>
      <c r="E844" s="235"/>
      <c r="F844" s="190" t="s">
        <v>11015</v>
      </c>
      <c r="G844" s="192">
        <v>0.93700000000000006</v>
      </c>
      <c r="H844" s="191">
        <v>10.49</v>
      </c>
      <c r="I844" s="191">
        <v>9.83</v>
      </c>
    </row>
    <row r="845" spans="1:9" ht="15" customHeight="1">
      <c r="A845" s="190" t="s">
        <v>11016</v>
      </c>
      <c r="B845" s="293" t="s">
        <v>11017</v>
      </c>
      <c r="C845" s="235"/>
      <c r="D845" s="235"/>
      <c r="E845" s="235"/>
      <c r="F845" s="190" t="s">
        <v>11018</v>
      </c>
      <c r="G845" s="192">
        <v>0.93700000000000006</v>
      </c>
      <c r="H845" s="191">
        <v>12.43</v>
      </c>
      <c r="I845" s="191">
        <v>11.65</v>
      </c>
    </row>
    <row r="846" spans="1:9" ht="15" customHeight="1">
      <c r="A846" s="153"/>
      <c r="B846" s="153"/>
      <c r="C846" s="153"/>
      <c r="D846" s="153"/>
      <c r="E846" s="153"/>
      <c r="F846" s="153"/>
      <c r="G846" s="283" t="s">
        <v>11019</v>
      </c>
      <c r="H846" s="236"/>
      <c r="I846" s="188">
        <v>21.475999999999999</v>
      </c>
    </row>
    <row r="847" spans="1:9" ht="15" customHeight="1">
      <c r="A847" s="153"/>
      <c r="B847" s="153"/>
      <c r="C847" s="153"/>
      <c r="D847" s="153"/>
      <c r="E847" s="153"/>
      <c r="F847" s="153"/>
      <c r="G847" s="294" t="s">
        <v>11020</v>
      </c>
      <c r="H847" s="295"/>
      <c r="I847" s="207">
        <v>0</v>
      </c>
    </row>
    <row r="848" spans="1:9" ht="15" customHeight="1">
      <c r="A848" s="153"/>
      <c r="B848" s="153"/>
      <c r="C848" s="153"/>
      <c r="D848" s="153"/>
      <c r="E848" s="153"/>
      <c r="F848" s="153"/>
      <c r="G848" s="289" t="s">
        <v>11021</v>
      </c>
      <c r="H848" s="236"/>
      <c r="I848" s="193">
        <v>21.475999999999999</v>
      </c>
    </row>
    <row r="849" spans="1:9" ht="15" customHeight="1">
      <c r="A849" s="153"/>
      <c r="B849" s="153"/>
      <c r="C849" s="153"/>
      <c r="D849" s="153"/>
      <c r="E849" s="153"/>
      <c r="F849" s="153"/>
      <c r="G849" s="289" t="s">
        <v>11022</v>
      </c>
      <c r="H849" s="236"/>
      <c r="I849" s="193">
        <v>1</v>
      </c>
    </row>
    <row r="850" spans="1:9" ht="15" customHeight="1">
      <c r="A850" s="153"/>
      <c r="B850" s="153"/>
      <c r="C850" s="153"/>
      <c r="D850" s="153"/>
      <c r="E850" s="153"/>
      <c r="F850" s="153"/>
      <c r="G850" s="289" t="s">
        <v>11023</v>
      </c>
      <c r="H850" s="236"/>
      <c r="I850" s="193">
        <v>21.475999999999999</v>
      </c>
    </row>
    <row r="851" spans="1:9" ht="19.5" customHeight="1">
      <c r="A851" s="292" t="s">
        <v>11024</v>
      </c>
      <c r="B851" s="235"/>
      <c r="C851" s="235"/>
      <c r="D851" s="235"/>
      <c r="E851" s="236"/>
      <c r="F851" s="186" t="s">
        <v>11025</v>
      </c>
      <c r="G851" s="186" t="s">
        <v>11026</v>
      </c>
      <c r="H851" s="186" t="s">
        <v>11027</v>
      </c>
      <c r="I851" s="186" t="s">
        <v>11028</v>
      </c>
    </row>
    <row r="852" spans="1:9" ht="15.75" customHeight="1">
      <c r="A852" s="190" t="s">
        <v>11029</v>
      </c>
      <c r="B852" s="293" t="s">
        <v>11030</v>
      </c>
      <c r="C852" s="235"/>
      <c r="D852" s="235"/>
      <c r="E852" s="236"/>
      <c r="F852" s="190" t="s">
        <v>11031</v>
      </c>
      <c r="G852" s="208">
        <v>1</v>
      </c>
      <c r="H852" s="191">
        <v>26.3</v>
      </c>
      <c r="I852" s="191">
        <v>26.3</v>
      </c>
    </row>
    <row r="853" spans="1:9" ht="15" customHeight="1">
      <c r="A853" s="153"/>
      <c r="B853" s="153"/>
      <c r="C853" s="153"/>
      <c r="D853" s="153"/>
      <c r="E853" s="153"/>
      <c r="F853" s="153"/>
      <c r="G853" s="283" t="s">
        <v>11032</v>
      </c>
      <c r="H853" s="236"/>
      <c r="I853" s="188">
        <v>26.3</v>
      </c>
    </row>
    <row r="854" spans="1:9" ht="15" customHeight="1">
      <c r="A854" s="153"/>
      <c r="B854" s="153"/>
      <c r="C854" s="153"/>
      <c r="D854" s="153"/>
      <c r="E854" s="153"/>
      <c r="F854" s="153"/>
      <c r="G854" s="289" t="s">
        <v>11033</v>
      </c>
      <c r="H854" s="236"/>
      <c r="I854" s="194">
        <v>47.776000000000003</v>
      </c>
    </row>
    <row r="855" spans="1:9" ht="15" customHeight="1">
      <c r="A855" s="308" t="s">
        <v>11034</v>
      </c>
      <c r="B855" s="213"/>
      <c r="C855" s="213"/>
      <c r="D855" s="153"/>
      <c r="E855" s="153"/>
      <c r="F855" s="153"/>
      <c r="G855" s="289" t="s">
        <v>11035</v>
      </c>
      <c r="H855" s="236"/>
      <c r="I855" s="188">
        <v>47.78</v>
      </c>
    </row>
    <row r="856" spans="1:9" ht="15" customHeight="1">
      <c r="A856" s="213"/>
      <c r="B856" s="213"/>
      <c r="C856" s="213"/>
      <c r="D856" s="153"/>
      <c r="E856" s="153"/>
      <c r="F856" s="153"/>
      <c r="G856" s="289" t="s">
        <v>11036</v>
      </c>
      <c r="H856" s="236"/>
      <c r="I856" s="188">
        <v>14.0808</v>
      </c>
    </row>
    <row r="857" spans="1:9" ht="15" customHeight="1">
      <c r="A857" s="213"/>
      <c r="B857" s="213"/>
      <c r="C857" s="213"/>
      <c r="D857" s="153"/>
      <c r="E857" s="153"/>
      <c r="F857" s="153"/>
      <c r="G857" s="289" t="s">
        <v>11037</v>
      </c>
      <c r="H857" s="236"/>
      <c r="I857" s="188">
        <v>61.86</v>
      </c>
    </row>
    <row r="858" spans="1:9" ht="9.75" customHeight="1">
      <c r="A858" s="153"/>
      <c r="B858" s="153"/>
      <c r="C858" s="153"/>
      <c r="D858" s="290"/>
      <c r="E858" s="213"/>
      <c r="F858" s="213"/>
      <c r="G858" s="153"/>
      <c r="H858" s="153"/>
      <c r="I858" s="153"/>
    </row>
    <row r="859" spans="1:9" ht="19.5" customHeight="1">
      <c r="A859" s="291" t="s">
        <v>11038</v>
      </c>
      <c r="B859" s="235"/>
      <c r="C859" s="235"/>
      <c r="D859" s="235"/>
      <c r="E859" s="235"/>
      <c r="F859" s="235"/>
      <c r="G859" s="235"/>
      <c r="H859" s="235"/>
      <c r="I859" s="236"/>
    </row>
    <row r="860" spans="1:9" ht="9.75" customHeight="1">
      <c r="A860" s="296"/>
      <c r="B860" s="213"/>
      <c r="C860" s="213"/>
      <c r="D860" s="213"/>
      <c r="E860" s="213"/>
      <c r="F860" s="213"/>
      <c r="G860" s="213"/>
      <c r="H860" s="213"/>
      <c r="I860" s="213"/>
    </row>
    <row r="861" spans="1:9" ht="15" customHeight="1">
      <c r="A861" s="308" t="s">
        <v>11039</v>
      </c>
      <c r="B861" s="213"/>
      <c r="C861" s="213"/>
      <c r="D861" s="153"/>
      <c r="E861" s="153"/>
      <c r="F861" s="153"/>
      <c r="G861" s="289" t="s">
        <v>11040</v>
      </c>
      <c r="H861" s="236"/>
      <c r="I861" s="188">
        <v>527.20000000000005</v>
      </c>
    </row>
    <row r="862" spans="1:9" ht="15" customHeight="1">
      <c r="A862" s="213"/>
      <c r="B862" s="213"/>
      <c r="C862" s="213"/>
      <c r="D862" s="153"/>
      <c r="E862" s="153"/>
      <c r="F862" s="153"/>
      <c r="G862" s="289" t="s">
        <v>11041</v>
      </c>
      <c r="H862" s="236"/>
      <c r="I862" s="188">
        <v>155.36580000000001</v>
      </c>
    </row>
    <row r="863" spans="1:9" ht="15" customHeight="1">
      <c r="A863" s="213"/>
      <c r="B863" s="213"/>
      <c r="C863" s="213"/>
      <c r="D863" s="153"/>
      <c r="E863" s="153"/>
      <c r="F863" s="153"/>
      <c r="G863" s="289" t="s">
        <v>11042</v>
      </c>
      <c r="H863" s="236"/>
      <c r="I863" s="188">
        <v>682.57</v>
      </c>
    </row>
    <row r="864" spans="1:9" ht="9.75" customHeight="1">
      <c r="A864" s="153"/>
      <c r="B864" s="153"/>
      <c r="C864" s="153"/>
      <c r="D864" s="290"/>
      <c r="E864" s="213"/>
      <c r="F864" s="213"/>
      <c r="G864" s="153"/>
      <c r="H864" s="153"/>
      <c r="I864" s="153"/>
    </row>
    <row r="865" spans="1:9" ht="19.5" customHeight="1">
      <c r="A865" s="291" t="s">
        <v>11043</v>
      </c>
      <c r="B865" s="235"/>
      <c r="C865" s="235"/>
      <c r="D865" s="235"/>
      <c r="E865" s="235"/>
      <c r="F865" s="235"/>
      <c r="G865" s="235"/>
      <c r="H865" s="235"/>
      <c r="I865" s="236"/>
    </row>
    <row r="866" spans="1:9" ht="12.75" customHeight="1">
      <c r="A866" s="303" t="s">
        <v>11044</v>
      </c>
      <c r="B866" s="304"/>
      <c r="C866" s="297" t="s">
        <v>11045</v>
      </c>
      <c r="D866" s="233"/>
      <c r="E866" s="300" t="s">
        <v>11046</v>
      </c>
      <c r="F866" s="236"/>
      <c r="G866" s="300" t="s">
        <v>11047</v>
      </c>
      <c r="H866" s="236"/>
      <c r="I866" s="302" t="s">
        <v>11048</v>
      </c>
    </row>
    <row r="867" spans="1:9" ht="12" customHeight="1">
      <c r="A867" s="298"/>
      <c r="B867" s="305"/>
      <c r="C867" s="298"/>
      <c r="D867" s="299"/>
      <c r="E867" s="195" t="s">
        <v>11049</v>
      </c>
      <c r="F867" s="195" t="s">
        <v>11050</v>
      </c>
      <c r="G867" s="195" t="s">
        <v>11051</v>
      </c>
      <c r="H867" s="195" t="s">
        <v>11052</v>
      </c>
      <c r="I867" s="265"/>
    </row>
    <row r="868" spans="1:9" ht="15" customHeight="1">
      <c r="A868" s="190" t="s">
        <v>11053</v>
      </c>
      <c r="B868" s="189" t="s">
        <v>11054</v>
      </c>
      <c r="C868" s="301">
        <v>1</v>
      </c>
      <c r="D868" s="236"/>
      <c r="E868" s="196">
        <v>0.44</v>
      </c>
      <c r="F868" s="196">
        <v>0.56000000000000005</v>
      </c>
      <c r="G868" s="193">
        <v>127.3244</v>
      </c>
      <c r="H868" s="193">
        <v>53.717199999999998</v>
      </c>
      <c r="I868" s="193">
        <v>86.104299999999995</v>
      </c>
    </row>
    <row r="869" spans="1:9" ht="15" customHeight="1">
      <c r="A869" s="190" t="s">
        <v>11055</v>
      </c>
      <c r="B869" s="189" t="s">
        <v>11056</v>
      </c>
      <c r="C869" s="301">
        <v>1</v>
      </c>
      <c r="D869" s="236"/>
      <c r="E869" s="196">
        <v>1</v>
      </c>
      <c r="F869" s="196">
        <v>0</v>
      </c>
      <c r="G869" s="193">
        <v>377.06270000000001</v>
      </c>
      <c r="H869" s="193">
        <v>135.87639999999999</v>
      </c>
      <c r="I869" s="193">
        <v>377.06270000000001</v>
      </c>
    </row>
    <row r="870" spans="1:9" ht="15" customHeight="1">
      <c r="A870" s="153"/>
      <c r="B870" s="153"/>
      <c r="C870" s="153"/>
      <c r="D870" s="153"/>
      <c r="E870" s="153"/>
      <c r="F870" s="153"/>
      <c r="G870" s="283" t="s">
        <v>11057</v>
      </c>
      <c r="H870" s="236"/>
      <c r="I870" s="197">
        <v>463.1671</v>
      </c>
    </row>
    <row r="871" spans="1:9" ht="19.5" customHeight="1">
      <c r="A871" s="292" t="s">
        <v>11058</v>
      </c>
      <c r="B871" s="235"/>
      <c r="C871" s="235"/>
      <c r="D871" s="235"/>
      <c r="E871" s="236"/>
      <c r="F871" s="186" t="s">
        <v>11059</v>
      </c>
      <c r="G871" s="186" t="s">
        <v>11060</v>
      </c>
      <c r="H871" s="186" t="s">
        <v>11061</v>
      </c>
      <c r="I871" s="186" t="s">
        <v>11062</v>
      </c>
    </row>
    <row r="872" spans="1:9" ht="15" customHeight="1">
      <c r="A872" s="190" t="s">
        <v>11063</v>
      </c>
      <c r="B872" s="293" t="s">
        <v>11064</v>
      </c>
      <c r="C872" s="235"/>
      <c r="D872" s="235"/>
      <c r="E872" s="235"/>
      <c r="F872" s="190" t="s">
        <v>11065</v>
      </c>
      <c r="G872" s="192">
        <v>1</v>
      </c>
      <c r="H872" s="191">
        <v>10.5078</v>
      </c>
      <c r="I872" s="191">
        <v>10.51</v>
      </c>
    </row>
    <row r="873" spans="1:9" ht="15" customHeight="1">
      <c r="A873" s="153"/>
      <c r="B873" s="153"/>
      <c r="C873" s="153"/>
      <c r="D873" s="153"/>
      <c r="E873" s="153"/>
      <c r="F873" s="153"/>
      <c r="G873" s="283" t="s">
        <v>11066</v>
      </c>
      <c r="H873" s="236"/>
      <c r="I873" s="188">
        <v>10.5078</v>
      </c>
    </row>
    <row r="874" spans="1:9" ht="15" customHeight="1">
      <c r="A874" s="153"/>
      <c r="B874" s="153"/>
      <c r="C874" s="153"/>
      <c r="D874" s="153"/>
      <c r="E874" s="153"/>
      <c r="F874" s="153"/>
      <c r="G874" s="289" t="s">
        <v>11067</v>
      </c>
      <c r="H874" s="236"/>
      <c r="I874" s="193">
        <v>473.67489999999998</v>
      </c>
    </row>
    <row r="875" spans="1:9" ht="15" customHeight="1">
      <c r="A875" s="153"/>
      <c r="B875" s="153"/>
      <c r="C875" s="153"/>
      <c r="D875" s="153"/>
      <c r="E875" s="153"/>
      <c r="F875" s="153"/>
      <c r="G875" s="289" t="s">
        <v>11068</v>
      </c>
      <c r="H875" s="236"/>
      <c r="I875" s="193">
        <v>63.11</v>
      </c>
    </row>
    <row r="876" spans="1:9" ht="15" customHeight="1">
      <c r="A876" s="153"/>
      <c r="B876" s="153"/>
      <c r="C876" s="153"/>
      <c r="D876" s="153"/>
      <c r="E876" s="153"/>
      <c r="F876" s="153"/>
      <c r="G876" s="289" t="s">
        <v>11069</v>
      </c>
      <c r="H876" s="236"/>
      <c r="I876" s="193">
        <v>7.5054999999999996</v>
      </c>
    </row>
    <row r="877" spans="1:9" ht="19.5" customHeight="1">
      <c r="A877" s="292" t="s">
        <v>11070</v>
      </c>
      <c r="B877" s="235"/>
      <c r="C877" s="235"/>
      <c r="D877" s="235"/>
      <c r="E877" s="236"/>
      <c r="F877" s="186" t="s">
        <v>11071</v>
      </c>
      <c r="G877" s="186" t="s">
        <v>11072</v>
      </c>
      <c r="H877" s="186" t="s">
        <v>11073</v>
      </c>
      <c r="I877" s="186" t="s">
        <v>11074</v>
      </c>
    </row>
    <row r="878" spans="1:9" ht="15" customHeight="1">
      <c r="A878" s="190" t="s">
        <v>11075</v>
      </c>
      <c r="B878" s="293" t="s">
        <v>11076</v>
      </c>
      <c r="C878" s="235"/>
      <c r="D878" s="235"/>
      <c r="E878" s="236"/>
      <c r="F878" s="190" t="s">
        <v>11077</v>
      </c>
      <c r="G878" s="192">
        <v>1.2</v>
      </c>
      <c r="H878" s="191">
        <v>64.851699999999994</v>
      </c>
      <c r="I878" s="191">
        <v>77.819999999999993</v>
      </c>
    </row>
    <row r="879" spans="1:9" ht="15" customHeight="1">
      <c r="A879" s="153"/>
      <c r="B879" s="153"/>
      <c r="C879" s="153"/>
      <c r="D879" s="153"/>
      <c r="E879" s="153"/>
      <c r="F879" s="153"/>
      <c r="G879" s="283" t="s">
        <v>11078</v>
      </c>
      <c r="H879" s="236"/>
      <c r="I879" s="188">
        <v>77.822000000000003</v>
      </c>
    </row>
    <row r="880" spans="1:9" ht="15" customHeight="1">
      <c r="A880" s="292" t="s">
        <v>11079</v>
      </c>
      <c r="B880" s="236"/>
      <c r="C880" s="288" t="s">
        <v>11080</v>
      </c>
      <c r="D880" s="236"/>
      <c r="E880" s="288" t="s">
        <v>11081</v>
      </c>
      <c r="F880" s="236"/>
      <c r="G880" s="195" t="s">
        <v>11082</v>
      </c>
      <c r="H880" s="195" t="s">
        <v>11083</v>
      </c>
      <c r="I880" s="195" t="s">
        <v>11084</v>
      </c>
    </row>
    <row r="881" spans="1:9" ht="19.5" customHeight="1">
      <c r="A881" s="202" t="s">
        <v>11085</v>
      </c>
      <c r="B881" s="203" t="s">
        <v>11086</v>
      </c>
      <c r="C881" s="306" t="s">
        <v>11087</v>
      </c>
      <c r="D881" s="236"/>
      <c r="E881" s="306" t="s">
        <v>11088</v>
      </c>
      <c r="F881" s="236"/>
      <c r="G881" s="204">
        <v>1.8</v>
      </c>
      <c r="H881" s="205">
        <v>0.87</v>
      </c>
      <c r="I881" s="205">
        <v>1.57</v>
      </c>
    </row>
    <row r="882" spans="1:9" ht="15" customHeight="1">
      <c r="A882" s="153"/>
      <c r="B882" s="153"/>
      <c r="C882" s="153"/>
      <c r="D882" s="153"/>
      <c r="E882" s="153"/>
      <c r="F882" s="153"/>
      <c r="G882" s="283" t="s">
        <v>11089</v>
      </c>
      <c r="H882" s="236"/>
      <c r="I882" s="191">
        <v>1.5660000000000001</v>
      </c>
    </row>
    <row r="883" spans="1:9" ht="15" customHeight="1">
      <c r="A883" s="153"/>
      <c r="B883" s="153"/>
      <c r="C883" s="153"/>
      <c r="D883" s="153"/>
      <c r="E883" s="153"/>
      <c r="F883" s="153"/>
      <c r="G883" s="289" t="s">
        <v>11090</v>
      </c>
      <c r="H883" s="236"/>
      <c r="I883" s="194">
        <v>86.893500000000003</v>
      </c>
    </row>
    <row r="884" spans="1:9" ht="15" customHeight="1">
      <c r="A884" s="153"/>
      <c r="B884" s="153"/>
      <c r="C884" s="153"/>
      <c r="D884" s="153"/>
      <c r="E884" s="153"/>
      <c r="F884" s="153"/>
      <c r="G884" s="289" t="s">
        <v>11091</v>
      </c>
      <c r="H884" s="236"/>
      <c r="I884" s="188">
        <v>86.89</v>
      </c>
    </row>
    <row r="885" spans="1:9" ht="15" customHeight="1">
      <c r="A885" s="153"/>
      <c r="B885" s="153"/>
      <c r="C885" s="153"/>
      <c r="D885" s="153"/>
      <c r="E885" s="153"/>
      <c r="F885" s="153"/>
      <c r="G885" s="289" t="s">
        <v>11092</v>
      </c>
      <c r="H885" s="236"/>
      <c r="I885" s="188">
        <v>25.6065</v>
      </c>
    </row>
    <row r="886" spans="1:9" ht="15" customHeight="1">
      <c r="A886" s="153"/>
      <c r="B886" s="153"/>
      <c r="C886" s="153"/>
      <c r="D886" s="153"/>
      <c r="E886" s="153"/>
      <c r="F886" s="153"/>
      <c r="G886" s="289" t="s">
        <v>11093</v>
      </c>
      <c r="H886" s="236"/>
      <c r="I886" s="188">
        <v>112.5</v>
      </c>
    </row>
    <row r="887" spans="1:9" ht="9.75" customHeight="1">
      <c r="A887" s="153"/>
      <c r="B887" s="153"/>
      <c r="C887" s="153"/>
      <c r="D887" s="290"/>
      <c r="E887" s="213"/>
      <c r="F887" s="213"/>
      <c r="G887" s="153"/>
      <c r="H887" s="153"/>
      <c r="I887" s="153"/>
    </row>
    <row r="888" spans="1:9" ht="19.5" customHeight="1">
      <c r="A888" s="291" t="s">
        <v>11094</v>
      </c>
      <c r="B888" s="235"/>
      <c r="C888" s="235"/>
      <c r="D888" s="235"/>
      <c r="E888" s="235"/>
      <c r="F888" s="235"/>
      <c r="G888" s="235"/>
      <c r="H888" s="235"/>
      <c r="I888" s="236"/>
    </row>
    <row r="889" spans="1:9" ht="15" customHeight="1">
      <c r="A889" s="287" t="s">
        <v>11095</v>
      </c>
      <c r="B889" s="235"/>
      <c r="C889" s="236"/>
      <c r="D889" s="288" t="s">
        <v>11096</v>
      </c>
      <c r="E889" s="236"/>
      <c r="F889" s="195" t="s">
        <v>11097</v>
      </c>
      <c r="G889" s="195" t="s">
        <v>11098</v>
      </c>
      <c r="H889" s="195" t="s">
        <v>11099</v>
      </c>
      <c r="I889" s="195" t="s">
        <v>11100</v>
      </c>
    </row>
    <row r="890" spans="1:9" ht="15" customHeight="1">
      <c r="A890" s="198" t="s">
        <v>11101</v>
      </c>
      <c r="B890" s="286" t="s">
        <v>11102</v>
      </c>
      <c r="C890" s="236"/>
      <c r="D890" s="284" t="s">
        <v>11103</v>
      </c>
      <c r="E890" s="236"/>
      <c r="F890" s="198" t="s">
        <v>11104</v>
      </c>
      <c r="G890" s="199">
        <v>4</v>
      </c>
      <c r="H890" s="200">
        <v>16.28</v>
      </c>
      <c r="I890" s="200">
        <v>65.12</v>
      </c>
    </row>
    <row r="891" spans="1:9" ht="15" customHeight="1">
      <c r="A891" s="198" t="s">
        <v>11105</v>
      </c>
      <c r="B891" s="286" t="s">
        <v>11106</v>
      </c>
      <c r="C891" s="236"/>
      <c r="D891" s="284" t="s">
        <v>11107</v>
      </c>
      <c r="E891" s="236"/>
      <c r="F891" s="198" t="s">
        <v>11108</v>
      </c>
      <c r="G891" s="199">
        <v>1</v>
      </c>
      <c r="H891" s="200">
        <v>78.900000000000006</v>
      </c>
      <c r="I891" s="200">
        <v>78.900000000000006</v>
      </c>
    </row>
    <row r="892" spans="1:9" ht="15" customHeight="1">
      <c r="A892" s="153"/>
      <c r="B892" s="153"/>
      <c r="C892" s="153"/>
      <c r="D892" s="153"/>
      <c r="E892" s="153"/>
      <c r="F892" s="153"/>
      <c r="G892" s="285" t="s">
        <v>11109</v>
      </c>
      <c r="H892" s="236"/>
      <c r="I892" s="201">
        <v>144.02000000000001</v>
      </c>
    </row>
    <row r="893" spans="1:9" ht="15" customHeight="1">
      <c r="A893" s="287" t="s">
        <v>11110</v>
      </c>
      <c r="B893" s="235"/>
      <c r="C893" s="236"/>
      <c r="D893" s="288" t="s">
        <v>11111</v>
      </c>
      <c r="E893" s="236"/>
      <c r="F893" s="195" t="s">
        <v>11112</v>
      </c>
      <c r="G893" s="195" t="s">
        <v>11113</v>
      </c>
      <c r="H893" s="195" t="s">
        <v>11114</v>
      </c>
      <c r="I893" s="195" t="s">
        <v>11115</v>
      </c>
    </row>
    <row r="894" spans="1:9" ht="15" customHeight="1">
      <c r="A894" s="198" t="s">
        <v>11116</v>
      </c>
      <c r="B894" s="286" t="s">
        <v>11117</v>
      </c>
      <c r="C894" s="236"/>
      <c r="D894" s="284" t="s">
        <v>11118</v>
      </c>
      <c r="E894" s="236"/>
      <c r="F894" s="198" t="s">
        <v>11119</v>
      </c>
      <c r="G894" s="199">
        <v>10</v>
      </c>
      <c r="H894" s="200">
        <v>5.72</v>
      </c>
      <c r="I894" s="200">
        <v>57.2</v>
      </c>
    </row>
    <row r="895" spans="1:9" ht="27.75" customHeight="1">
      <c r="A895" s="198" t="s">
        <v>11120</v>
      </c>
      <c r="B895" s="286" t="s">
        <v>11121</v>
      </c>
      <c r="C895" s="236"/>
      <c r="D895" s="284" t="s">
        <v>11122</v>
      </c>
      <c r="E895" s="236"/>
      <c r="F895" s="198" t="s">
        <v>11123</v>
      </c>
      <c r="G895" s="199">
        <v>1</v>
      </c>
      <c r="H895" s="200">
        <v>6359.5</v>
      </c>
      <c r="I895" s="200">
        <v>6359.5</v>
      </c>
    </row>
    <row r="896" spans="1:9" ht="15" customHeight="1">
      <c r="A896" s="153"/>
      <c r="B896" s="153"/>
      <c r="C896" s="153"/>
      <c r="D896" s="153"/>
      <c r="E896" s="153"/>
      <c r="F896" s="153"/>
      <c r="G896" s="285" t="s">
        <v>11124</v>
      </c>
      <c r="H896" s="236"/>
      <c r="I896" s="201">
        <v>6416.7</v>
      </c>
    </row>
    <row r="897" spans="1:9" ht="15" customHeight="1">
      <c r="A897" s="287" t="s">
        <v>11125</v>
      </c>
      <c r="B897" s="235"/>
      <c r="C897" s="236"/>
      <c r="D897" s="288" t="s">
        <v>11126</v>
      </c>
      <c r="E897" s="236"/>
      <c r="F897" s="195" t="s">
        <v>11127</v>
      </c>
      <c r="G897" s="195" t="s">
        <v>11128</v>
      </c>
      <c r="H897" s="195" t="s">
        <v>11129</v>
      </c>
      <c r="I897" s="195" t="s">
        <v>11130</v>
      </c>
    </row>
    <row r="898" spans="1:9" ht="15" customHeight="1">
      <c r="A898" s="198" t="s">
        <v>11131</v>
      </c>
      <c r="B898" s="286" t="s">
        <v>11132</v>
      </c>
      <c r="C898" s="236"/>
      <c r="D898" s="284" t="s">
        <v>11133</v>
      </c>
      <c r="E898" s="236"/>
      <c r="F898" s="198" t="s">
        <v>11134</v>
      </c>
      <c r="G898" s="199">
        <v>1</v>
      </c>
      <c r="H898" s="200">
        <v>27.55</v>
      </c>
      <c r="I898" s="200">
        <v>27.55</v>
      </c>
    </row>
    <row r="899" spans="1:9" ht="15" customHeight="1">
      <c r="A899" s="153"/>
      <c r="B899" s="153"/>
      <c r="C899" s="153"/>
      <c r="D899" s="153"/>
      <c r="E899" s="153"/>
      <c r="F899" s="153"/>
      <c r="G899" s="285" t="s">
        <v>11135</v>
      </c>
      <c r="H899" s="236"/>
      <c r="I899" s="201">
        <v>27.55</v>
      </c>
    </row>
    <row r="900" spans="1:9" ht="15" customHeight="1">
      <c r="A900" s="153"/>
      <c r="B900" s="153"/>
      <c r="C900" s="153"/>
      <c r="D900" s="153"/>
      <c r="E900" s="153"/>
      <c r="F900" s="153"/>
      <c r="G900" s="289" t="s">
        <v>11136</v>
      </c>
      <c r="H900" s="236"/>
      <c r="I900" s="188">
        <v>6588.27</v>
      </c>
    </row>
    <row r="901" spans="1:9" ht="15" customHeight="1">
      <c r="A901" s="153"/>
      <c r="B901" s="153"/>
      <c r="C901" s="153"/>
      <c r="D901" s="153"/>
      <c r="E901" s="153"/>
      <c r="F901" s="153"/>
      <c r="G901" s="289" t="s">
        <v>11137</v>
      </c>
      <c r="H901" s="236"/>
      <c r="I901" s="188">
        <v>1941.5632000000001</v>
      </c>
    </row>
    <row r="902" spans="1:9" ht="15" customHeight="1">
      <c r="A902" s="153"/>
      <c r="B902" s="153"/>
      <c r="C902" s="153"/>
      <c r="D902" s="153"/>
      <c r="E902" s="153"/>
      <c r="F902" s="153"/>
      <c r="G902" s="289" t="s">
        <v>11138</v>
      </c>
      <c r="H902" s="236"/>
      <c r="I902" s="188">
        <v>8529.83</v>
      </c>
    </row>
    <row r="903" spans="1:9" ht="9.75" customHeight="1">
      <c r="A903" s="153"/>
      <c r="B903" s="153"/>
      <c r="C903" s="153"/>
      <c r="D903" s="290"/>
      <c r="E903" s="213"/>
      <c r="F903" s="213"/>
      <c r="G903" s="153"/>
      <c r="H903" s="153"/>
      <c r="I903" s="153"/>
    </row>
    <row r="904" spans="1:9" ht="19.5" customHeight="1">
      <c r="A904" s="291" t="s">
        <v>11139</v>
      </c>
      <c r="B904" s="235"/>
      <c r="C904" s="235"/>
      <c r="D904" s="235"/>
      <c r="E904" s="235"/>
      <c r="F904" s="235"/>
      <c r="G904" s="235"/>
      <c r="H904" s="235"/>
      <c r="I904" s="236"/>
    </row>
    <row r="905" spans="1:9" ht="15" customHeight="1">
      <c r="A905" s="287" t="s">
        <v>11140</v>
      </c>
      <c r="B905" s="235"/>
      <c r="C905" s="236"/>
      <c r="D905" s="288" t="s">
        <v>11141</v>
      </c>
      <c r="E905" s="236"/>
      <c r="F905" s="195" t="s">
        <v>11142</v>
      </c>
      <c r="G905" s="195" t="s">
        <v>11143</v>
      </c>
      <c r="H905" s="195" t="s">
        <v>11144</v>
      </c>
      <c r="I905" s="195" t="s">
        <v>11145</v>
      </c>
    </row>
    <row r="906" spans="1:9" ht="15" customHeight="1">
      <c r="A906" s="198" t="s">
        <v>11146</v>
      </c>
      <c r="B906" s="286" t="s">
        <v>11147</v>
      </c>
      <c r="C906" s="236"/>
      <c r="D906" s="284" t="s">
        <v>11148</v>
      </c>
      <c r="E906" s="236"/>
      <c r="F906" s="198" t="s">
        <v>11149</v>
      </c>
      <c r="G906" s="199">
        <v>0.05</v>
      </c>
      <c r="H906" s="200">
        <v>16.28</v>
      </c>
      <c r="I906" s="200">
        <v>0.81</v>
      </c>
    </row>
    <row r="907" spans="1:9" ht="15" customHeight="1">
      <c r="A907" s="198" t="s">
        <v>11150</v>
      </c>
      <c r="B907" s="286" t="s">
        <v>11151</v>
      </c>
      <c r="C907" s="236"/>
      <c r="D907" s="284" t="s">
        <v>11152</v>
      </c>
      <c r="E907" s="236"/>
      <c r="F907" s="198" t="s">
        <v>11153</v>
      </c>
      <c r="G907" s="199">
        <v>0.2</v>
      </c>
      <c r="H907" s="200">
        <v>9.1300000000000008</v>
      </c>
      <c r="I907" s="200">
        <v>1.83</v>
      </c>
    </row>
    <row r="908" spans="1:9" ht="15" customHeight="1">
      <c r="A908" s="153"/>
      <c r="B908" s="153"/>
      <c r="C908" s="153"/>
      <c r="D908" s="153"/>
      <c r="E908" s="153"/>
      <c r="F908" s="153"/>
      <c r="G908" s="285" t="s">
        <v>11154</v>
      </c>
      <c r="H908" s="236"/>
      <c r="I908" s="201">
        <v>2.64</v>
      </c>
    </row>
    <row r="909" spans="1:9" ht="15" customHeight="1">
      <c r="A909" s="287" t="s">
        <v>11155</v>
      </c>
      <c r="B909" s="235"/>
      <c r="C909" s="236"/>
      <c r="D909" s="288" t="s">
        <v>11156</v>
      </c>
      <c r="E909" s="236"/>
      <c r="F909" s="195" t="s">
        <v>11157</v>
      </c>
      <c r="G909" s="195" t="s">
        <v>11158</v>
      </c>
      <c r="H909" s="195" t="s">
        <v>11159</v>
      </c>
      <c r="I909" s="195" t="s">
        <v>11160</v>
      </c>
    </row>
    <row r="910" spans="1:9" ht="19.5" customHeight="1">
      <c r="A910" s="198" t="s">
        <v>11161</v>
      </c>
      <c r="B910" s="286" t="s">
        <v>11162</v>
      </c>
      <c r="C910" s="236"/>
      <c r="D910" s="284" t="s">
        <v>11163</v>
      </c>
      <c r="E910" s="236"/>
      <c r="F910" s="198" t="s">
        <v>11164</v>
      </c>
      <c r="G910" s="199">
        <v>1</v>
      </c>
      <c r="H910" s="200">
        <v>11.6</v>
      </c>
      <c r="I910" s="200">
        <v>11.6</v>
      </c>
    </row>
    <row r="911" spans="1:9" ht="15" customHeight="1">
      <c r="A911" s="153"/>
      <c r="B911" s="153"/>
      <c r="C911" s="153"/>
      <c r="D911" s="153"/>
      <c r="E911" s="153"/>
      <c r="F911" s="153"/>
      <c r="G911" s="285" t="s">
        <v>11165</v>
      </c>
      <c r="H911" s="236"/>
      <c r="I911" s="201">
        <v>11.6</v>
      </c>
    </row>
    <row r="912" spans="1:9" ht="15" customHeight="1">
      <c r="A912" s="308" t="s">
        <v>11166</v>
      </c>
      <c r="B912" s="213"/>
      <c r="C912" s="213"/>
      <c r="D912" s="153"/>
      <c r="E912" s="153"/>
      <c r="F912" s="153"/>
      <c r="G912" s="289" t="s">
        <v>11167</v>
      </c>
      <c r="H912" s="236"/>
      <c r="I912" s="188">
        <v>14.24</v>
      </c>
    </row>
    <row r="913" spans="1:9" ht="15" customHeight="1">
      <c r="A913" s="213"/>
      <c r="B913" s="213"/>
      <c r="C913" s="213"/>
      <c r="D913" s="153"/>
      <c r="E913" s="153"/>
      <c r="F913" s="153"/>
      <c r="G913" s="289" t="s">
        <v>11168</v>
      </c>
      <c r="H913" s="236"/>
      <c r="I913" s="188">
        <v>4.1965000000000003</v>
      </c>
    </row>
    <row r="914" spans="1:9" ht="15" customHeight="1">
      <c r="A914" s="213"/>
      <c r="B914" s="213"/>
      <c r="C914" s="213"/>
      <c r="D914" s="153"/>
      <c r="E914" s="153"/>
      <c r="F914" s="153"/>
      <c r="G914" s="289" t="s">
        <v>11169</v>
      </c>
      <c r="H914" s="236"/>
      <c r="I914" s="188">
        <v>18.440000000000001</v>
      </c>
    </row>
    <row r="915" spans="1:9" ht="9.75" customHeight="1">
      <c r="A915" s="153"/>
      <c r="B915" s="153"/>
      <c r="C915" s="153"/>
      <c r="D915" s="290"/>
      <c r="E915" s="213"/>
      <c r="F915" s="213"/>
      <c r="G915" s="153"/>
      <c r="H915" s="153"/>
      <c r="I915" s="153"/>
    </row>
    <row r="916" spans="1:9" ht="19.5" customHeight="1">
      <c r="A916" s="291" t="s">
        <v>11170</v>
      </c>
      <c r="B916" s="235"/>
      <c r="C916" s="235"/>
      <c r="D916" s="235"/>
      <c r="E916" s="235"/>
      <c r="F916" s="235"/>
      <c r="G916" s="235"/>
      <c r="H916" s="235"/>
      <c r="I916" s="236"/>
    </row>
    <row r="917" spans="1:9" ht="15" customHeight="1">
      <c r="A917" s="287" t="s">
        <v>11171</v>
      </c>
      <c r="B917" s="235"/>
      <c r="C917" s="236"/>
      <c r="D917" s="288" t="s">
        <v>11172</v>
      </c>
      <c r="E917" s="236"/>
      <c r="F917" s="195" t="s">
        <v>11173</v>
      </c>
      <c r="G917" s="195" t="s">
        <v>11174</v>
      </c>
      <c r="H917" s="195" t="s">
        <v>11175</v>
      </c>
      <c r="I917" s="195" t="s">
        <v>11176</v>
      </c>
    </row>
    <row r="918" spans="1:9" ht="15" customHeight="1">
      <c r="A918" s="198" t="s">
        <v>11177</v>
      </c>
      <c r="B918" s="286" t="s">
        <v>11178</v>
      </c>
      <c r="C918" s="236"/>
      <c r="D918" s="284" t="s">
        <v>11179</v>
      </c>
      <c r="E918" s="236"/>
      <c r="F918" s="198" t="s">
        <v>11180</v>
      </c>
      <c r="G918" s="199">
        <v>0.05</v>
      </c>
      <c r="H918" s="200">
        <v>16.28</v>
      </c>
      <c r="I918" s="200">
        <v>0.81</v>
      </c>
    </row>
    <row r="919" spans="1:9" ht="15" customHeight="1">
      <c r="A919" s="198" t="s">
        <v>11181</v>
      </c>
      <c r="B919" s="286" t="s">
        <v>11182</v>
      </c>
      <c r="C919" s="236"/>
      <c r="D919" s="284" t="s">
        <v>11183</v>
      </c>
      <c r="E919" s="236"/>
      <c r="F919" s="198" t="s">
        <v>11184</v>
      </c>
      <c r="G919" s="199">
        <v>0.2</v>
      </c>
      <c r="H919" s="200">
        <v>9.1300000000000008</v>
      </c>
      <c r="I919" s="200">
        <v>1.83</v>
      </c>
    </row>
    <row r="920" spans="1:9" ht="15" customHeight="1">
      <c r="A920" s="153"/>
      <c r="B920" s="153"/>
      <c r="C920" s="153"/>
      <c r="D920" s="153"/>
      <c r="E920" s="153"/>
      <c r="F920" s="153"/>
      <c r="G920" s="285" t="s">
        <v>11185</v>
      </c>
      <c r="H920" s="236"/>
      <c r="I920" s="201">
        <v>2.64</v>
      </c>
    </row>
    <row r="921" spans="1:9" ht="15" customHeight="1">
      <c r="A921" s="287" t="s">
        <v>11186</v>
      </c>
      <c r="B921" s="235"/>
      <c r="C921" s="236"/>
      <c r="D921" s="288" t="s">
        <v>11187</v>
      </c>
      <c r="E921" s="236"/>
      <c r="F921" s="195" t="s">
        <v>11188</v>
      </c>
      <c r="G921" s="195" t="s">
        <v>11189</v>
      </c>
      <c r="H921" s="195" t="s">
        <v>11190</v>
      </c>
      <c r="I921" s="195" t="s">
        <v>11191</v>
      </c>
    </row>
    <row r="922" spans="1:9" ht="15" customHeight="1">
      <c r="A922" s="198" t="s">
        <v>11192</v>
      </c>
      <c r="B922" s="286" t="s">
        <v>11193</v>
      </c>
      <c r="C922" s="236"/>
      <c r="D922" s="284" t="s">
        <v>11194</v>
      </c>
      <c r="E922" s="236"/>
      <c r="F922" s="198" t="s">
        <v>11195</v>
      </c>
      <c r="G922" s="199">
        <v>1</v>
      </c>
      <c r="H922" s="200">
        <v>14.9</v>
      </c>
      <c r="I922" s="200">
        <v>14.9</v>
      </c>
    </row>
    <row r="923" spans="1:9" ht="15" customHeight="1">
      <c r="A923" s="153"/>
      <c r="B923" s="153"/>
      <c r="C923" s="153"/>
      <c r="D923" s="153"/>
      <c r="E923" s="153"/>
      <c r="F923" s="153"/>
      <c r="G923" s="285" t="s">
        <v>11196</v>
      </c>
      <c r="H923" s="236"/>
      <c r="I923" s="201">
        <v>14.9</v>
      </c>
    </row>
    <row r="924" spans="1:9" ht="15" customHeight="1">
      <c r="A924" s="153"/>
      <c r="B924" s="153"/>
      <c r="C924" s="153"/>
      <c r="D924" s="153"/>
      <c r="E924" s="153"/>
      <c r="F924" s="153"/>
      <c r="G924" s="289" t="s">
        <v>11197</v>
      </c>
      <c r="H924" s="236"/>
      <c r="I924" s="188">
        <v>17.54</v>
      </c>
    </row>
    <row r="925" spans="1:9" ht="15" customHeight="1">
      <c r="A925" s="153"/>
      <c r="B925" s="153"/>
      <c r="C925" s="153"/>
      <c r="D925" s="153"/>
      <c r="E925" s="153"/>
      <c r="F925" s="153"/>
      <c r="G925" s="289" t="s">
        <v>11198</v>
      </c>
      <c r="H925" s="236"/>
      <c r="I925" s="188">
        <v>5.1689999999999996</v>
      </c>
    </row>
    <row r="926" spans="1:9" ht="15" customHeight="1">
      <c r="A926" s="153"/>
      <c r="B926" s="153"/>
      <c r="C926" s="153"/>
      <c r="D926" s="153"/>
      <c r="E926" s="153"/>
      <c r="F926" s="153"/>
      <c r="G926" s="289" t="s">
        <v>11199</v>
      </c>
      <c r="H926" s="236"/>
      <c r="I926" s="188">
        <v>22.71</v>
      </c>
    </row>
    <row r="927" spans="1:9" ht="9.75" customHeight="1">
      <c r="A927" s="153"/>
      <c r="B927" s="153"/>
      <c r="C927" s="153"/>
      <c r="D927" s="290"/>
      <c r="E927" s="213"/>
      <c r="F927" s="213"/>
      <c r="G927" s="153"/>
      <c r="H927" s="153"/>
      <c r="I927" s="153"/>
    </row>
    <row r="928" spans="1:9" ht="19.5" customHeight="1">
      <c r="A928" s="291" t="s">
        <v>11200</v>
      </c>
      <c r="B928" s="235"/>
      <c r="C928" s="235"/>
      <c r="D928" s="235"/>
      <c r="E928" s="235"/>
      <c r="F928" s="235"/>
      <c r="G928" s="235"/>
      <c r="H928" s="235"/>
      <c r="I928" s="236"/>
    </row>
    <row r="929" spans="1:9" ht="15" customHeight="1">
      <c r="A929" s="287" t="s">
        <v>11201</v>
      </c>
      <c r="B929" s="235"/>
      <c r="C929" s="236"/>
      <c r="D929" s="288" t="s">
        <v>11202</v>
      </c>
      <c r="E929" s="236"/>
      <c r="F929" s="195" t="s">
        <v>11203</v>
      </c>
      <c r="G929" s="195" t="s">
        <v>11204</v>
      </c>
      <c r="H929" s="195" t="s">
        <v>11205</v>
      </c>
      <c r="I929" s="195" t="s">
        <v>11206</v>
      </c>
    </row>
    <row r="930" spans="1:9" ht="15" customHeight="1">
      <c r="A930" s="198" t="s">
        <v>11207</v>
      </c>
      <c r="B930" s="286" t="s">
        <v>11208</v>
      </c>
      <c r="C930" s="236"/>
      <c r="D930" s="284" t="s">
        <v>11209</v>
      </c>
      <c r="E930" s="236"/>
      <c r="F930" s="198" t="s">
        <v>11210</v>
      </c>
      <c r="G930" s="199">
        <v>0.02</v>
      </c>
      <c r="H930" s="200">
        <v>16.28</v>
      </c>
      <c r="I930" s="200">
        <v>0.33</v>
      </c>
    </row>
    <row r="931" spans="1:9" ht="15" customHeight="1">
      <c r="A931" s="198" t="s">
        <v>11211</v>
      </c>
      <c r="B931" s="286" t="s">
        <v>11212</v>
      </c>
      <c r="C931" s="236"/>
      <c r="D931" s="284" t="s">
        <v>11213</v>
      </c>
      <c r="E931" s="236"/>
      <c r="F931" s="198" t="s">
        <v>11214</v>
      </c>
      <c r="G931" s="199">
        <v>0.02</v>
      </c>
      <c r="H931" s="200">
        <v>9.1300000000000008</v>
      </c>
      <c r="I931" s="200">
        <v>0.18</v>
      </c>
    </row>
    <row r="932" spans="1:9" ht="15" customHeight="1">
      <c r="A932" s="153"/>
      <c r="B932" s="153"/>
      <c r="C932" s="153"/>
      <c r="D932" s="153"/>
      <c r="E932" s="153"/>
      <c r="F932" s="153"/>
      <c r="G932" s="285" t="s">
        <v>11215</v>
      </c>
      <c r="H932" s="236"/>
      <c r="I932" s="201">
        <v>0.51</v>
      </c>
    </row>
    <row r="933" spans="1:9" ht="15" customHeight="1">
      <c r="A933" s="287" t="s">
        <v>11216</v>
      </c>
      <c r="B933" s="235"/>
      <c r="C933" s="236"/>
      <c r="D933" s="288" t="s">
        <v>11217</v>
      </c>
      <c r="E933" s="236"/>
      <c r="F933" s="195" t="s">
        <v>11218</v>
      </c>
      <c r="G933" s="195" t="s">
        <v>11219</v>
      </c>
      <c r="H933" s="195" t="s">
        <v>11220</v>
      </c>
      <c r="I933" s="195" t="s">
        <v>11221</v>
      </c>
    </row>
    <row r="934" spans="1:9" ht="27.75" customHeight="1">
      <c r="A934" s="198" t="s">
        <v>11222</v>
      </c>
      <c r="B934" s="286" t="s">
        <v>11223</v>
      </c>
      <c r="C934" s="236"/>
      <c r="D934" s="284" t="s">
        <v>11224</v>
      </c>
      <c r="E934" s="236"/>
      <c r="F934" s="198" t="s">
        <v>11225</v>
      </c>
      <c r="G934" s="199">
        <v>1.05</v>
      </c>
      <c r="H934" s="200">
        <v>3.69</v>
      </c>
      <c r="I934" s="200">
        <v>3.87</v>
      </c>
    </row>
    <row r="935" spans="1:9" ht="15" customHeight="1">
      <c r="A935" s="153"/>
      <c r="B935" s="153"/>
      <c r="C935" s="153"/>
      <c r="D935" s="153"/>
      <c r="E935" s="153"/>
      <c r="F935" s="153"/>
      <c r="G935" s="285" t="s">
        <v>11226</v>
      </c>
      <c r="H935" s="236"/>
      <c r="I935" s="201">
        <v>3.87</v>
      </c>
    </row>
    <row r="936" spans="1:9" ht="15" customHeight="1">
      <c r="A936" s="308" t="s">
        <v>11227</v>
      </c>
      <c r="B936" s="213"/>
      <c r="C936" s="213"/>
      <c r="D936" s="153"/>
      <c r="E936" s="153"/>
      <c r="F936" s="153"/>
      <c r="G936" s="289" t="s">
        <v>11228</v>
      </c>
      <c r="H936" s="236"/>
      <c r="I936" s="188">
        <v>4.38</v>
      </c>
    </row>
    <row r="937" spans="1:9" ht="15" customHeight="1">
      <c r="A937" s="213"/>
      <c r="B937" s="213"/>
      <c r="C937" s="213"/>
      <c r="D937" s="153"/>
      <c r="E937" s="153"/>
      <c r="F937" s="153"/>
      <c r="G937" s="289" t="s">
        <v>11229</v>
      </c>
      <c r="H937" s="236"/>
      <c r="I937" s="188">
        <v>1.2907999999999999</v>
      </c>
    </row>
    <row r="938" spans="1:9" ht="15" customHeight="1">
      <c r="A938" s="213"/>
      <c r="B938" s="213"/>
      <c r="C938" s="213"/>
      <c r="D938" s="153"/>
      <c r="E938" s="153"/>
      <c r="F938" s="153"/>
      <c r="G938" s="289" t="s">
        <v>11230</v>
      </c>
      <c r="H938" s="236"/>
      <c r="I938" s="188">
        <v>5.67</v>
      </c>
    </row>
    <row r="939" spans="1:9" ht="9.75" customHeight="1">
      <c r="A939" s="153"/>
      <c r="B939" s="153"/>
      <c r="C939" s="153"/>
      <c r="D939" s="290"/>
      <c r="E939" s="213"/>
      <c r="F939" s="213"/>
      <c r="G939" s="153"/>
      <c r="H939" s="153"/>
      <c r="I939" s="153"/>
    </row>
    <row r="940" spans="1:9" ht="19.5" customHeight="1">
      <c r="A940" s="291" t="s">
        <v>11231</v>
      </c>
      <c r="B940" s="235"/>
      <c r="C940" s="235"/>
      <c r="D940" s="235"/>
      <c r="E940" s="235"/>
      <c r="F940" s="235"/>
      <c r="G940" s="235"/>
      <c r="H940" s="235"/>
      <c r="I940" s="236"/>
    </row>
    <row r="941" spans="1:9" ht="19.5" customHeight="1">
      <c r="A941" s="292" t="s">
        <v>11232</v>
      </c>
      <c r="B941" s="235"/>
      <c r="C941" s="235"/>
      <c r="D941" s="235"/>
      <c r="E941" s="236"/>
      <c r="F941" s="186" t="s">
        <v>11233</v>
      </c>
      <c r="G941" s="186" t="s">
        <v>11234</v>
      </c>
      <c r="H941" s="186" t="s">
        <v>11235</v>
      </c>
      <c r="I941" s="186" t="s">
        <v>11236</v>
      </c>
    </row>
    <row r="942" spans="1:9" ht="15" customHeight="1">
      <c r="A942" s="190" t="s">
        <v>11237</v>
      </c>
      <c r="B942" s="293" t="s">
        <v>11238</v>
      </c>
      <c r="C942" s="235"/>
      <c r="D942" s="235"/>
      <c r="E942" s="235"/>
      <c r="F942" s="190" t="s">
        <v>11239</v>
      </c>
      <c r="G942" s="192">
        <v>0.45</v>
      </c>
      <c r="H942" s="191">
        <v>10.49</v>
      </c>
      <c r="I942" s="191">
        <v>4.72</v>
      </c>
    </row>
    <row r="943" spans="1:9" ht="15" customHeight="1">
      <c r="A943" s="190" t="s">
        <v>11240</v>
      </c>
      <c r="B943" s="293" t="s">
        <v>11241</v>
      </c>
      <c r="C943" s="235"/>
      <c r="D943" s="235"/>
      <c r="E943" s="235"/>
      <c r="F943" s="190" t="s">
        <v>11242</v>
      </c>
      <c r="G943" s="192">
        <v>0.45</v>
      </c>
      <c r="H943" s="191">
        <v>12.43</v>
      </c>
      <c r="I943" s="191">
        <v>5.59</v>
      </c>
    </row>
    <row r="944" spans="1:9" ht="15" customHeight="1">
      <c r="A944" s="153"/>
      <c r="B944" s="153"/>
      <c r="C944" s="153"/>
      <c r="D944" s="153"/>
      <c r="E944" s="153"/>
      <c r="F944" s="153"/>
      <c r="G944" s="283" t="s">
        <v>11243</v>
      </c>
      <c r="H944" s="236"/>
      <c r="I944" s="188">
        <v>10.314</v>
      </c>
    </row>
    <row r="945" spans="1:9" ht="15" customHeight="1">
      <c r="A945" s="153"/>
      <c r="B945" s="153"/>
      <c r="C945" s="153"/>
      <c r="D945" s="153"/>
      <c r="E945" s="153"/>
      <c r="F945" s="153"/>
      <c r="G945" s="289" t="s">
        <v>11244</v>
      </c>
      <c r="H945" s="236"/>
      <c r="I945" s="193">
        <v>10.314</v>
      </c>
    </row>
    <row r="946" spans="1:9" ht="15" customHeight="1">
      <c r="A946" s="153"/>
      <c r="B946" s="153"/>
      <c r="C946" s="153"/>
      <c r="D946" s="153"/>
      <c r="E946" s="153"/>
      <c r="F946" s="153"/>
      <c r="G946" s="289" t="s">
        <v>11245</v>
      </c>
      <c r="H946" s="236"/>
      <c r="I946" s="193">
        <v>1</v>
      </c>
    </row>
    <row r="947" spans="1:9" ht="15" customHeight="1">
      <c r="A947" s="153"/>
      <c r="B947" s="153"/>
      <c r="C947" s="153"/>
      <c r="D947" s="153"/>
      <c r="E947" s="153"/>
      <c r="F947" s="153"/>
      <c r="G947" s="289" t="s">
        <v>11246</v>
      </c>
      <c r="H947" s="236"/>
      <c r="I947" s="193">
        <v>10.314</v>
      </c>
    </row>
    <row r="948" spans="1:9" ht="19.5" customHeight="1">
      <c r="A948" s="292" t="s">
        <v>11247</v>
      </c>
      <c r="B948" s="235"/>
      <c r="C948" s="235"/>
      <c r="D948" s="235"/>
      <c r="E948" s="236"/>
      <c r="F948" s="186" t="s">
        <v>11248</v>
      </c>
      <c r="G948" s="186" t="s">
        <v>11249</v>
      </c>
      <c r="H948" s="186" t="s">
        <v>11250</v>
      </c>
      <c r="I948" s="186" t="s">
        <v>11251</v>
      </c>
    </row>
    <row r="949" spans="1:9" ht="15" customHeight="1">
      <c r="A949" s="190" t="s">
        <v>11252</v>
      </c>
      <c r="B949" s="293" t="s">
        <v>11253</v>
      </c>
      <c r="C949" s="235"/>
      <c r="D949" s="235"/>
      <c r="E949" s="236"/>
      <c r="F949" s="190" t="s">
        <v>11254</v>
      </c>
      <c r="G949" s="192">
        <v>1.1000000000000001</v>
      </c>
      <c r="H949" s="191">
        <v>3.56</v>
      </c>
      <c r="I949" s="191">
        <v>3.92</v>
      </c>
    </row>
    <row r="950" spans="1:9" ht="15" customHeight="1">
      <c r="A950" s="153"/>
      <c r="B950" s="153"/>
      <c r="C950" s="153"/>
      <c r="D950" s="153"/>
      <c r="E950" s="153"/>
      <c r="F950" s="153"/>
      <c r="G950" s="283" t="s">
        <v>11255</v>
      </c>
      <c r="H950" s="236"/>
      <c r="I950" s="188">
        <v>3.9159999999999999</v>
      </c>
    </row>
    <row r="951" spans="1:9" ht="15" customHeight="1">
      <c r="A951" s="153"/>
      <c r="B951" s="153"/>
      <c r="C951" s="153"/>
      <c r="D951" s="153"/>
      <c r="E951" s="153"/>
      <c r="F951" s="153"/>
      <c r="G951" s="289" t="s">
        <v>11256</v>
      </c>
      <c r="H951" s="236"/>
      <c r="I951" s="194">
        <v>14.23</v>
      </c>
    </row>
    <row r="952" spans="1:9" ht="15" customHeight="1">
      <c r="A952" s="153"/>
      <c r="B952" s="153"/>
      <c r="C952" s="153"/>
      <c r="D952" s="153"/>
      <c r="E952" s="153"/>
      <c r="F952" s="153"/>
      <c r="G952" s="289" t="s">
        <v>11257</v>
      </c>
      <c r="H952" s="236"/>
      <c r="I952" s="188">
        <v>14.23</v>
      </c>
    </row>
    <row r="953" spans="1:9" ht="15" customHeight="1">
      <c r="A953" s="153"/>
      <c r="B953" s="153"/>
      <c r="C953" s="153"/>
      <c r="D953" s="153"/>
      <c r="E953" s="153"/>
      <c r="F953" s="153"/>
      <c r="G953" s="289" t="s">
        <v>11258</v>
      </c>
      <c r="H953" s="236"/>
      <c r="I953" s="188">
        <v>4.1936</v>
      </c>
    </row>
    <row r="954" spans="1:9" ht="15" customHeight="1">
      <c r="A954" s="153"/>
      <c r="B954" s="153"/>
      <c r="C954" s="153"/>
      <c r="D954" s="153"/>
      <c r="E954" s="153"/>
      <c r="F954" s="153"/>
      <c r="G954" s="289" t="s">
        <v>11259</v>
      </c>
      <c r="H954" s="236"/>
      <c r="I954" s="188">
        <v>18.420000000000002</v>
      </c>
    </row>
    <row r="955" spans="1:9" ht="9.75" customHeight="1">
      <c r="A955" s="153"/>
      <c r="B955" s="153"/>
      <c r="C955" s="153"/>
      <c r="D955" s="290"/>
      <c r="E955" s="213"/>
      <c r="F955" s="213"/>
      <c r="G955" s="153"/>
      <c r="H955" s="153"/>
      <c r="I955" s="153"/>
    </row>
    <row r="956" spans="1:9" ht="19.5" customHeight="1">
      <c r="A956" s="291" t="s">
        <v>11260</v>
      </c>
      <c r="B956" s="235"/>
      <c r="C956" s="235"/>
      <c r="D956" s="235"/>
      <c r="E956" s="235"/>
      <c r="F956" s="235"/>
      <c r="G956" s="235"/>
      <c r="H956" s="235"/>
      <c r="I956" s="236"/>
    </row>
    <row r="957" spans="1:9" ht="19.5" customHeight="1">
      <c r="A957" s="292" t="s">
        <v>11261</v>
      </c>
      <c r="B957" s="235"/>
      <c r="C957" s="235"/>
      <c r="D957" s="235"/>
      <c r="E957" s="236"/>
      <c r="F957" s="186" t="s">
        <v>11262</v>
      </c>
      <c r="G957" s="186" t="s">
        <v>11263</v>
      </c>
      <c r="H957" s="186" t="s">
        <v>11264</v>
      </c>
      <c r="I957" s="186" t="s">
        <v>11265</v>
      </c>
    </row>
    <row r="958" spans="1:9" ht="15" customHeight="1">
      <c r="A958" s="190" t="s">
        <v>11266</v>
      </c>
      <c r="B958" s="293" t="s">
        <v>11267</v>
      </c>
      <c r="C958" s="235"/>
      <c r="D958" s="235"/>
      <c r="E958" s="235"/>
      <c r="F958" s="190" t="s">
        <v>11268</v>
      </c>
      <c r="G958" s="192">
        <v>0.3</v>
      </c>
      <c r="H958" s="191">
        <v>10.49</v>
      </c>
      <c r="I958" s="191">
        <v>3.15</v>
      </c>
    </row>
    <row r="959" spans="1:9" ht="15" customHeight="1">
      <c r="A959" s="190" t="s">
        <v>11269</v>
      </c>
      <c r="B959" s="293" t="s">
        <v>11270</v>
      </c>
      <c r="C959" s="235"/>
      <c r="D959" s="235"/>
      <c r="E959" s="235"/>
      <c r="F959" s="190" t="s">
        <v>11271</v>
      </c>
      <c r="G959" s="192">
        <v>0.3</v>
      </c>
      <c r="H959" s="191">
        <v>12.43</v>
      </c>
      <c r="I959" s="191">
        <v>3.73</v>
      </c>
    </row>
    <row r="960" spans="1:9" ht="15" customHeight="1">
      <c r="A960" s="153"/>
      <c r="B960" s="153"/>
      <c r="C960" s="153"/>
      <c r="D960" s="153"/>
      <c r="E960" s="153"/>
      <c r="F960" s="153"/>
      <c r="G960" s="283" t="s">
        <v>11272</v>
      </c>
      <c r="H960" s="236"/>
      <c r="I960" s="188">
        <v>6.8760000000000003</v>
      </c>
    </row>
    <row r="961" spans="1:9" ht="15" customHeight="1">
      <c r="A961" s="153"/>
      <c r="B961" s="153"/>
      <c r="C961" s="153"/>
      <c r="D961" s="153"/>
      <c r="E961" s="153"/>
      <c r="F961" s="153"/>
      <c r="G961" s="289" t="s">
        <v>11273</v>
      </c>
      <c r="H961" s="236"/>
      <c r="I961" s="193">
        <v>6.8760000000000003</v>
      </c>
    </row>
    <row r="962" spans="1:9" ht="15" customHeight="1">
      <c r="A962" s="153"/>
      <c r="B962" s="153"/>
      <c r="C962" s="153"/>
      <c r="D962" s="153"/>
      <c r="E962" s="153"/>
      <c r="F962" s="153"/>
      <c r="G962" s="289" t="s">
        <v>11274</v>
      </c>
      <c r="H962" s="236"/>
      <c r="I962" s="193">
        <v>1</v>
      </c>
    </row>
    <row r="963" spans="1:9" ht="15" customHeight="1">
      <c r="A963" s="153"/>
      <c r="B963" s="153"/>
      <c r="C963" s="153"/>
      <c r="D963" s="153"/>
      <c r="E963" s="153"/>
      <c r="F963" s="153"/>
      <c r="G963" s="289" t="s">
        <v>11275</v>
      </c>
      <c r="H963" s="236"/>
      <c r="I963" s="193">
        <v>6.8760000000000003</v>
      </c>
    </row>
    <row r="964" spans="1:9" ht="19.5" customHeight="1">
      <c r="A964" s="292" t="s">
        <v>11276</v>
      </c>
      <c r="B964" s="235"/>
      <c r="C964" s="235"/>
      <c r="D964" s="235"/>
      <c r="E964" s="236"/>
      <c r="F964" s="186" t="s">
        <v>11277</v>
      </c>
      <c r="G964" s="186" t="s">
        <v>11278</v>
      </c>
      <c r="H964" s="186" t="s">
        <v>11279</v>
      </c>
      <c r="I964" s="186" t="s">
        <v>11280</v>
      </c>
    </row>
    <row r="965" spans="1:9" ht="15" customHeight="1">
      <c r="A965" s="190" t="s">
        <v>11281</v>
      </c>
      <c r="B965" s="293" t="s">
        <v>11282</v>
      </c>
      <c r="C965" s="235"/>
      <c r="D965" s="235"/>
      <c r="E965" s="236"/>
      <c r="F965" s="190" t="s">
        <v>11283</v>
      </c>
      <c r="G965" s="192">
        <v>1.1000000000000001</v>
      </c>
      <c r="H965" s="191">
        <v>2.42</v>
      </c>
      <c r="I965" s="191">
        <v>2.66</v>
      </c>
    </row>
    <row r="966" spans="1:9" ht="15" customHeight="1">
      <c r="A966" s="153"/>
      <c r="B966" s="153"/>
      <c r="C966" s="153"/>
      <c r="D966" s="153"/>
      <c r="E966" s="153"/>
      <c r="F966" s="153"/>
      <c r="G966" s="283" t="s">
        <v>11284</v>
      </c>
      <c r="H966" s="236"/>
      <c r="I966" s="188">
        <v>2.6619999999999999</v>
      </c>
    </row>
    <row r="967" spans="1:9" ht="15" customHeight="1">
      <c r="A967" s="153"/>
      <c r="B967" s="153"/>
      <c r="C967" s="153"/>
      <c r="D967" s="153"/>
      <c r="E967" s="153"/>
      <c r="F967" s="153"/>
      <c r="G967" s="289" t="s">
        <v>11285</v>
      </c>
      <c r="H967" s="236"/>
      <c r="I967" s="194">
        <v>9.5380000000000003</v>
      </c>
    </row>
    <row r="968" spans="1:9" ht="15" customHeight="1">
      <c r="A968" s="153"/>
      <c r="B968" s="153"/>
      <c r="C968" s="153"/>
      <c r="D968" s="153"/>
      <c r="E968" s="153"/>
      <c r="F968" s="153"/>
      <c r="G968" s="289" t="s">
        <v>11286</v>
      </c>
      <c r="H968" s="236"/>
      <c r="I968" s="188">
        <v>9.5399999999999991</v>
      </c>
    </row>
    <row r="969" spans="1:9" ht="15" customHeight="1">
      <c r="A969" s="153"/>
      <c r="B969" s="153"/>
      <c r="C969" s="153"/>
      <c r="D969" s="153"/>
      <c r="E969" s="153"/>
      <c r="F969" s="153"/>
      <c r="G969" s="289" t="s">
        <v>11287</v>
      </c>
      <c r="H969" s="236"/>
      <c r="I969" s="188">
        <v>2.8113999999999999</v>
      </c>
    </row>
    <row r="970" spans="1:9" ht="15" customHeight="1">
      <c r="A970" s="153"/>
      <c r="B970" s="153"/>
      <c r="C970" s="153"/>
      <c r="D970" s="153"/>
      <c r="E970" s="153"/>
      <c r="F970" s="153"/>
      <c r="G970" s="289" t="s">
        <v>11288</v>
      </c>
      <c r="H970" s="236"/>
      <c r="I970" s="188">
        <v>12.35</v>
      </c>
    </row>
    <row r="971" spans="1:9" ht="9.75" customHeight="1">
      <c r="A971" s="153"/>
      <c r="B971" s="153"/>
      <c r="C971" s="153"/>
      <c r="D971" s="290"/>
      <c r="E971" s="213"/>
      <c r="F971" s="213"/>
      <c r="G971" s="153"/>
      <c r="H971" s="153"/>
      <c r="I971" s="153"/>
    </row>
    <row r="972" spans="1:9" ht="19.5" customHeight="1">
      <c r="A972" s="291" t="s">
        <v>11289</v>
      </c>
      <c r="B972" s="235"/>
      <c r="C972" s="235"/>
      <c r="D972" s="235"/>
      <c r="E972" s="235"/>
      <c r="F972" s="235"/>
      <c r="G972" s="235"/>
      <c r="H972" s="235"/>
      <c r="I972" s="236"/>
    </row>
    <row r="973" spans="1:9" ht="19.5" customHeight="1">
      <c r="A973" s="292" t="s">
        <v>11290</v>
      </c>
      <c r="B973" s="235"/>
      <c r="C973" s="235"/>
      <c r="D973" s="235"/>
      <c r="E973" s="236"/>
      <c r="F973" s="186" t="s">
        <v>11291</v>
      </c>
      <c r="G973" s="186" t="s">
        <v>11292</v>
      </c>
      <c r="H973" s="186" t="s">
        <v>11293</v>
      </c>
      <c r="I973" s="186" t="s">
        <v>11294</v>
      </c>
    </row>
    <row r="974" spans="1:9" ht="15" customHeight="1">
      <c r="A974" s="190" t="s">
        <v>11295</v>
      </c>
      <c r="B974" s="293" t="s">
        <v>11296</v>
      </c>
      <c r="C974" s="235"/>
      <c r="D974" s="235"/>
      <c r="E974" s="235"/>
      <c r="F974" s="190" t="s">
        <v>11297</v>
      </c>
      <c r="G974" s="192">
        <v>0.5</v>
      </c>
      <c r="H974" s="191">
        <v>10.49</v>
      </c>
      <c r="I974" s="191">
        <v>5.25</v>
      </c>
    </row>
    <row r="975" spans="1:9" ht="15" customHeight="1">
      <c r="A975" s="190" t="s">
        <v>11298</v>
      </c>
      <c r="B975" s="293" t="s">
        <v>11299</v>
      </c>
      <c r="C975" s="235"/>
      <c r="D975" s="235"/>
      <c r="E975" s="235"/>
      <c r="F975" s="190" t="s">
        <v>11300</v>
      </c>
      <c r="G975" s="192">
        <v>0.5</v>
      </c>
      <c r="H975" s="191">
        <v>12.43</v>
      </c>
      <c r="I975" s="191">
        <v>6.22</v>
      </c>
    </row>
    <row r="976" spans="1:9" ht="15" customHeight="1">
      <c r="A976" s="153"/>
      <c r="B976" s="153"/>
      <c r="C976" s="153"/>
      <c r="D976" s="153"/>
      <c r="E976" s="153"/>
      <c r="F976" s="153"/>
      <c r="G976" s="283" t="s">
        <v>11301</v>
      </c>
      <c r="H976" s="236"/>
      <c r="I976" s="188">
        <v>11.46</v>
      </c>
    </row>
    <row r="977" spans="1:9" ht="15" customHeight="1">
      <c r="A977" s="153"/>
      <c r="B977" s="153"/>
      <c r="C977" s="153"/>
      <c r="D977" s="153"/>
      <c r="E977" s="153"/>
      <c r="F977" s="153"/>
      <c r="G977" s="289" t="s">
        <v>11302</v>
      </c>
      <c r="H977" s="236"/>
      <c r="I977" s="193">
        <v>11.46</v>
      </c>
    </row>
    <row r="978" spans="1:9" ht="15" customHeight="1">
      <c r="A978" s="153"/>
      <c r="B978" s="153"/>
      <c r="C978" s="153"/>
      <c r="D978" s="153"/>
      <c r="E978" s="153"/>
      <c r="F978" s="153"/>
      <c r="G978" s="289" t="s">
        <v>11303</v>
      </c>
      <c r="H978" s="236"/>
      <c r="I978" s="193">
        <v>1</v>
      </c>
    </row>
    <row r="979" spans="1:9" ht="15" customHeight="1">
      <c r="A979" s="153"/>
      <c r="B979" s="153"/>
      <c r="C979" s="153"/>
      <c r="D979" s="153"/>
      <c r="E979" s="153"/>
      <c r="F979" s="153"/>
      <c r="G979" s="289" t="s">
        <v>11304</v>
      </c>
      <c r="H979" s="236"/>
      <c r="I979" s="193">
        <v>11.46</v>
      </c>
    </row>
    <row r="980" spans="1:9" ht="19.5" customHeight="1">
      <c r="A980" s="292" t="s">
        <v>11305</v>
      </c>
      <c r="B980" s="235"/>
      <c r="C980" s="235"/>
      <c r="D980" s="235"/>
      <c r="E980" s="236"/>
      <c r="F980" s="186" t="s">
        <v>11306</v>
      </c>
      <c r="G980" s="186" t="s">
        <v>11307</v>
      </c>
      <c r="H980" s="186" t="s">
        <v>11308</v>
      </c>
      <c r="I980" s="186" t="s">
        <v>11309</v>
      </c>
    </row>
    <row r="981" spans="1:9" ht="15" customHeight="1">
      <c r="A981" s="190" t="s">
        <v>11310</v>
      </c>
      <c r="B981" s="293" t="s">
        <v>11311</v>
      </c>
      <c r="C981" s="235"/>
      <c r="D981" s="235"/>
      <c r="E981" s="236"/>
      <c r="F981" s="190" t="s">
        <v>11312</v>
      </c>
      <c r="G981" s="192">
        <v>1</v>
      </c>
      <c r="H981" s="191">
        <v>2.98</v>
      </c>
      <c r="I981" s="191">
        <v>2.98</v>
      </c>
    </row>
    <row r="982" spans="1:9" ht="15" customHeight="1">
      <c r="A982" s="153"/>
      <c r="B982" s="153"/>
      <c r="C982" s="153"/>
      <c r="D982" s="153"/>
      <c r="E982" s="153"/>
      <c r="F982" s="153"/>
      <c r="G982" s="283" t="s">
        <v>11313</v>
      </c>
      <c r="H982" s="236"/>
      <c r="I982" s="188">
        <v>2.98</v>
      </c>
    </row>
    <row r="983" spans="1:9" ht="15" customHeight="1">
      <c r="A983" s="153"/>
      <c r="B983" s="153"/>
      <c r="C983" s="153"/>
      <c r="D983" s="153"/>
      <c r="E983" s="153"/>
      <c r="F983" s="153"/>
      <c r="G983" s="289" t="s">
        <v>11314</v>
      </c>
      <c r="H983" s="236"/>
      <c r="I983" s="194">
        <v>14.44</v>
      </c>
    </row>
    <row r="984" spans="1:9" ht="15" customHeight="1">
      <c r="A984" s="153"/>
      <c r="B984" s="153"/>
      <c r="C984" s="153"/>
      <c r="D984" s="153"/>
      <c r="E984" s="153"/>
      <c r="F984" s="153"/>
      <c r="G984" s="289" t="s">
        <v>11315</v>
      </c>
      <c r="H984" s="236"/>
      <c r="I984" s="188">
        <v>14.44</v>
      </c>
    </row>
    <row r="985" spans="1:9" ht="15" customHeight="1">
      <c r="A985" s="153"/>
      <c r="B985" s="153"/>
      <c r="C985" s="153"/>
      <c r="D985" s="153"/>
      <c r="E985" s="153"/>
      <c r="F985" s="153"/>
      <c r="G985" s="289" t="s">
        <v>11316</v>
      </c>
      <c r="H985" s="236"/>
      <c r="I985" s="188">
        <v>4.2554999999999996</v>
      </c>
    </row>
    <row r="986" spans="1:9" ht="15" customHeight="1">
      <c r="A986" s="153"/>
      <c r="B986" s="153"/>
      <c r="C986" s="153"/>
      <c r="D986" s="153"/>
      <c r="E986" s="153"/>
      <c r="F986" s="153"/>
      <c r="G986" s="289" t="s">
        <v>11317</v>
      </c>
      <c r="H986" s="236"/>
      <c r="I986" s="188">
        <v>18.7</v>
      </c>
    </row>
    <row r="987" spans="1:9" ht="9.75" customHeight="1">
      <c r="A987" s="153"/>
      <c r="B987" s="153"/>
      <c r="C987" s="153"/>
      <c r="D987" s="290"/>
      <c r="E987" s="213"/>
      <c r="F987" s="213"/>
      <c r="G987" s="153"/>
      <c r="H987" s="153"/>
      <c r="I987" s="153"/>
    </row>
    <row r="988" spans="1:9" ht="19.5" customHeight="1">
      <c r="A988" s="291" t="s">
        <v>11318</v>
      </c>
      <c r="B988" s="235"/>
      <c r="C988" s="235"/>
      <c r="D988" s="235"/>
      <c r="E988" s="235"/>
      <c r="F988" s="235"/>
      <c r="G988" s="235"/>
      <c r="H988" s="235"/>
      <c r="I988" s="236"/>
    </row>
    <row r="989" spans="1:9" ht="12.75" customHeight="1">
      <c r="A989" s="303" t="s">
        <v>11319</v>
      </c>
      <c r="B989" s="304"/>
      <c r="C989" s="297" t="s">
        <v>11320</v>
      </c>
      <c r="D989" s="233"/>
      <c r="E989" s="300" t="s">
        <v>11321</v>
      </c>
      <c r="F989" s="236"/>
      <c r="G989" s="300" t="s">
        <v>11322</v>
      </c>
      <c r="H989" s="236"/>
      <c r="I989" s="302" t="s">
        <v>11323</v>
      </c>
    </row>
    <row r="990" spans="1:9" ht="12" customHeight="1">
      <c r="A990" s="298"/>
      <c r="B990" s="305"/>
      <c r="C990" s="298"/>
      <c r="D990" s="299"/>
      <c r="E990" s="195" t="s">
        <v>11324</v>
      </c>
      <c r="F990" s="195" t="s">
        <v>11325</v>
      </c>
      <c r="G990" s="195" t="s">
        <v>11326</v>
      </c>
      <c r="H990" s="195" t="s">
        <v>11327</v>
      </c>
      <c r="I990" s="265"/>
    </row>
    <row r="991" spans="1:9" ht="15" customHeight="1">
      <c r="A991" s="190" t="s">
        <v>11328</v>
      </c>
      <c r="B991" s="189" t="s">
        <v>11329</v>
      </c>
      <c r="C991" s="301">
        <v>5.3499999999999999E-2</v>
      </c>
      <c r="D991" s="236"/>
      <c r="E991" s="196">
        <v>1</v>
      </c>
      <c r="F991" s="196">
        <v>0</v>
      </c>
      <c r="G991" s="193">
        <v>29.22</v>
      </c>
      <c r="H991" s="193">
        <v>13.48</v>
      </c>
      <c r="I991" s="193">
        <v>1.5632699999999999</v>
      </c>
    </row>
    <row r="992" spans="1:9" ht="15" customHeight="1">
      <c r="A992" s="153"/>
      <c r="B992" s="153"/>
      <c r="C992" s="153"/>
      <c r="D992" s="153"/>
      <c r="E992" s="153"/>
      <c r="F992" s="153"/>
      <c r="G992" s="283" t="s">
        <v>11330</v>
      </c>
      <c r="H992" s="236"/>
      <c r="I992" s="197">
        <v>1.5632999999999999</v>
      </c>
    </row>
    <row r="993" spans="1:9" ht="19.5" customHeight="1">
      <c r="A993" s="292" t="s">
        <v>11331</v>
      </c>
      <c r="B993" s="235"/>
      <c r="C993" s="235"/>
      <c r="D993" s="235"/>
      <c r="E993" s="236"/>
      <c r="F993" s="186" t="s">
        <v>11332</v>
      </c>
      <c r="G993" s="186" t="s">
        <v>11333</v>
      </c>
      <c r="H993" s="186" t="s">
        <v>11334</v>
      </c>
      <c r="I993" s="186" t="s">
        <v>11335</v>
      </c>
    </row>
    <row r="994" spans="1:9" ht="15" customHeight="1">
      <c r="A994" s="190" t="s">
        <v>11336</v>
      </c>
      <c r="B994" s="293" t="s">
        <v>11337</v>
      </c>
      <c r="C994" s="235"/>
      <c r="D994" s="235"/>
      <c r="E994" s="235"/>
      <c r="F994" s="190" t="s">
        <v>11338</v>
      </c>
      <c r="G994" s="192">
        <v>0.15</v>
      </c>
      <c r="H994" s="191">
        <v>12.43</v>
      </c>
      <c r="I994" s="191">
        <v>1.86</v>
      </c>
    </row>
    <row r="995" spans="1:9" ht="15" customHeight="1">
      <c r="A995" s="190" t="s">
        <v>11339</v>
      </c>
      <c r="B995" s="293" t="s">
        <v>11340</v>
      </c>
      <c r="C995" s="235"/>
      <c r="D995" s="235"/>
      <c r="E995" s="235"/>
      <c r="F995" s="190" t="s">
        <v>11341</v>
      </c>
      <c r="G995" s="192">
        <v>2.1562999999999999</v>
      </c>
      <c r="H995" s="191">
        <v>9.14</v>
      </c>
      <c r="I995" s="191">
        <v>19.71</v>
      </c>
    </row>
    <row r="996" spans="1:9" ht="15" customHeight="1">
      <c r="A996" s="153"/>
      <c r="B996" s="153"/>
      <c r="C996" s="153"/>
      <c r="D996" s="153"/>
      <c r="E996" s="153"/>
      <c r="F996" s="153"/>
      <c r="G996" s="283" t="s">
        <v>11342</v>
      </c>
      <c r="H996" s="236"/>
      <c r="I996" s="188">
        <v>21.5731</v>
      </c>
    </row>
    <row r="997" spans="1:9" ht="15" customHeight="1">
      <c r="A997" s="153"/>
      <c r="B997" s="153"/>
      <c r="C997" s="153"/>
      <c r="D997" s="153"/>
      <c r="E997" s="153"/>
      <c r="F997" s="153"/>
      <c r="G997" s="289" t="s">
        <v>11343</v>
      </c>
      <c r="H997" s="236"/>
      <c r="I997" s="193">
        <v>23.136399999999998</v>
      </c>
    </row>
    <row r="998" spans="1:9" ht="15" customHeight="1">
      <c r="A998" s="153"/>
      <c r="B998" s="153"/>
      <c r="C998" s="153"/>
      <c r="D998" s="153"/>
      <c r="E998" s="153"/>
      <c r="F998" s="153"/>
      <c r="G998" s="289" t="s">
        <v>11344</v>
      </c>
      <c r="H998" s="236"/>
      <c r="I998" s="193">
        <v>1</v>
      </c>
    </row>
    <row r="999" spans="1:9" ht="15" customHeight="1">
      <c r="A999" s="153"/>
      <c r="B999" s="153"/>
      <c r="C999" s="153"/>
      <c r="D999" s="153"/>
      <c r="E999" s="153"/>
      <c r="F999" s="153"/>
      <c r="G999" s="289" t="s">
        <v>11345</v>
      </c>
      <c r="H999" s="236"/>
      <c r="I999" s="193">
        <v>23.136399999999998</v>
      </c>
    </row>
    <row r="1000" spans="1:9" ht="19.5" customHeight="1">
      <c r="A1000" s="292" t="s">
        <v>11346</v>
      </c>
      <c r="B1000" s="235"/>
      <c r="C1000" s="235"/>
      <c r="D1000" s="235"/>
      <c r="E1000" s="236"/>
      <c r="F1000" s="186" t="s">
        <v>11347</v>
      </c>
      <c r="G1000" s="186" t="s">
        <v>11348</v>
      </c>
      <c r="H1000" s="186" t="s">
        <v>11349</v>
      </c>
      <c r="I1000" s="186" t="s">
        <v>11350</v>
      </c>
    </row>
    <row r="1001" spans="1:9" ht="15" customHeight="1">
      <c r="A1001" s="190" t="s">
        <v>11351</v>
      </c>
      <c r="B1001" s="293" t="s">
        <v>11352</v>
      </c>
      <c r="C1001" s="235"/>
      <c r="D1001" s="235"/>
      <c r="E1001" s="236"/>
      <c r="F1001" s="190" t="s">
        <v>11353</v>
      </c>
      <c r="G1001" s="192">
        <v>4.8099999999999997E-2</v>
      </c>
      <c r="H1001" s="191">
        <v>63.75</v>
      </c>
      <c r="I1001" s="191">
        <v>3.07</v>
      </c>
    </row>
    <row r="1002" spans="1:9" ht="15" customHeight="1">
      <c r="A1002" s="190" t="s">
        <v>11354</v>
      </c>
      <c r="B1002" s="293" t="s">
        <v>11355</v>
      </c>
      <c r="C1002" s="235"/>
      <c r="D1002" s="235"/>
      <c r="E1002" s="236"/>
      <c r="F1002" s="190" t="s">
        <v>11356</v>
      </c>
      <c r="G1002" s="192">
        <v>1.9699999999999999E-2</v>
      </c>
      <c r="H1002" s="191">
        <v>83.3</v>
      </c>
      <c r="I1002" s="191">
        <v>1.64</v>
      </c>
    </row>
    <row r="1003" spans="1:9" ht="15" customHeight="1">
      <c r="A1003" s="190" t="s">
        <v>11357</v>
      </c>
      <c r="B1003" s="293" t="s">
        <v>11358</v>
      </c>
      <c r="C1003" s="235"/>
      <c r="D1003" s="235"/>
      <c r="E1003" s="236"/>
      <c r="F1003" s="190" t="s">
        <v>11359</v>
      </c>
      <c r="G1003" s="192">
        <v>4.6100000000000002E-2</v>
      </c>
      <c r="H1003" s="191">
        <v>83.3</v>
      </c>
      <c r="I1003" s="191">
        <v>3.84</v>
      </c>
    </row>
    <row r="1004" spans="1:9" ht="15" customHeight="1">
      <c r="A1004" s="190" t="s">
        <v>11360</v>
      </c>
      <c r="B1004" s="293" t="s">
        <v>11361</v>
      </c>
      <c r="C1004" s="235"/>
      <c r="D1004" s="235"/>
      <c r="E1004" s="236"/>
      <c r="F1004" s="190" t="s">
        <v>11362</v>
      </c>
      <c r="G1004" s="192">
        <v>19.6875</v>
      </c>
      <c r="H1004" s="191">
        <v>0.32</v>
      </c>
      <c r="I1004" s="191">
        <v>6.3</v>
      </c>
    </row>
    <row r="1005" spans="1:9" ht="15" customHeight="1">
      <c r="A1005" s="153"/>
      <c r="B1005" s="153"/>
      <c r="C1005" s="153"/>
      <c r="D1005" s="153"/>
      <c r="E1005" s="153"/>
      <c r="F1005" s="153"/>
      <c r="G1005" s="283" t="s">
        <v>11363</v>
      </c>
      <c r="H1005" s="236"/>
      <c r="I1005" s="188">
        <v>14.8475</v>
      </c>
    </row>
    <row r="1006" spans="1:9" ht="15" customHeight="1">
      <c r="A1006" s="153"/>
      <c r="B1006" s="153"/>
      <c r="C1006" s="153"/>
      <c r="D1006" s="153"/>
      <c r="E1006" s="153"/>
      <c r="F1006" s="153"/>
      <c r="G1006" s="289" t="s">
        <v>11364</v>
      </c>
      <c r="H1006" s="236"/>
      <c r="I1006" s="194">
        <v>37.983899999999998</v>
      </c>
    </row>
    <row r="1007" spans="1:9" ht="15" customHeight="1">
      <c r="A1007" s="153"/>
      <c r="B1007" s="153"/>
      <c r="C1007" s="153"/>
      <c r="D1007" s="153"/>
      <c r="E1007" s="153"/>
      <c r="F1007" s="153"/>
      <c r="G1007" s="289" t="s">
        <v>11365</v>
      </c>
      <c r="H1007" s="236"/>
      <c r="I1007" s="188">
        <v>37.979999999999997</v>
      </c>
    </row>
    <row r="1008" spans="1:9" ht="15" customHeight="1">
      <c r="A1008" s="153"/>
      <c r="B1008" s="153"/>
      <c r="C1008" s="153"/>
      <c r="D1008" s="153"/>
      <c r="E1008" s="153"/>
      <c r="F1008" s="153"/>
      <c r="G1008" s="289" t="s">
        <v>11366</v>
      </c>
      <c r="H1008" s="236"/>
      <c r="I1008" s="188">
        <v>11.1927</v>
      </c>
    </row>
    <row r="1009" spans="1:9" ht="15" customHeight="1">
      <c r="A1009" s="153"/>
      <c r="B1009" s="153"/>
      <c r="C1009" s="153"/>
      <c r="D1009" s="153"/>
      <c r="E1009" s="153"/>
      <c r="F1009" s="153"/>
      <c r="G1009" s="289" t="s">
        <v>11367</v>
      </c>
      <c r="H1009" s="236"/>
      <c r="I1009" s="188">
        <v>49.17</v>
      </c>
    </row>
    <row r="1010" spans="1:9" ht="9.75" customHeight="1">
      <c r="A1010" s="153"/>
      <c r="B1010" s="153"/>
      <c r="C1010" s="153"/>
      <c r="D1010" s="290"/>
      <c r="E1010" s="213"/>
      <c r="F1010" s="213"/>
      <c r="G1010" s="153"/>
      <c r="H1010" s="153"/>
      <c r="I1010" s="153"/>
    </row>
    <row r="1011" spans="1:9" ht="19.5" customHeight="1">
      <c r="A1011" s="291" t="s">
        <v>11368</v>
      </c>
      <c r="B1011" s="235"/>
      <c r="C1011" s="235"/>
      <c r="D1011" s="235"/>
      <c r="E1011" s="235"/>
      <c r="F1011" s="235"/>
      <c r="G1011" s="235"/>
      <c r="H1011" s="235"/>
      <c r="I1011" s="236"/>
    </row>
    <row r="1012" spans="1:9" ht="12.75" customHeight="1">
      <c r="A1012" s="303" t="s">
        <v>11369</v>
      </c>
      <c r="B1012" s="304"/>
      <c r="C1012" s="297" t="s">
        <v>11370</v>
      </c>
      <c r="D1012" s="233"/>
      <c r="E1012" s="300" t="s">
        <v>11371</v>
      </c>
      <c r="F1012" s="236"/>
      <c r="G1012" s="300" t="s">
        <v>11372</v>
      </c>
      <c r="H1012" s="236"/>
      <c r="I1012" s="302" t="s">
        <v>11373</v>
      </c>
    </row>
    <row r="1013" spans="1:9" ht="12" customHeight="1">
      <c r="A1013" s="298"/>
      <c r="B1013" s="305"/>
      <c r="C1013" s="298"/>
      <c r="D1013" s="299"/>
      <c r="E1013" s="195" t="s">
        <v>11374</v>
      </c>
      <c r="F1013" s="195" t="s">
        <v>11375</v>
      </c>
      <c r="G1013" s="195" t="s">
        <v>11376</v>
      </c>
      <c r="H1013" s="195" t="s">
        <v>11377</v>
      </c>
      <c r="I1013" s="265"/>
    </row>
    <row r="1014" spans="1:9" ht="15" customHeight="1">
      <c r="A1014" s="190" t="s">
        <v>11378</v>
      </c>
      <c r="B1014" s="189" t="s">
        <v>11379</v>
      </c>
      <c r="C1014" s="301">
        <v>9.2820000000000003E-3</v>
      </c>
      <c r="D1014" s="236"/>
      <c r="E1014" s="196">
        <v>1</v>
      </c>
      <c r="F1014" s="196">
        <v>0</v>
      </c>
      <c r="G1014" s="193">
        <v>29.22</v>
      </c>
      <c r="H1014" s="193">
        <v>13.48</v>
      </c>
      <c r="I1014" s="193">
        <v>0.27122004</v>
      </c>
    </row>
    <row r="1015" spans="1:9" ht="15" customHeight="1">
      <c r="A1015" s="153"/>
      <c r="B1015" s="153"/>
      <c r="C1015" s="153"/>
      <c r="D1015" s="153"/>
      <c r="E1015" s="153"/>
      <c r="F1015" s="153"/>
      <c r="G1015" s="283" t="s">
        <v>11380</v>
      </c>
      <c r="H1015" s="236"/>
      <c r="I1015" s="197">
        <v>0.2712</v>
      </c>
    </row>
    <row r="1016" spans="1:9" ht="19.5" customHeight="1">
      <c r="A1016" s="292" t="s">
        <v>11381</v>
      </c>
      <c r="B1016" s="235"/>
      <c r="C1016" s="235"/>
      <c r="D1016" s="235"/>
      <c r="E1016" s="236"/>
      <c r="F1016" s="186" t="s">
        <v>11382</v>
      </c>
      <c r="G1016" s="186" t="s">
        <v>11383</v>
      </c>
      <c r="H1016" s="186" t="s">
        <v>11384</v>
      </c>
      <c r="I1016" s="186" t="s">
        <v>11385</v>
      </c>
    </row>
    <row r="1017" spans="1:9" ht="15" customHeight="1">
      <c r="A1017" s="190" t="s">
        <v>11386</v>
      </c>
      <c r="B1017" s="293" t="s">
        <v>11387</v>
      </c>
      <c r="C1017" s="235"/>
      <c r="D1017" s="235"/>
      <c r="E1017" s="235"/>
      <c r="F1017" s="190" t="s">
        <v>11388</v>
      </c>
      <c r="G1017" s="192">
        <v>7.0199999999999999E-2</v>
      </c>
      <c r="H1017" s="191">
        <v>10.49</v>
      </c>
      <c r="I1017" s="191">
        <v>0.74</v>
      </c>
    </row>
    <row r="1018" spans="1:9" ht="15" customHeight="1">
      <c r="A1018" s="190" t="s">
        <v>11389</v>
      </c>
      <c r="B1018" s="293" t="s">
        <v>11390</v>
      </c>
      <c r="C1018" s="235"/>
      <c r="D1018" s="235"/>
      <c r="E1018" s="235"/>
      <c r="F1018" s="190" t="s">
        <v>11391</v>
      </c>
      <c r="G1018" s="192">
        <v>3.6400000000000002E-2</v>
      </c>
      <c r="H1018" s="191">
        <v>12.43</v>
      </c>
      <c r="I1018" s="191">
        <v>0.45</v>
      </c>
    </row>
    <row r="1019" spans="1:9" ht="15" customHeight="1">
      <c r="A1019" s="190" t="s">
        <v>11392</v>
      </c>
      <c r="B1019" s="293" t="s">
        <v>11393</v>
      </c>
      <c r="C1019" s="235"/>
      <c r="D1019" s="235"/>
      <c r="E1019" s="235"/>
      <c r="F1019" s="190" t="s">
        <v>11394</v>
      </c>
      <c r="G1019" s="192">
        <v>3.3799999999999997E-2</v>
      </c>
      <c r="H1019" s="191">
        <v>12.43</v>
      </c>
      <c r="I1019" s="191">
        <v>0.42</v>
      </c>
    </row>
    <row r="1020" spans="1:9" ht="15" customHeight="1">
      <c r="A1020" s="190" t="s">
        <v>11395</v>
      </c>
      <c r="B1020" s="293" t="s">
        <v>11396</v>
      </c>
      <c r="C1020" s="235"/>
      <c r="D1020" s="235"/>
      <c r="E1020" s="235"/>
      <c r="F1020" s="190" t="s">
        <v>11397</v>
      </c>
      <c r="G1020" s="192">
        <v>1.0009999999999999</v>
      </c>
      <c r="H1020" s="191">
        <v>12.43</v>
      </c>
      <c r="I1020" s="191">
        <v>12.44</v>
      </c>
    </row>
    <row r="1021" spans="1:9" ht="15" customHeight="1">
      <c r="A1021" s="190" t="s">
        <v>11398</v>
      </c>
      <c r="B1021" s="293" t="s">
        <v>11399</v>
      </c>
      <c r="C1021" s="235"/>
      <c r="D1021" s="235"/>
      <c r="E1021" s="235"/>
      <c r="F1021" s="190" t="s">
        <v>11400</v>
      </c>
      <c r="G1021" s="192">
        <v>3.4653399999999999</v>
      </c>
      <c r="H1021" s="191">
        <v>9.14</v>
      </c>
      <c r="I1021" s="191">
        <v>31.67</v>
      </c>
    </row>
    <row r="1022" spans="1:9" ht="15" customHeight="1">
      <c r="A1022" s="153"/>
      <c r="B1022" s="153"/>
      <c r="C1022" s="153"/>
      <c r="D1022" s="153"/>
      <c r="E1022" s="153"/>
      <c r="F1022" s="153"/>
      <c r="G1022" s="283" t="s">
        <v>11401</v>
      </c>
      <c r="H1022" s="236"/>
      <c r="I1022" s="188">
        <v>45.724600000000002</v>
      </c>
    </row>
    <row r="1023" spans="1:9" ht="15" customHeight="1">
      <c r="A1023" s="153"/>
      <c r="B1023" s="153"/>
      <c r="C1023" s="153"/>
      <c r="D1023" s="153"/>
      <c r="E1023" s="153"/>
      <c r="F1023" s="153"/>
      <c r="G1023" s="289" t="s">
        <v>11402</v>
      </c>
      <c r="H1023" s="236"/>
      <c r="I1023" s="193">
        <v>45.995800000000003</v>
      </c>
    </row>
    <row r="1024" spans="1:9" ht="15" customHeight="1">
      <c r="A1024" s="153"/>
      <c r="B1024" s="153"/>
      <c r="C1024" s="153"/>
      <c r="D1024" s="153"/>
      <c r="E1024" s="153"/>
      <c r="F1024" s="153"/>
      <c r="G1024" s="289" t="s">
        <v>11403</v>
      </c>
      <c r="H1024" s="236"/>
      <c r="I1024" s="193">
        <v>1</v>
      </c>
    </row>
    <row r="1025" spans="1:9" ht="15" customHeight="1">
      <c r="A1025" s="153"/>
      <c r="B1025" s="153"/>
      <c r="C1025" s="153"/>
      <c r="D1025" s="153"/>
      <c r="E1025" s="153"/>
      <c r="F1025" s="153"/>
      <c r="G1025" s="289" t="s">
        <v>11404</v>
      </c>
      <c r="H1025" s="236"/>
      <c r="I1025" s="193">
        <v>45.995800000000003</v>
      </c>
    </row>
    <row r="1026" spans="1:9" ht="19.5" customHeight="1">
      <c r="A1026" s="292" t="s">
        <v>11405</v>
      </c>
      <c r="B1026" s="235"/>
      <c r="C1026" s="235"/>
      <c r="D1026" s="235"/>
      <c r="E1026" s="236"/>
      <c r="F1026" s="186" t="s">
        <v>11406</v>
      </c>
      <c r="G1026" s="186" t="s">
        <v>11407</v>
      </c>
      <c r="H1026" s="186" t="s">
        <v>11408</v>
      </c>
      <c r="I1026" s="186" t="s">
        <v>11409</v>
      </c>
    </row>
    <row r="1027" spans="1:9" ht="15" customHeight="1">
      <c r="A1027" s="190" t="s">
        <v>11410</v>
      </c>
      <c r="B1027" s="293" t="s">
        <v>11411</v>
      </c>
      <c r="C1027" s="235"/>
      <c r="D1027" s="235"/>
      <c r="E1027" s="236"/>
      <c r="F1027" s="190" t="s">
        <v>11412</v>
      </c>
      <c r="G1027" s="192">
        <v>0.52324999999999999</v>
      </c>
      <c r="H1027" s="191">
        <v>3.86</v>
      </c>
      <c r="I1027" s="191">
        <v>2.02</v>
      </c>
    </row>
    <row r="1028" spans="1:9" ht="15" customHeight="1">
      <c r="A1028" s="190" t="s">
        <v>11413</v>
      </c>
      <c r="B1028" s="293" t="s">
        <v>11414</v>
      </c>
      <c r="C1028" s="235"/>
      <c r="D1028" s="235"/>
      <c r="E1028" s="236"/>
      <c r="F1028" s="190" t="s">
        <v>11415</v>
      </c>
      <c r="G1028" s="192">
        <v>9.1000000000000004E-3</v>
      </c>
      <c r="H1028" s="191">
        <v>8.09</v>
      </c>
      <c r="I1028" s="191">
        <v>7.0000000000000007E-2</v>
      </c>
    </row>
    <row r="1029" spans="1:9" ht="15" customHeight="1">
      <c r="A1029" s="190" t="s">
        <v>11416</v>
      </c>
      <c r="B1029" s="293" t="s">
        <v>11417</v>
      </c>
      <c r="C1029" s="235"/>
      <c r="D1029" s="235"/>
      <c r="E1029" s="236"/>
      <c r="F1029" s="190" t="s">
        <v>11418</v>
      </c>
      <c r="G1029" s="192">
        <v>3.8968000000000003E-2</v>
      </c>
      <c r="H1029" s="191">
        <v>63.75</v>
      </c>
      <c r="I1029" s="191">
        <v>2.48</v>
      </c>
    </row>
    <row r="1030" spans="1:9" ht="15" customHeight="1">
      <c r="A1030" s="190" t="s">
        <v>11419</v>
      </c>
      <c r="B1030" s="293" t="s">
        <v>11420</v>
      </c>
      <c r="C1030" s="235"/>
      <c r="D1030" s="235"/>
      <c r="E1030" s="236"/>
      <c r="F1030" s="190" t="s">
        <v>11421</v>
      </c>
      <c r="G1030" s="192">
        <v>12.604799999999999</v>
      </c>
      <c r="H1030" s="191">
        <v>1.69</v>
      </c>
      <c r="I1030" s="191">
        <v>21.3</v>
      </c>
    </row>
    <row r="1031" spans="1:9" ht="15" customHeight="1">
      <c r="A1031" s="190" t="s">
        <v>11422</v>
      </c>
      <c r="B1031" s="293" t="s">
        <v>11423</v>
      </c>
      <c r="C1031" s="235"/>
      <c r="D1031" s="235"/>
      <c r="E1031" s="236"/>
      <c r="F1031" s="190" t="s">
        <v>11424</v>
      </c>
      <c r="G1031" s="192">
        <v>3.4190000000000002E-3</v>
      </c>
      <c r="H1031" s="191">
        <v>83.3</v>
      </c>
      <c r="I1031" s="191">
        <v>0.28000000000000003</v>
      </c>
    </row>
    <row r="1032" spans="1:9" ht="15" customHeight="1">
      <c r="A1032" s="190" t="s">
        <v>11425</v>
      </c>
      <c r="B1032" s="293" t="s">
        <v>11426</v>
      </c>
      <c r="C1032" s="235"/>
      <c r="D1032" s="235"/>
      <c r="E1032" s="236"/>
      <c r="F1032" s="190" t="s">
        <v>11427</v>
      </c>
      <c r="G1032" s="192">
        <v>7.9950000000000004E-3</v>
      </c>
      <c r="H1032" s="191">
        <v>83.3</v>
      </c>
      <c r="I1032" s="191">
        <v>0.67</v>
      </c>
    </row>
    <row r="1033" spans="1:9" ht="15" customHeight="1">
      <c r="A1033" s="190" t="s">
        <v>11428</v>
      </c>
      <c r="B1033" s="293" t="s">
        <v>11429</v>
      </c>
      <c r="C1033" s="235"/>
      <c r="D1033" s="235"/>
      <c r="E1033" s="236"/>
      <c r="F1033" s="190" t="s">
        <v>11430</v>
      </c>
      <c r="G1033" s="192">
        <v>0.03</v>
      </c>
      <c r="H1033" s="191">
        <v>83.3</v>
      </c>
      <c r="I1033" s="191">
        <v>2.5</v>
      </c>
    </row>
    <row r="1034" spans="1:9" ht="15" customHeight="1">
      <c r="A1034" s="190" t="s">
        <v>11431</v>
      </c>
      <c r="B1034" s="293" t="s">
        <v>11432</v>
      </c>
      <c r="C1034" s="235"/>
      <c r="D1034" s="235"/>
      <c r="E1034" s="236"/>
      <c r="F1034" s="190" t="s">
        <v>11433</v>
      </c>
      <c r="G1034" s="192">
        <v>1.83</v>
      </c>
      <c r="H1034" s="191">
        <v>0.68</v>
      </c>
      <c r="I1034" s="191">
        <v>1.24</v>
      </c>
    </row>
    <row r="1035" spans="1:9" ht="15" customHeight="1">
      <c r="A1035" s="190" t="s">
        <v>11434</v>
      </c>
      <c r="B1035" s="293" t="s">
        <v>11435</v>
      </c>
      <c r="C1035" s="235"/>
      <c r="D1035" s="235"/>
      <c r="E1035" s="236"/>
      <c r="F1035" s="190" t="s">
        <v>11436</v>
      </c>
      <c r="G1035" s="192">
        <v>13.109363999999999</v>
      </c>
      <c r="H1035" s="191">
        <v>0.32</v>
      </c>
      <c r="I1035" s="191">
        <v>4.1900000000000004</v>
      </c>
    </row>
    <row r="1036" spans="1:9" ht="15" customHeight="1">
      <c r="A1036" s="190" t="s">
        <v>11437</v>
      </c>
      <c r="B1036" s="293" t="s">
        <v>11438</v>
      </c>
      <c r="C1036" s="235"/>
      <c r="D1036" s="235"/>
      <c r="E1036" s="236"/>
      <c r="F1036" s="190" t="s">
        <v>11439</v>
      </c>
      <c r="G1036" s="192">
        <v>1.04E-2</v>
      </c>
      <c r="H1036" s="191">
        <v>11.37</v>
      </c>
      <c r="I1036" s="191">
        <v>0.12</v>
      </c>
    </row>
    <row r="1037" spans="1:9" ht="15" customHeight="1">
      <c r="A1037" s="190" t="s">
        <v>11440</v>
      </c>
      <c r="B1037" s="293" t="s">
        <v>11441</v>
      </c>
      <c r="C1037" s="235"/>
      <c r="D1037" s="235"/>
      <c r="E1037" s="236"/>
      <c r="F1037" s="190" t="s">
        <v>11442</v>
      </c>
      <c r="G1037" s="192">
        <v>3.8999999999999998E-3</v>
      </c>
      <c r="H1037" s="191">
        <v>7.35</v>
      </c>
      <c r="I1037" s="191">
        <v>0.03</v>
      </c>
    </row>
    <row r="1038" spans="1:9" ht="15" customHeight="1">
      <c r="A1038" s="190" t="s">
        <v>11443</v>
      </c>
      <c r="B1038" s="293" t="s">
        <v>11444</v>
      </c>
      <c r="C1038" s="235"/>
      <c r="D1038" s="235"/>
      <c r="E1038" s="236"/>
      <c r="F1038" s="190" t="s">
        <v>11445</v>
      </c>
      <c r="G1038" s="192">
        <v>1.2999999999999999E-2</v>
      </c>
      <c r="H1038" s="191">
        <v>5.35</v>
      </c>
      <c r="I1038" s="191">
        <v>7.0000000000000007E-2</v>
      </c>
    </row>
    <row r="1039" spans="1:9" ht="15" customHeight="1">
      <c r="A1039" s="190" t="s">
        <v>11446</v>
      </c>
      <c r="B1039" s="293" t="s">
        <v>11447</v>
      </c>
      <c r="C1039" s="235"/>
      <c r="D1039" s="235"/>
      <c r="E1039" s="236"/>
      <c r="F1039" s="190" t="s">
        <v>11448</v>
      </c>
      <c r="G1039" s="192">
        <v>2.5999999999999999E-2</v>
      </c>
      <c r="H1039" s="191">
        <v>6.72</v>
      </c>
      <c r="I1039" s="191">
        <v>0.17</v>
      </c>
    </row>
    <row r="1040" spans="1:9" ht="15" customHeight="1">
      <c r="A1040" s="153"/>
      <c r="B1040" s="153"/>
      <c r="C1040" s="153"/>
      <c r="D1040" s="153"/>
      <c r="E1040" s="153"/>
      <c r="F1040" s="153"/>
      <c r="G1040" s="283" t="s">
        <v>11449</v>
      </c>
      <c r="H1040" s="236"/>
      <c r="I1040" s="188">
        <v>35.159999999999997</v>
      </c>
    </row>
    <row r="1041" spans="1:9" ht="15" customHeight="1">
      <c r="A1041" s="153"/>
      <c r="B1041" s="153"/>
      <c r="C1041" s="153"/>
      <c r="D1041" s="153"/>
      <c r="E1041" s="153"/>
      <c r="F1041" s="153"/>
      <c r="G1041" s="289" t="s">
        <v>11450</v>
      </c>
      <c r="H1041" s="236"/>
      <c r="I1041" s="194">
        <v>81.155799999999999</v>
      </c>
    </row>
    <row r="1042" spans="1:9" ht="15" customHeight="1">
      <c r="A1042" s="153"/>
      <c r="B1042" s="153"/>
      <c r="C1042" s="153"/>
      <c r="D1042" s="153"/>
      <c r="E1042" s="153"/>
      <c r="F1042" s="153"/>
      <c r="G1042" s="289" t="s">
        <v>11451</v>
      </c>
      <c r="H1042" s="236"/>
      <c r="I1042" s="188">
        <v>81.16</v>
      </c>
    </row>
    <row r="1043" spans="1:9" ht="15" customHeight="1">
      <c r="A1043" s="153"/>
      <c r="B1043" s="153"/>
      <c r="C1043" s="153"/>
      <c r="D1043" s="153"/>
      <c r="E1043" s="153"/>
      <c r="F1043" s="153"/>
      <c r="G1043" s="289" t="s">
        <v>11452</v>
      </c>
      <c r="H1043" s="236"/>
      <c r="I1043" s="188">
        <v>23.917899999999999</v>
      </c>
    </row>
    <row r="1044" spans="1:9" ht="15" customHeight="1">
      <c r="A1044" s="153"/>
      <c r="B1044" s="153"/>
      <c r="C1044" s="153"/>
      <c r="D1044" s="153"/>
      <c r="E1044" s="153"/>
      <c r="F1044" s="153"/>
      <c r="G1044" s="289" t="s">
        <v>11453</v>
      </c>
      <c r="H1044" s="236"/>
      <c r="I1044" s="188">
        <v>105.08</v>
      </c>
    </row>
    <row r="1045" spans="1:9" ht="9.75" customHeight="1">
      <c r="A1045" s="153"/>
      <c r="B1045" s="153"/>
      <c r="C1045" s="153"/>
      <c r="D1045" s="290"/>
      <c r="E1045" s="213"/>
      <c r="F1045" s="213"/>
      <c r="G1045" s="153"/>
      <c r="H1045" s="153"/>
      <c r="I1045" s="153"/>
    </row>
    <row r="1046" spans="1:9" ht="19.5" customHeight="1">
      <c r="A1046" s="291" t="s">
        <v>11454</v>
      </c>
      <c r="B1046" s="235"/>
      <c r="C1046" s="235"/>
      <c r="D1046" s="235"/>
      <c r="E1046" s="235"/>
      <c r="F1046" s="235"/>
      <c r="G1046" s="235"/>
      <c r="H1046" s="235"/>
      <c r="I1046" s="236"/>
    </row>
    <row r="1047" spans="1:9" ht="15" customHeight="1">
      <c r="A1047" s="287" t="s">
        <v>11455</v>
      </c>
      <c r="B1047" s="235"/>
      <c r="C1047" s="236"/>
      <c r="D1047" s="288" t="s">
        <v>11456</v>
      </c>
      <c r="E1047" s="236"/>
      <c r="F1047" s="195" t="s">
        <v>11457</v>
      </c>
      <c r="G1047" s="195" t="s">
        <v>11458</v>
      </c>
      <c r="H1047" s="195" t="s">
        <v>11459</v>
      </c>
      <c r="I1047" s="195" t="s">
        <v>11460</v>
      </c>
    </row>
    <row r="1048" spans="1:9" ht="19.5" customHeight="1">
      <c r="A1048" s="198" t="s">
        <v>11461</v>
      </c>
      <c r="B1048" s="286" t="s">
        <v>11462</v>
      </c>
      <c r="C1048" s="236"/>
      <c r="D1048" s="284" t="s">
        <v>11463</v>
      </c>
      <c r="E1048" s="236"/>
      <c r="F1048" s="198" t="s">
        <v>11464</v>
      </c>
      <c r="G1048" s="199">
        <v>1</v>
      </c>
      <c r="H1048" s="200">
        <v>3.13</v>
      </c>
      <c r="I1048" s="200">
        <v>3.13</v>
      </c>
    </row>
    <row r="1049" spans="1:9" ht="15" customHeight="1">
      <c r="A1049" s="153"/>
      <c r="B1049" s="153"/>
      <c r="C1049" s="153"/>
      <c r="D1049" s="153"/>
      <c r="E1049" s="153"/>
      <c r="F1049" s="153"/>
      <c r="G1049" s="285" t="s">
        <v>11465</v>
      </c>
      <c r="H1049" s="236"/>
      <c r="I1049" s="201">
        <v>3.13</v>
      </c>
    </row>
    <row r="1050" spans="1:9" ht="15" customHeight="1">
      <c r="A1050" s="287" t="s">
        <v>11466</v>
      </c>
      <c r="B1050" s="235"/>
      <c r="C1050" s="236"/>
      <c r="D1050" s="288" t="s">
        <v>11467</v>
      </c>
      <c r="E1050" s="236"/>
      <c r="F1050" s="195" t="s">
        <v>11468</v>
      </c>
      <c r="G1050" s="195" t="s">
        <v>11469</v>
      </c>
      <c r="H1050" s="195" t="s">
        <v>11470</v>
      </c>
      <c r="I1050" s="195" t="s">
        <v>11471</v>
      </c>
    </row>
    <row r="1051" spans="1:9" ht="19.5" customHeight="1">
      <c r="A1051" s="198" t="s">
        <v>11472</v>
      </c>
      <c r="B1051" s="286" t="s">
        <v>11473</v>
      </c>
      <c r="C1051" s="236"/>
      <c r="D1051" s="284" t="s">
        <v>11474</v>
      </c>
      <c r="E1051" s="236"/>
      <c r="F1051" s="198" t="s">
        <v>11475</v>
      </c>
      <c r="G1051" s="199">
        <v>1.1999999999999999E-3</v>
      </c>
      <c r="H1051" s="200">
        <v>347.72</v>
      </c>
      <c r="I1051" s="200">
        <v>0.42</v>
      </c>
    </row>
    <row r="1052" spans="1:9" ht="15" customHeight="1">
      <c r="A1052" s="198" t="s">
        <v>11476</v>
      </c>
      <c r="B1052" s="286" t="s">
        <v>11477</v>
      </c>
      <c r="C1052" s="236"/>
      <c r="D1052" s="284" t="s">
        <v>11478</v>
      </c>
      <c r="E1052" s="236"/>
      <c r="F1052" s="198" t="s">
        <v>11479</v>
      </c>
      <c r="G1052" s="199">
        <v>0.28299999999999997</v>
      </c>
      <c r="H1052" s="200">
        <v>16.829999999999998</v>
      </c>
      <c r="I1052" s="200">
        <v>4.76</v>
      </c>
    </row>
    <row r="1053" spans="1:9" ht="15" customHeight="1">
      <c r="A1053" s="198" t="s">
        <v>11480</v>
      </c>
      <c r="B1053" s="286" t="s">
        <v>11481</v>
      </c>
      <c r="C1053" s="236"/>
      <c r="D1053" s="284" t="s">
        <v>11482</v>
      </c>
      <c r="E1053" s="236"/>
      <c r="F1053" s="198" t="s">
        <v>11483</v>
      </c>
      <c r="G1053" s="199">
        <v>0.28299999999999997</v>
      </c>
      <c r="H1053" s="200">
        <v>21.78</v>
      </c>
      <c r="I1053" s="200">
        <v>6.16</v>
      </c>
    </row>
    <row r="1054" spans="1:9" ht="15" customHeight="1">
      <c r="A1054" s="153"/>
      <c r="B1054" s="153"/>
      <c r="C1054" s="153"/>
      <c r="D1054" s="153"/>
      <c r="E1054" s="153"/>
      <c r="F1054" s="153"/>
      <c r="G1054" s="285" t="s">
        <v>11484</v>
      </c>
      <c r="H1054" s="236"/>
      <c r="I1054" s="201">
        <v>11.34</v>
      </c>
    </row>
    <row r="1055" spans="1:9" ht="15" customHeight="1">
      <c r="A1055" s="153"/>
      <c r="B1055" s="153"/>
      <c r="C1055" s="153"/>
      <c r="D1055" s="153"/>
      <c r="E1055" s="153"/>
      <c r="F1055" s="153"/>
      <c r="G1055" s="289" t="s">
        <v>11485</v>
      </c>
      <c r="H1055" s="236"/>
      <c r="I1055" s="188">
        <v>14.46</v>
      </c>
    </row>
    <row r="1056" spans="1:9" ht="15" customHeight="1">
      <c r="A1056" s="153"/>
      <c r="B1056" s="153"/>
      <c r="C1056" s="153"/>
      <c r="D1056" s="153"/>
      <c r="E1056" s="153"/>
      <c r="F1056" s="153"/>
      <c r="G1056" s="289" t="s">
        <v>11486</v>
      </c>
      <c r="H1056" s="236"/>
      <c r="I1056" s="188">
        <v>4.2614000000000001</v>
      </c>
    </row>
    <row r="1057" spans="1:9" ht="15" customHeight="1">
      <c r="A1057" s="153"/>
      <c r="B1057" s="153"/>
      <c r="C1057" s="153"/>
      <c r="D1057" s="153"/>
      <c r="E1057" s="153"/>
      <c r="F1057" s="153"/>
      <c r="G1057" s="289" t="s">
        <v>11487</v>
      </c>
      <c r="H1057" s="236"/>
      <c r="I1057" s="188">
        <v>18.72</v>
      </c>
    </row>
    <row r="1058" spans="1:9" ht="9.75" customHeight="1">
      <c r="A1058" s="153"/>
      <c r="B1058" s="153"/>
      <c r="C1058" s="153"/>
      <c r="D1058" s="290"/>
      <c r="E1058" s="213"/>
      <c r="F1058" s="213"/>
      <c r="G1058" s="153"/>
      <c r="H1058" s="153"/>
      <c r="I1058" s="153"/>
    </row>
    <row r="1059" spans="1:9" ht="19.5" customHeight="1">
      <c r="A1059" s="291" t="s">
        <v>11488</v>
      </c>
      <c r="B1059" s="235"/>
      <c r="C1059" s="235"/>
      <c r="D1059" s="235"/>
      <c r="E1059" s="235"/>
      <c r="F1059" s="235"/>
      <c r="G1059" s="235"/>
      <c r="H1059" s="235"/>
      <c r="I1059" s="236"/>
    </row>
    <row r="1060" spans="1:9" ht="15" customHeight="1">
      <c r="A1060" s="287" t="s">
        <v>11489</v>
      </c>
      <c r="B1060" s="235"/>
      <c r="C1060" s="236"/>
      <c r="D1060" s="288" t="s">
        <v>11490</v>
      </c>
      <c r="E1060" s="236"/>
      <c r="F1060" s="195" t="s">
        <v>11491</v>
      </c>
      <c r="G1060" s="195" t="s">
        <v>11492</v>
      </c>
      <c r="H1060" s="195" t="s">
        <v>11493</v>
      </c>
      <c r="I1060" s="195" t="s">
        <v>11494</v>
      </c>
    </row>
    <row r="1061" spans="1:9" ht="19.5" customHeight="1">
      <c r="A1061" s="198" t="s">
        <v>11495</v>
      </c>
      <c r="B1061" s="286" t="s">
        <v>11496</v>
      </c>
      <c r="C1061" s="236"/>
      <c r="D1061" s="284" t="s">
        <v>11497</v>
      </c>
      <c r="E1061" s="236"/>
      <c r="F1061" s="198" t="s">
        <v>11498</v>
      </c>
      <c r="G1061" s="199">
        <v>1</v>
      </c>
      <c r="H1061" s="200">
        <v>1.57</v>
      </c>
      <c r="I1061" s="200">
        <v>1.57</v>
      </c>
    </row>
    <row r="1062" spans="1:9" ht="15" customHeight="1">
      <c r="A1062" s="153"/>
      <c r="B1062" s="153"/>
      <c r="C1062" s="153"/>
      <c r="D1062" s="153"/>
      <c r="E1062" s="153"/>
      <c r="F1062" s="153"/>
      <c r="G1062" s="285" t="s">
        <v>11499</v>
      </c>
      <c r="H1062" s="236"/>
      <c r="I1062" s="201">
        <v>1.57</v>
      </c>
    </row>
    <row r="1063" spans="1:9" ht="15" customHeight="1">
      <c r="A1063" s="287" t="s">
        <v>11500</v>
      </c>
      <c r="B1063" s="235"/>
      <c r="C1063" s="236"/>
      <c r="D1063" s="288" t="s">
        <v>11501</v>
      </c>
      <c r="E1063" s="236"/>
      <c r="F1063" s="195" t="s">
        <v>11502</v>
      </c>
      <c r="G1063" s="195" t="s">
        <v>11503</v>
      </c>
      <c r="H1063" s="195" t="s">
        <v>11504</v>
      </c>
      <c r="I1063" s="195" t="s">
        <v>11505</v>
      </c>
    </row>
    <row r="1064" spans="1:9" ht="19.5" customHeight="1">
      <c r="A1064" s="198" t="s">
        <v>11506</v>
      </c>
      <c r="B1064" s="286" t="s">
        <v>11507</v>
      </c>
      <c r="C1064" s="236"/>
      <c r="D1064" s="284" t="s">
        <v>11508</v>
      </c>
      <c r="E1064" s="236"/>
      <c r="F1064" s="198" t="s">
        <v>11509</v>
      </c>
      <c r="G1064" s="199">
        <v>8.9999999999999998E-4</v>
      </c>
      <c r="H1064" s="200">
        <v>347.72</v>
      </c>
      <c r="I1064" s="200">
        <v>0.31</v>
      </c>
    </row>
    <row r="1065" spans="1:9" ht="15" customHeight="1">
      <c r="A1065" s="198" t="s">
        <v>11510</v>
      </c>
      <c r="B1065" s="286" t="s">
        <v>11511</v>
      </c>
      <c r="C1065" s="236"/>
      <c r="D1065" s="284" t="s">
        <v>11512</v>
      </c>
      <c r="E1065" s="236"/>
      <c r="F1065" s="198" t="s">
        <v>11513</v>
      </c>
      <c r="G1065" s="199">
        <v>0.247</v>
      </c>
      <c r="H1065" s="200">
        <v>16.829999999999998</v>
      </c>
      <c r="I1065" s="200">
        <v>4.16</v>
      </c>
    </row>
    <row r="1066" spans="1:9" ht="15" customHeight="1">
      <c r="A1066" s="198" t="s">
        <v>11514</v>
      </c>
      <c r="B1066" s="286" t="s">
        <v>11515</v>
      </c>
      <c r="C1066" s="236"/>
      <c r="D1066" s="284" t="s">
        <v>11516</v>
      </c>
      <c r="E1066" s="236"/>
      <c r="F1066" s="198" t="s">
        <v>11517</v>
      </c>
      <c r="G1066" s="199">
        <v>0.247</v>
      </c>
      <c r="H1066" s="200">
        <v>21.78</v>
      </c>
      <c r="I1066" s="200">
        <v>5.38</v>
      </c>
    </row>
    <row r="1067" spans="1:9" ht="15" customHeight="1">
      <c r="A1067" s="153"/>
      <c r="B1067" s="153"/>
      <c r="C1067" s="153"/>
      <c r="D1067" s="153"/>
      <c r="E1067" s="153"/>
      <c r="F1067" s="153"/>
      <c r="G1067" s="285" t="s">
        <v>11518</v>
      </c>
      <c r="H1067" s="236"/>
      <c r="I1067" s="201">
        <v>9.85</v>
      </c>
    </row>
    <row r="1068" spans="1:9" ht="15" customHeight="1">
      <c r="A1068" s="153"/>
      <c r="B1068" s="153"/>
      <c r="C1068" s="153"/>
      <c r="D1068" s="153"/>
      <c r="E1068" s="153"/>
      <c r="F1068" s="153"/>
      <c r="G1068" s="289" t="s">
        <v>11519</v>
      </c>
      <c r="H1068" s="236"/>
      <c r="I1068" s="188">
        <v>11.4</v>
      </c>
    </row>
    <row r="1069" spans="1:9" ht="15" customHeight="1">
      <c r="A1069" s="153"/>
      <c r="B1069" s="153"/>
      <c r="C1069" s="153"/>
      <c r="D1069" s="153"/>
      <c r="E1069" s="153"/>
      <c r="F1069" s="153"/>
      <c r="G1069" s="289" t="s">
        <v>11520</v>
      </c>
      <c r="H1069" s="236"/>
      <c r="I1069" s="188">
        <v>3.3595999999999999</v>
      </c>
    </row>
    <row r="1070" spans="1:9" ht="15" customHeight="1">
      <c r="A1070" s="153"/>
      <c r="B1070" s="153"/>
      <c r="C1070" s="153"/>
      <c r="D1070" s="153"/>
      <c r="E1070" s="153"/>
      <c r="F1070" s="153"/>
      <c r="G1070" s="289" t="s">
        <v>11521</v>
      </c>
      <c r="H1070" s="236"/>
      <c r="I1070" s="188">
        <v>14.76</v>
      </c>
    </row>
    <row r="1071" spans="1:9" ht="9.75" customHeight="1">
      <c r="A1071" s="153"/>
      <c r="B1071" s="153"/>
      <c r="C1071" s="153"/>
      <c r="D1071" s="290"/>
      <c r="E1071" s="213"/>
      <c r="F1071" s="213"/>
      <c r="G1071" s="153"/>
      <c r="H1071" s="153"/>
      <c r="I1071" s="153"/>
    </row>
    <row r="1072" spans="1:9" ht="19.5" customHeight="1">
      <c r="A1072" s="291" t="s">
        <v>11522</v>
      </c>
      <c r="B1072" s="235"/>
      <c r="C1072" s="235"/>
      <c r="D1072" s="235"/>
      <c r="E1072" s="235"/>
      <c r="F1072" s="235"/>
      <c r="G1072" s="235"/>
      <c r="H1072" s="235"/>
      <c r="I1072" s="236"/>
    </row>
    <row r="1073" spans="1:9" ht="9.75" customHeight="1">
      <c r="A1073" s="296"/>
      <c r="B1073" s="213"/>
      <c r="C1073" s="213"/>
      <c r="D1073" s="213"/>
      <c r="E1073" s="213"/>
      <c r="F1073" s="213"/>
      <c r="G1073" s="213"/>
      <c r="H1073" s="213"/>
      <c r="I1073" s="213"/>
    </row>
    <row r="1074" spans="1:9" ht="15" customHeight="1">
      <c r="A1074" s="153"/>
      <c r="B1074" s="153"/>
      <c r="C1074" s="153"/>
      <c r="D1074" s="153"/>
      <c r="E1074" s="153"/>
      <c r="F1074" s="153"/>
      <c r="G1074" s="289" t="s">
        <v>11523</v>
      </c>
      <c r="H1074" s="236"/>
      <c r="I1074" s="188">
        <v>4363260.22</v>
      </c>
    </row>
    <row r="1075" spans="1:9" ht="15" customHeight="1">
      <c r="A1075" s="153"/>
      <c r="B1075" s="153"/>
      <c r="C1075" s="153"/>
      <c r="D1075" s="153"/>
      <c r="E1075" s="153"/>
      <c r="F1075" s="153"/>
      <c r="G1075" s="289" t="s">
        <v>11524</v>
      </c>
      <c r="H1075" s="236"/>
      <c r="I1075" s="188">
        <v>611729.08279999997</v>
      </c>
    </row>
    <row r="1076" spans="1:9" ht="15" customHeight="1">
      <c r="A1076" s="153"/>
      <c r="B1076" s="153"/>
      <c r="C1076" s="153"/>
      <c r="D1076" s="153"/>
      <c r="E1076" s="153"/>
      <c r="F1076" s="153"/>
      <c r="G1076" s="289" t="s">
        <v>11525</v>
      </c>
      <c r="H1076" s="236"/>
      <c r="I1076" s="188">
        <v>4974989.3</v>
      </c>
    </row>
    <row r="1077" spans="1:9" ht="9.75" customHeight="1">
      <c r="A1077" s="153"/>
      <c r="B1077" s="153"/>
      <c r="C1077" s="153"/>
      <c r="D1077" s="290"/>
      <c r="E1077" s="213"/>
      <c r="F1077" s="213"/>
      <c r="G1077" s="153"/>
      <c r="H1077" s="153"/>
      <c r="I1077" s="153"/>
    </row>
    <row r="1078" spans="1:9" ht="19.5" customHeight="1">
      <c r="A1078" s="291" t="s">
        <v>11526</v>
      </c>
      <c r="B1078" s="235"/>
      <c r="C1078" s="235"/>
      <c r="D1078" s="235"/>
      <c r="E1078" s="235"/>
      <c r="F1078" s="235"/>
      <c r="G1078" s="235"/>
      <c r="H1078" s="235"/>
      <c r="I1078" s="236"/>
    </row>
    <row r="1079" spans="1:9" ht="15" customHeight="1">
      <c r="A1079" s="287" t="s">
        <v>11527</v>
      </c>
      <c r="B1079" s="235"/>
      <c r="C1079" s="236"/>
      <c r="D1079" s="288" t="s">
        <v>11528</v>
      </c>
      <c r="E1079" s="236"/>
      <c r="F1079" s="195" t="s">
        <v>11529</v>
      </c>
      <c r="G1079" s="195" t="s">
        <v>11530</v>
      </c>
      <c r="H1079" s="195" t="s">
        <v>11531</v>
      </c>
      <c r="I1079" s="195" t="s">
        <v>11532</v>
      </c>
    </row>
    <row r="1080" spans="1:9" ht="15" customHeight="1">
      <c r="A1080" s="198" t="s">
        <v>11533</v>
      </c>
      <c r="B1080" s="286" t="s">
        <v>11534</v>
      </c>
      <c r="C1080" s="236"/>
      <c r="D1080" s="284" t="s">
        <v>11535</v>
      </c>
      <c r="E1080" s="236"/>
      <c r="F1080" s="198" t="s">
        <v>11536</v>
      </c>
      <c r="G1080" s="199">
        <v>320</v>
      </c>
      <c r="H1080" s="200">
        <v>11.45</v>
      </c>
      <c r="I1080" s="200">
        <v>3664</v>
      </c>
    </row>
    <row r="1081" spans="1:9" ht="15" customHeight="1">
      <c r="A1081" s="198" t="s">
        <v>11537</v>
      </c>
      <c r="B1081" s="286" t="s">
        <v>11538</v>
      </c>
      <c r="C1081" s="236"/>
      <c r="D1081" s="284" t="s">
        <v>11539</v>
      </c>
      <c r="E1081" s="236"/>
      <c r="F1081" s="198" t="s">
        <v>11540</v>
      </c>
      <c r="G1081" s="199">
        <v>320</v>
      </c>
      <c r="H1081" s="200">
        <v>11.85</v>
      </c>
      <c r="I1081" s="200">
        <v>3792</v>
      </c>
    </row>
    <row r="1082" spans="1:9" ht="15" customHeight="1">
      <c r="A1082" s="198" t="s">
        <v>11541</v>
      </c>
      <c r="B1082" s="286" t="s">
        <v>11542</v>
      </c>
      <c r="C1082" s="236"/>
      <c r="D1082" s="284" t="s">
        <v>11543</v>
      </c>
      <c r="E1082" s="236"/>
      <c r="F1082" s="198" t="s">
        <v>11544</v>
      </c>
      <c r="G1082" s="199">
        <v>320</v>
      </c>
      <c r="H1082" s="200">
        <v>17.920000000000002</v>
      </c>
      <c r="I1082" s="200">
        <v>5734.4</v>
      </c>
    </row>
    <row r="1083" spans="1:9" ht="15" customHeight="1">
      <c r="A1083" s="198" t="s">
        <v>11545</v>
      </c>
      <c r="B1083" s="286" t="s">
        <v>11546</v>
      </c>
      <c r="C1083" s="236"/>
      <c r="D1083" s="284" t="s">
        <v>11547</v>
      </c>
      <c r="E1083" s="236"/>
      <c r="F1083" s="198" t="s">
        <v>11548</v>
      </c>
      <c r="G1083" s="199">
        <v>44</v>
      </c>
      <c r="H1083" s="200">
        <v>116.47</v>
      </c>
      <c r="I1083" s="200">
        <v>5124.68</v>
      </c>
    </row>
    <row r="1084" spans="1:9" ht="15" customHeight="1">
      <c r="A1084" s="198" t="s">
        <v>11549</v>
      </c>
      <c r="B1084" s="286" t="s">
        <v>11550</v>
      </c>
      <c r="C1084" s="236"/>
      <c r="D1084" s="284" t="s">
        <v>11551</v>
      </c>
      <c r="E1084" s="236"/>
      <c r="F1084" s="198" t="s">
        <v>11552</v>
      </c>
      <c r="G1084" s="199">
        <v>60</v>
      </c>
      <c r="H1084" s="200">
        <v>78.900000000000006</v>
      </c>
      <c r="I1084" s="200">
        <v>4734</v>
      </c>
    </row>
    <row r="1085" spans="1:9" ht="15" customHeight="1">
      <c r="A1085" s="198" t="s">
        <v>11553</v>
      </c>
      <c r="B1085" s="286" t="s">
        <v>11554</v>
      </c>
      <c r="C1085" s="236"/>
      <c r="D1085" s="284" t="s">
        <v>11555</v>
      </c>
      <c r="E1085" s="236"/>
      <c r="F1085" s="198" t="s">
        <v>11556</v>
      </c>
      <c r="G1085" s="199">
        <v>320</v>
      </c>
      <c r="H1085" s="200">
        <v>23.77</v>
      </c>
      <c r="I1085" s="200">
        <v>7606.4</v>
      </c>
    </row>
    <row r="1086" spans="1:9" ht="15" customHeight="1">
      <c r="A1086" s="153"/>
      <c r="B1086" s="153"/>
      <c r="C1086" s="153"/>
      <c r="D1086" s="153"/>
      <c r="E1086" s="153"/>
      <c r="F1086" s="153"/>
      <c r="G1086" s="285" t="s">
        <v>11557</v>
      </c>
      <c r="H1086" s="236"/>
      <c r="I1086" s="201">
        <v>30655.48</v>
      </c>
    </row>
    <row r="1087" spans="1:9" ht="15" customHeight="1">
      <c r="A1087" s="287" t="s">
        <v>11558</v>
      </c>
      <c r="B1087" s="235"/>
      <c r="C1087" s="236"/>
      <c r="D1087" s="288" t="s">
        <v>11559</v>
      </c>
      <c r="E1087" s="236"/>
      <c r="F1087" s="195" t="s">
        <v>11560</v>
      </c>
      <c r="G1087" s="195" t="s">
        <v>11561</v>
      </c>
      <c r="H1087" s="195" t="s">
        <v>11562</v>
      </c>
      <c r="I1087" s="195" t="s">
        <v>11563</v>
      </c>
    </row>
    <row r="1088" spans="1:9" ht="36" customHeight="1">
      <c r="A1088" s="198" t="s">
        <v>11564</v>
      </c>
      <c r="B1088" s="286" t="s">
        <v>11565</v>
      </c>
      <c r="C1088" s="236"/>
      <c r="D1088" s="284" t="s">
        <v>11566</v>
      </c>
      <c r="E1088" s="236"/>
      <c r="F1088" s="198" t="s">
        <v>11567</v>
      </c>
      <c r="G1088" s="199">
        <v>16</v>
      </c>
      <c r="H1088" s="200">
        <v>129.91999999999999</v>
      </c>
      <c r="I1088" s="200">
        <v>2078.7199999999998</v>
      </c>
    </row>
    <row r="1089" spans="1:9" ht="15" customHeight="1">
      <c r="A1089" s="153"/>
      <c r="B1089" s="153"/>
      <c r="C1089" s="153"/>
      <c r="D1089" s="153"/>
      <c r="E1089" s="153"/>
      <c r="F1089" s="153"/>
      <c r="G1089" s="285" t="s">
        <v>11568</v>
      </c>
      <c r="H1089" s="236"/>
      <c r="I1089" s="201">
        <v>2078.7199999999998</v>
      </c>
    </row>
    <row r="1090" spans="1:9" ht="15" customHeight="1">
      <c r="A1090" s="153"/>
      <c r="B1090" s="153"/>
      <c r="C1090" s="153"/>
      <c r="D1090" s="153"/>
      <c r="E1090" s="153"/>
      <c r="F1090" s="153"/>
      <c r="G1090" s="289" t="s">
        <v>11569</v>
      </c>
      <c r="H1090" s="236"/>
      <c r="I1090" s="188">
        <v>32734.2</v>
      </c>
    </row>
    <row r="1091" spans="1:9" ht="15" customHeight="1">
      <c r="A1091" s="153"/>
      <c r="B1091" s="153"/>
      <c r="C1091" s="153"/>
      <c r="D1091" s="153"/>
      <c r="E1091" s="153"/>
      <c r="F1091" s="153"/>
      <c r="G1091" s="289" t="s">
        <v>11570</v>
      </c>
      <c r="H1091" s="236"/>
      <c r="I1091" s="188">
        <v>9646.7687000000005</v>
      </c>
    </row>
    <row r="1092" spans="1:9" ht="15" customHeight="1">
      <c r="A1092" s="153"/>
      <c r="B1092" s="153"/>
      <c r="C1092" s="153"/>
      <c r="D1092" s="153"/>
      <c r="E1092" s="153"/>
      <c r="F1092" s="153"/>
      <c r="G1092" s="289" t="s">
        <v>11571</v>
      </c>
      <c r="H1092" s="236"/>
      <c r="I1092" s="188">
        <v>42380.97</v>
      </c>
    </row>
    <row r="1093" spans="1:9" ht="9.75" customHeight="1">
      <c r="A1093" s="153"/>
      <c r="B1093" s="153"/>
      <c r="C1093" s="153"/>
      <c r="D1093" s="290"/>
      <c r="E1093" s="213"/>
      <c r="F1093" s="213"/>
      <c r="G1093" s="153"/>
      <c r="H1093" s="153"/>
      <c r="I1093" s="153"/>
    </row>
    <row r="1094" spans="1:9" ht="19.5" customHeight="1">
      <c r="A1094" s="291" t="s">
        <v>11572</v>
      </c>
      <c r="B1094" s="235"/>
      <c r="C1094" s="235"/>
      <c r="D1094" s="235"/>
      <c r="E1094" s="235"/>
      <c r="F1094" s="235"/>
      <c r="G1094" s="235"/>
      <c r="H1094" s="235"/>
      <c r="I1094" s="236"/>
    </row>
    <row r="1095" spans="1:9" ht="15" customHeight="1">
      <c r="A1095" s="287" t="s">
        <v>11573</v>
      </c>
      <c r="B1095" s="235"/>
      <c r="C1095" s="236"/>
      <c r="D1095" s="288" t="s">
        <v>11574</v>
      </c>
      <c r="E1095" s="236"/>
      <c r="F1095" s="195" t="s">
        <v>11575</v>
      </c>
      <c r="G1095" s="195" t="s">
        <v>11576</v>
      </c>
      <c r="H1095" s="195" t="s">
        <v>11577</v>
      </c>
      <c r="I1095" s="195" t="s">
        <v>11578</v>
      </c>
    </row>
    <row r="1096" spans="1:9" ht="15" customHeight="1">
      <c r="A1096" s="198" t="s">
        <v>11579</v>
      </c>
      <c r="B1096" s="286" t="s">
        <v>11580</v>
      </c>
      <c r="C1096" s="236"/>
      <c r="D1096" s="284" t="s">
        <v>11581</v>
      </c>
      <c r="E1096" s="236"/>
      <c r="F1096" s="198" t="s">
        <v>11582</v>
      </c>
      <c r="G1096" s="199">
        <v>1.19</v>
      </c>
      <c r="H1096" s="200">
        <v>3.6739000000000002</v>
      </c>
      <c r="I1096" s="200">
        <v>4.37</v>
      </c>
    </row>
    <row r="1097" spans="1:9" ht="19.5" customHeight="1">
      <c r="A1097" s="198" t="s">
        <v>11583</v>
      </c>
      <c r="B1097" s="286" t="s">
        <v>11584</v>
      </c>
      <c r="C1097" s="236"/>
      <c r="D1097" s="284" t="s">
        <v>11585</v>
      </c>
      <c r="E1097" s="236"/>
      <c r="F1097" s="198" t="s">
        <v>11586</v>
      </c>
      <c r="G1097" s="199">
        <v>8.9999999999999993E-3</v>
      </c>
      <c r="H1097" s="200">
        <v>3.74</v>
      </c>
      <c r="I1097" s="200">
        <v>0.03</v>
      </c>
    </row>
    <row r="1098" spans="1:9" ht="15" customHeight="1">
      <c r="A1098" s="153"/>
      <c r="B1098" s="153"/>
      <c r="C1098" s="153"/>
      <c r="D1098" s="153"/>
      <c r="E1098" s="153"/>
      <c r="F1098" s="153"/>
      <c r="G1098" s="285" t="s">
        <v>11587</v>
      </c>
      <c r="H1098" s="236"/>
      <c r="I1098" s="201">
        <v>4.4000000000000004</v>
      </c>
    </row>
    <row r="1099" spans="1:9" ht="15" customHeight="1">
      <c r="A1099" s="287" t="s">
        <v>11588</v>
      </c>
      <c r="B1099" s="235"/>
      <c r="C1099" s="236"/>
      <c r="D1099" s="288" t="s">
        <v>11589</v>
      </c>
      <c r="E1099" s="236"/>
      <c r="F1099" s="195" t="s">
        <v>11590</v>
      </c>
      <c r="G1099" s="195" t="s">
        <v>11591</v>
      </c>
      <c r="H1099" s="195" t="s">
        <v>11592</v>
      </c>
      <c r="I1099" s="195" t="s">
        <v>11593</v>
      </c>
    </row>
    <row r="1100" spans="1:9" ht="15" customHeight="1">
      <c r="A1100" s="198" t="s">
        <v>11594</v>
      </c>
      <c r="B1100" s="286" t="s">
        <v>11595</v>
      </c>
      <c r="C1100" s="236"/>
      <c r="D1100" s="284" t="s">
        <v>11596</v>
      </c>
      <c r="E1100" s="236"/>
      <c r="F1100" s="198" t="s">
        <v>11597</v>
      </c>
      <c r="G1100" s="199">
        <v>0.04</v>
      </c>
      <c r="H1100" s="200">
        <v>16.829999999999998</v>
      </c>
      <c r="I1100" s="200">
        <v>0.67</v>
      </c>
    </row>
    <row r="1101" spans="1:9" ht="15" customHeight="1">
      <c r="A1101" s="198" t="s">
        <v>11598</v>
      </c>
      <c r="B1101" s="286" t="s">
        <v>11599</v>
      </c>
      <c r="C1101" s="236"/>
      <c r="D1101" s="284" t="s">
        <v>11600</v>
      </c>
      <c r="E1101" s="236"/>
      <c r="F1101" s="198" t="s">
        <v>11601</v>
      </c>
      <c r="G1101" s="199">
        <v>0.04</v>
      </c>
      <c r="H1101" s="200">
        <v>21.78</v>
      </c>
      <c r="I1101" s="200">
        <v>0.87</v>
      </c>
    </row>
    <row r="1102" spans="1:9" ht="15" customHeight="1">
      <c r="A1102" s="153"/>
      <c r="B1102" s="153"/>
      <c r="C1102" s="153"/>
      <c r="D1102" s="153"/>
      <c r="E1102" s="153"/>
      <c r="F1102" s="153"/>
      <c r="G1102" s="285" t="s">
        <v>11602</v>
      </c>
      <c r="H1102" s="236"/>
      <c r="I1102" s="201">
        <v>1.54</v>
      </c>
    </row>
    <row r="1103" spans="1:9" ht="15" customHeight="1">
      <c r="A1103" s="308" t="s">
        <v>11603</v>
      </c>
      <c r="B1103" s="213"/>
      <c r="C1103" s="213"/>
      <c r="D1103" s="153"/>
      <c r="E1103" s="153"/>
      <c r="F1103" s="153"/>
      <c r="G1103" s="289" t="s">
        <v>11604</v>
      </c>
      <c r="H1103" s="236"/>
      <c r="I1103" s="188">
        <v>5.94</v>
      </c>
    </row>
    <row r="1104" spans="1:9" ht="15" customHeight="1">
      <c r="A1104" s="213"/>
      <c r="B1104" s="213"/>
      <c r="C1104" s="213"/>
      <c r="D1104" s="153"/>
      <c r="E1104" s="153"/>
      <c r="F1104" s="153"/>
      <c r="G1104" s="289" t="s">
        <v>11605</v>
      </c>
      <c r="H1104" s="236"/>
      <c r="I1104" s="188">
        <v>1.7504999999999999</v>
      </c>
    </row>
    <row r="1105" spans="1:9" ht="15" customHeight="1">
      <c r="A1105" s="213"/>
      <c r="B1105" s="213"/>
      <c r="C1105" s="213"/>
      <c r="D1105" s="153"/>
      <c r="E1105" s="153"/>
      <c r="F1105" s="153"/>
      <c r="G1105" s="289" t="s">
        <v>11606</v>
      </c>
      <c r="H1105" s="236"/>
      <c r="I1105" s="188">
        <v>7.69</v>
      </c>
    </row>
    <row r="1106" spans="1:9" ht="9.75" customHeight="1">
      <c r="A1106" s="153"/>
      <c r="B1106" s="153"/>
      <c r="C1106" s="153"/>
      <c r="D1106" s="290"/>
      <c r="E1106" s="213"/>
      <c r="F1106" s="213"/>
      <c r="G1106" s="153"/>
      <c r="H1106" s="153"/>
      <c r="I1106" s="153"/>
    </row>
    <row r="1107" spans="1:9" ht="19.5" customHeight="1">
      <c r="A1107" s="291" t="s">
        <v>11607</v>
      </c>
      <c r="B1107" s="235"/>
      <c r="C1107" s="235"/>
      <c r="D1107" s="235"/>
      <c r="E1107" s="235"/>
      <c r="F1107" s="235"/>
      <c r="G1107" s="235"/>
      <c r="H1107" s="235"/>
      <c r="I1107" s="236"/>
    </row>
    <row r="1108" spans="1:9" ht="15" customHeight="1">
      <c r="A1108" s="287" t="s">
        <v>11608</v>
      </c>
      <c r="B1108" s="235"/>
      <c r="C1108" s="236"/>
      <c r="D1108" s="288" t="s">
        <v>11609</v>
      </c>
      <c r="E1108" s="236"/>
      <c r="F1108" s="195" t="s">
        <v>11610</v>
      </c>
      <c r="G1108" s="195" t="s">
        <v>11611</v>
      </c>
      <c r="H1108" s="195" t="s">
        <v>11612</v>
      </c>
      <c r="I1108" s="195" t="s">
        <v>11613</v>
      </c>
    </row>
    <row r="1109" spans="1:9" ht="19.5" customHeight="1">
      <c r="A1109" s="198" t="s">
        <v>11614</v>
      </c>
      <c r="B1109" s="286" t="s">
        <v>11615</v>
      </c>
      <c r="C1109" s="236"/>
      <c r="D1109" s="284" t="s">
        <v>11616</v>
      </c>
      <c r="E1109" s="236"/>
      <c r="F1109" s="198" t="s">
        <v>11617</v>
      </c>
      <c r="G1109" s="199">
        <v>1.0269999999999999</v>
      </c>
      <c r="H1109" s="200">
        <v>11.28</v>
      </c>
      <c r="I1109" s="200">
        <v>11.58</v>
      </c>
    </row>
    <row r="1110" spans="1:9" ht="19.5" customHeight="1">
      <c r="A1110" s="198" t="s">
        <v>11618</v>
      </c>
      <c r="B1110" s="286" t="s">
        <v>11619</v>
      </c>
      <c r="C1110" s="236"/>
      <c r="D1110" s="284" t="s">
        <v>11620</v>
      </c>
      <c r="E1110" s="236"/>
      <c r="F1110" s="198" t="s">
        <v>11621</v>
      </c>
      <c r="G1110" s="199">
        <v>0.01</v>
      </c>
      <c r="H1110" s="200">
        <v>3.74</v>
      </c>
      <c r="I1110" s="200">
        <v>0.04</v>
      </c>
    </row>
    <row r="1111" spans="1:9" ht="15" customHeight="1">
      <c r="A1111" s="153"/>
      <c r="B1111" s="153"/>
      <c r="C1111" s="153"/>
      <c r="D1111" s="153"/>
      <c r="E1111" s="153"/>
      <c r="F1111" s="153"/>
      <c r="G1111" s="285" t="s">
        <v>11622</v>
      </c>
      <c r="H1111" s="236"/>
      <c r="I1111" s="201">
        <v>11.62</v>
      </c>
    </row>
    <row r="1112" spans="1:9" ht="15" customHeight="1">
      <c r="A1112" s="287" t="s">
        <v>11623</v>
      </c>
      <c r="B1112" s="235"/>
      <c r="C1112" s="236"/>
      <c r="D1112" s="288" t="s">
        <v>11624</v>
      </c>
      <c r="E1112" s="236"/>
      <c r="F1112" s="195" t="s">
        <v>11625</v>
      </c>
      <c r="G1112" s="195" t="s">
        <v>11626</v>
      </c>
      <c r="H1112" s="195" t="s">
        <v>11627</v>
      </c>
      <c r="I1112" s="195" t="s">
        <v>11628</v>
      </c>
    </row>
    <row r="1113" spans="1:9" ht="15" customHeight="1">
      <c r="A1113" s="198" t="s">
        <v>11629</v>
      </c>
      <c r="B1113" s="286" t="s">
        <v>11630</v>
      </c>
      <c r="C1113" s="236"/>
      <c r="D1113" s="284" t="s">
        <v>11631</v>
      </c>
      <c r="E1113" s="236"/>
      <c r="F1113" s="198" t="s">
        <v>11632</v>
      </c>
      <c r="G1113" s="199">
        <v>1.2999999999999999E-2</v>
      </c>
      <c r="H1113" s="200">
        <v>16.829999999999998</v>
      </c>
      <c r="I1113" s="200">
        <v>0.22</v>
      </c>
    </row>
    <row r="1114" spans="1:9" ht="15" customHeight="1">
      <c r="A1114" s="198" t="s">
        <v>11633</v>
      </c>
      <c r="B1114" s="286" t="s">
        <v>11634</v>
      </c>
      <c r="C1114" s="236"/>
      <c r="D1114" s="284" t="s">
        <v>11635</v>
      </c>
      <c r="E1114" s="236"/>
      <c r="F1114" s="198" t="s">
        <v>11636</v>
      </c>
      <c r="G1114" s="199">
        <v>1.2999999999999999E-2</v>
      </c>
      <c r="H1114" s="200">
        <v>21.78</v>
      </c>
      <c r="I1114" s="200">
        <v>0.28000000000000003</v>
      </c>
    </row>
    <row r="1115" spans="1:9" ht="15" customHeight="1">
      <c r="A1115" s="153"/>
      <c r="B1115" s="153"/>
      <c r="C1115" s="153"/>
      <c r="D1115" s="153"/>
      <c r="E1115" s="153"/>
      <c r="F1115" s="153"/>
      <c r="G1115" s="285" t="s">
        <v>11637</v>
      </c>
      <c r="H1115" s="236"/>
      <c r="I1115" s="201">
        <v>0.5</v>
      </c>
    </row>
    <row r="1116" spans="1:9" ht="15" customHeight="1">
      <c r="A1116" s="308" t="s">
        <v>11638</v>
      </c>
      <c r="B1116" s="213"/>
      <c r="C1116" s="213"/>
      <c r="D1116" s="153"/>
      <c r="E1116" s="153"/>
      <c r="F1116" s="153"/>
      <c r="G1116" s="289" t="s">
        <v>11639</v>
      </c>
      <c r="H1116" s="236"/>
      <c r="I1116" s="188">
        <v>12.12</v>
      </c>
    </row>
    <row r="1117" spans="1:9" ht="15" customHeight="1">
      <c r="A1117" s="213"/>
      <c r="B1117" s="213"/>
      <c r="C1117" s="213"/>
      <c r="D1117" s="153"/>
      <c r="E1117" s="153"/>
      <c r="F1117" s="153"/>
      <c r="G1117" s="289" t="s">
        <v>11640</v>
      </c>
      <c r="H1117" s="236"/>
      <c r="I1117" s="188">
        <v>3.5718000000000001</v>
      </c>
    </row>
    <row r="1118" spans="1:9" ht="15" customHeight="1">
      <c r="A1118" s="213"/>
      <c r="B1118" s="213"/>
      <c r="C1118" s="213"/>
      <c r="D1118" s="153"/>
      <c r="E1118" s="153"/>
      <c r="F1118" s="153"/>
      <c r="G1118" s="289" t="s">
        <v>11641</v>
      </c>
      <c r="H1118" s="236"/>
      <c r="I1118" s="188">
        <v>15.69</v>
      </c>
    </row>
    <row r="1119" spans="1:9" ht="9.75" customHeight="1">
      <c r="A1119" s="153"/>
      <c r="B1119" s="153"/>
      <c r="C1119" s="153"/>
      <c r="D1119" s="290"/>
      <c r="E1119" s="213"/>
      <c r="F1119" s="213"/>
      <c r="G1119" s="153"/>
      <c r="H1119" s="153"/>
      <c r="I1119" s="153"/>
    </row>
    <row r="1120" spans="1:9" ht="27" customHeight="1">
      <c r="A1120" s="291" t="s">
        <v>11642</v>
      </c>
      <c r="B1120" s="235"/>
      <c r="C1120" s="235"/>
      <c r="D1120" s="235"/>
      <c r="E1120" s="235"/>
      <c r="F1120" s="235"/>
      <c r="G1120" s="235"/>
      <c r="H1120" s="235"/>
      <c r="I1120" s="236"/>
    </row>
    <row r="1121" spans="1:9" ht="15" customHeight="1">
      <c r="A1121" s="287" t="s">
        <v>11643</v>
      </c>
      <c r="B1121" s="235"/>
      <c r="C1121" s="236"/>
      <c r="D1121" s="288" t="s">
        <v>11644</v>
      </c>
      <c r="E1121" s="236"/>
      <c r="F1121" s="195" t="s">
        <v>11645</v>
      </c>
      <c r="G1121" s="195" t="s">
        <v>11646</v>
      </c>
      <c r="H1121" s="195" t="s">
        <v>11647</v>
      </c>
      <c r="I1121" s="195" t="s">
        <v>11648</v>
      </c>
    </row>
    <row r="1122" spans="1:9" ht="51.75" customHeight="1">
      <c r="A1122" s="198" t="s">
        <v>11649</v>
      </c>
      <c r="B1122" s="286" t="s">
        <v>11650</v>
      </c>
      <c r="C1122" s="236"/>
      <c r="D1122" s="284" t="s">
        <v>11651</v>
      </c>
      <c r="E1122" s="236"/>
      <c r="F1122" s="198" t="s">
        <v>11652</v>
      </c>
      <c r="G1122" s="199">
        <v>1.05</v>
      </c>
      <c r="H1122" s="200">
        <v>460</v>
      </c>
      <c r="I1122" s="200">
        <v>483</v>
      </c>
    </row>
    <row r="1123" spans="1:9" ht="19.5" customHeight="1">
      <c r="A1123" s="198" t="s">
        <v>11653</v>
      </c>
      <c r="B1123" s="286" t="s">
        <v>11654</v>
      </c>
      <c r="C1123" s="236"/>
      <c r="D1123" s="284" t="s">
        <v>11655</v>
      </c>
      <c r="E1123" s="236"/>
      <c r="F1123" s="198" t="s">
        <v>11656</v>
      </c>
      <c r="G1123" s="199">
        <v>8.9999999999999993E-3</v>
      </c>
      <c r="H1123" s="200">
        <v>3.74</v>
      </c>
      <c r="I1123" s="200">
        <v>0.03</v>
      </c>
    </row>
    <row r="1124" spans="1:9" ht="15" customHeight="1">
      <c r="A1124" s="153"/>
      <c r="B1124" s="153"/>
      <c r="C1124" s="153"/>
      <c r="D1124" s="153"/>
      <c r="E1124" s="153"/>
      <c r="F1124" s="153"/>
      <c r="G1124" s="285" t="s">
        <v>11657</v>
      </c>
      <c r="H1124" s="236"/>
      <c r="I1124" s="201">
        <v>483.03</v>
      </c>
    </row>
    <row r="1125" spans="1:9" ht="15" customHeight="1">
      <c r="A1125" s="287" t="s">
        <v>11658</v>
      </c>
      <c r="B1125" s="235"/>
      <c r="C1125" s="236"/>
      <c r="D1125" s="288" t="s">
        <v>11659</v>
      </c>
      <c r="E1125" s="236"/>
      <c r="F1125" s="195" t="s">
        <v>11660</v>
      </c>
      <c r="G1125" s="195" t="s">
        <v>11661</v>
      </c>
      <c r="H1125" s="195" t="s">
        <v>11662</v>
      </c>
      <c r="I1125" s="195" t="s">
        <v>11663</v>
      </c>
    </row>
    <row r="1126" spans="1:9" ht="15" customHeight="1">
      <c r="A1126" s="198" t="s">
        <v>11664</v>
      </c>
      <c r="B1126" s="286" t="s">
        <v>11665</v>
      </c>
      <c r="C1126" s="236"/>
      <c r="D1126" s="284" t="s">
        <v>11666</v>
      </c>
      <c r="E1126" s="236"/>
      <c r="F1126" s="198" t="s">
        <v>11667</v>
      </c>
      <c r="G1126" s="199">
        <v>0.105</v>
      </c>
      <c r="H1126" s="200">
        <v>16.829999999999998</v>
      </c>
      <c r="I1126" s="200">
        <v>1.77</v>
      </c>
    </row>
    <row r="1127" spans="1:9" ht="15" customHeight="1">
      <c r="A1127" s="198" t="s">
        <v>11668</v>
      </c>
      <c r="B1127" s="286" t="s">
        <v>11669</v>
      </c>
      <c r="C1127" s="236"/>
      <c r="D1127" s="284" t="s">
        <v>11670</v>
      </c>
      <c r="E1127" s="236"/>
      <c r="F1127" s="198" t="s">
        <v>11671</v>
      </c>
      <c r="G1127" s="199">
        <v>0.105</v>
      </c>
      <c r="H1127" s="200">
        <v>21.78</v>
      </c>
      <c r="I1127" s="200">
        <v>2.29</v>
      </c>
    </row>
    <row r="1128" spans="1:9" ht="15" customHeight="1">
      <c r="A1128" s="153"/>
      <c r="B1128" s="153"/>
      <c r="C1128" s="153"/>
      <c r="D1128" s="153"/>
      <c r="E1128" s="153"/>
      <c r="F1128" s="153"/>
      <c r="G1128" s="285" t="s">
        <v>11672</v>
      </c>
      <c r="H1128" s="236"/>
      <c r="I1128" s="201">
        <v>4.0599999999999996</v>
      </c>
    </row>
    <row r="1129" spans="1:9" ht="15" customHeight="1">
      <c r="A1129" s="308" t="s">
        <v>11673</v>
      </c>
      <c r="B1129" s="213"/>
      <c r="C1129" s="213"/>
      <c r="D1129" s="153"/>
      <c r="E1129" s="153"/>
      <c r="F1129" s="153"/>
      <c r="G1129" s="289" t="s">
        <v>11674</v>
      </c>
      <c r="H1129" s="236"/>
      <c r="I1129" s="188">
        <v>487.09</v>
      </c>
    </row>
    <row r="1130" spans="1:9" ht="15" customHeight="1">
      <c r="A1130" s="213"/>
      <c r="B1130" s="213"/>
      <c r="C1130" s="213"/>
      <c r="D1130" s="153"/>
      <c r="E1130" s="153"/>
      <c r="F1130" s="153"/>
      <c r="G1130" s="289" t="s">
        <v>11675</v>
      </c>
      <c r="H1130" s="236"/>
      <c r="I1130" s="188">
        <v>143.5454</v>
      </c>
    </row>
    <row r="1131" spans="1:9" ht="15" customHeight="1">
      <c r="A1131" s="213"/>
      <c r="B1131" s="213"/>
      <c r="C1131" s="213"/>
      <c r="D1131" s="153"/>
      <c r="E1131" s="153"/>
      <c r="F1131" s="153"/>
      <c r="G1131" s="289" t="s">
        <v>11676</v>
      </c>
      <c r="H1131" s="236"/>
      <c r="I1131" s="188">
        <v>630.64</v>
      </c>
    </row>
    <row r="1132" spans="1:9" ht="9.75" customHeight="1">
      <c r="A1132" s="153"/>
      <c r="B1132" s="153"/>
      <c r="C1132" s="153"/>
      <c r="D1132" s="290"/>
      <c r="E1132" s="213"/>
      <c r="F1132" s="213"/>
      <c r="G1132" s="153"/>
      <c r="H1132" s="153"/>
      <c r="I1132" s="153"/>
    </row>
    <row r="1133" spans="1:9" ht="19.5" customHeight="1">
      <c r="A1133" s="291" t="s">
        <v>11677</v>
      </c>
      <c r="B1133" s="235"/>
      <c r="C1133" s="235"/>
      <c r="D1133" s="235"/>
      <c r="E1133" s="235"/>
      <c r="F1133" s="235"/>
      <c r="G1133" s="235"/>
      <c r="H1133" s="235"/>
      <c r="I1133" s="236"/>
    </row>
    <row r="1134" spans="1:9" ht="19.5" customHeight="1">
      <c r="A1134" s="292" t="s">
        <v>11678</v>
      </c>
      <c r="B1134" s="235"/>
      <c r="C1134" s="235"/>
      <c r="D1134" s="235"/>
      <c r="E1134" s="236"/>
      <c r="F1134" s="186" t="s">
        <v>11679</v>
      </c>
      <c r="G1134" s="186" t="s">
        <v>11680</v>
      </c>
      <c r="H1134" s="186" t="s">
        <v>11681</v>
      </c>
      <c r="I1134" s="186" t="s">
        <v>11682</v>
      </c>
    </row>
    <row r="1135" spans="1:9" ht="15" customHeight="1">
      <c r="A1135" s="190" t="s">
        <v>11683</v>
      </c>
      <c r="B1135" s="293" t="s">
        <v>11684</v>
      </c>
      <c r="C1135" s="235"/>
      <c r="D1135" s="235"/>
      <c r="E1135" s="235"/>
      <c r="F1135" s="190" t="s">
        <v>11685</v>
      </c>
      <c r="G1135" s="192">
        <v>0.21</v>
      </c>
      <c r="H1135" s="191">
        <v>10.49</v>
      </c>
      <c r="I1135" s="191">
        <v>2.2000000000000002</v>
      </c>
    </row>
    <row r="1136" spans="1:9" ht="15" customHeight="1">
      <c r="A1136" s="190" t="s">
        <v>11686</v>
      </c>
      <c r="B1136" s="293" t="s">
        <v>11687</v>
      </c>
      <c r="C1136" s="235"/>
      <c r="D1136" s="235"/>
      <c r="E1136" s="235"/>
      <c r="F1136" s="190" t="s">
        <v>11688</v>
      </c>
      <c r="G1136" s="192">
        <v>0.21</v>
      </c>
      <c r="H1136" s="191">
        <v>12.43</v>
      </c>
      <c r="I1136" s="191">
        <v>2.61</v>
      </c>
    </row>
    <row r="1137" spans="1:9" ht="15" customHeight="1">
      <c r="A1137" s="153"/>
      <c r="B1137" s="153"/>
      <c r="C1137" s="153"/>
      <c r="D1137" s="153"/>
      <c r="E1137" s="153"/>
      <c r="F1137" s="153"/>
      <c r="G1137" s="283" t="s">
        <v>11689</v>
      </c>
      <c r="H1137" s="236"/>
      <c r="I1137" s="188">
        <v>4.8132000000000001</v>
      </c>
    </row>
    <row r="1138" spans="1:9" ht="15" customHeight="1">
      <c r="A1138" s="153"/>
      <c r="B1138" s="153"/>
      <c r="C1138" s="153"/>
      <c r="D1138" s="153"/>
      <c r="E1138" s="153"/>
      <c r="F1138" s="153"/>
      <c r="G1138" s="294" t="s">
        <v>11690</v>
      </c>
      <c r="H1138" s="295"/>
      <c r="I1138" s="207">
        <v>0</v>
      </c>
    </row>
    <row r="1139" spans="1:9" ht="15" customHeight="1">
      <c r="A1139" s="153"/>
      <c r="B1139" s="153"/>
      <c r="C1139" s="153"/>
      <c r="D1139" s="153"/>
      <c r="E1139" s="153"/>
      <c r="F1139" s="153"/>
      <c r="G1139" s="289" t="s">
        <v>11691</v>
      </c>
      <c r="H1139" s="236"/>
      <c r="I1139" s="193">
        <v>4.8132000000000001</v>
      </c>
    </row>
    <row r="1140" spans="1:9" ht="15" customHeight="1">
      <c r="A1140" s="153"/>
      <c r="B1140" s="153"/>
      <c r="C1140" s="153"/>
      <c r="D1140" s="153"/>
      <c r="E1140" s="153"/>
      <c r="F1140" s="153"/>
      <c r="G1140" s="289" t="s">
        <v>11692</v>
      </c>
      <c r="H1140" s="236"/>
      <c r="I1140" s="193">
        <v>1</v>
      </c>
    </row>
    <row r="1141" spans="1:9" ht="15" customHeight="1">
      <c r="A1141" s="153"/>
      <c r="B1141" s="153"/>
      <c r="C1141" s="153"/>
      <c r="D1141" s="153"/>
      <c r="E1141" s="153"/>
      <c r="F1141" s="153"/>
      <c r="G1141" s="289" t="s">
        <v>11693</v>
      </c>
      <c r="H1141" s="236"/>
      <c r="I1141" s="193">
        <v>4.8132000000000001</v>
      </c>
    </row>
    <row r="1142" spans="1:9" ht="19.5" customHeight="1">
      <c r="A1142" s="292" t="s">
        <v>11694</v>
      </c>
      <c r="B1142" s="235"/>
      <c r="C1142" s="235"/>
      <c r="D1142" s="235"/>
      <c r="E1142" s="236"/>
      <c r="F1142" s="186" t="s">
        <v>11695</v>
      </c>
      <c r="G1142" s="186" t="s">
        <v>11696</v>
      </c>
      <c r="H1142" s="186" t="s">
        <v>11697</v>
      </c>
      <c r="I1142" s="186" t="s">
        <v>11698</v>
      </c>
    </row>
    <row r="1143" spans="1:9" ht="15.75" customHeight="1">
      <c r="A1143" s="190" t="s">
        <v>11699</v>
      </c>
      <c r="B1143" s="293" t="s">
        <v>11700</v>
      </c>
      <c r="C1143" s="235"/>
      <c r="D1143" s="235"/>
      <c r="E1143" s="236"/>
      <c r="F1143" s="190" t="s">
        <v>11701</v>
      </c>
      <c r="G1143" s="192">
        <v>1.02</v>
      </c>
      <c r="H1143" s="191">
        <v>60.78</v>
      </c>
      <c r="I1143" s="191">
        <v>62</v>
      </c>
    </row>
    <row r="1144" spans="1:9" ht="15" customHeight="1">
      <c r="A1144" s="153"/>
      <c r="B1144" s="153"/>
      <c r="C1144" s="153"/>
      <c r="D1144" s="153"/>
      <c r="E1144" s="153"/>
      <c r="F1144" s="153"/>
      <c r="G1144" s="283" t="s">
        <v>11702</v>
      </c>
      <c r="H1144" s="236"/>
      <c r="I1144" s="188">
        <v>61.995600000000003</v>
      </c>
    </row>
    <row r="1145" spans="1:9" ht="15" customHeight="1">
      <c r="A1145" s="153"/>
      <c r="B1145" s="153"/>
      <c r="C1145" s="153"/>
      <c r="D1145" s="153"/>
      <c r="E1145" s="153"/>
      <c r="F1145" s="153"/>
      <c r="G1145" s="289" t="s">
        <v>11703</v>
      </c>
      <c r="H1145" s="236"/>
      <c r="I1145" s="194">
        <v>66.808800000000005</v>
      </c>
    </row>
    <row r="1146" spans="1:9" ht="15" customHeight="1">
      <c r="A1146" s="308" t="s">
        <v>11704</v>
      </c>
      <c r="B1146" s="213"/>
      <c r="C1146" s="213"/>
      <c r="D1146" s="153"/>
      <c r="E1146" s="153"/>
      <c r="F1146" s="153"/>
      <c r="G1146" s="289" t="s">
        <v>11705</v>
      </c>
      <c r="H1146" s="236"/>
      <c r="I1146" s="188">
        <v>66.81</v>
      </c>
    </row>
    <row r="1147" spans="1:9" ht="15" customHeight="1">
      <c r="A1147" s="213"/>
      <c r="B1147" s="213"/>
      <c r="C1147" s="213"/>
      <c r="D1147" s="153"/>
      <c r="E1147" s="153"/>
      <c r="F1147" s="153"/>
      <c r="G1147" s="289" t="s">
        <v>11706</v>
      </c>
      <c r="H1147" s="236"/>
      <c r="I1147" s="188">
        <v>19.6889</v>
      </c>
    </row>
    <row r="1148" spans="1:9" ht="15" customHeight="1">
      <c r="A1148" s="213"/>
      <c r="B1148" s="213"/>
      <c r="C1148" s="213"/>
      <c r="D1148" s="153"/>
      <c r="E1148" s="153"/>
      <c r="F1148" s="153"/>
      <c r="G1148" s="289" t="s">
        <v>11707</v>
      </c>
      <c r="H1148" s="236"/>
      <c r="I1148" s="188">
        <v>86.5</v>
      </c>
    </row>
    <row r="1149" spans="1:9" ht="9.75" customHeight="1">
      <c r="A1149" s="153"/>
      <c r="B1149" s="153"/>
      <c r="C1149" s="153"/>
      <c r="D1149" s="290"/>
      <c r="E1149" s="213"/>
      <c r="F1149" s="213"/>
      <c r="G1149" s="153"/>
      <c r="H1149" s="153"/>
      <c r="I1149" s="153"/>
    </row>
    <row r="1150" spans="1:9" ht="19.5" customHeight="1">
      <c r="A1150" s="291" t="s">
        <v>11708</v>
      </c>
      <c r="B1150" s="235"/>
      <c r="C1150" s="235"/>
      <c r="D1150" s="235"/>
      <c r="E1150" s="235"/>
      <c r="F1150" s="235"/>
      <c r="G1150" s="235"/>
      <c r="H1150" s="235"/>
      <c r="I1150" s="236"/>
    </row>
    <row r="1151" spans="1:9" ht="19.5" customHeight="1">
      <c r="A1151" s="292" t="s">
        <v>11709</v>
      </c>
      <c r="B1151" s="235"/>
      <c r="C1151" s="235"/>
      <c r="D1151" s="235"/>
      <c r="E1151" s="236"/>
      <c r="F1151" s="186" t="s">
        <v>11710</v>
      </c>
      <c r="G1151" s="186" t="s">
        <v>11711</v>
      </c>
      <c r="H1151" s="186" t="s">
        <v>11712</v>
      </c>
      <c r="I1151" s="186" t="s">
        <v>11713</v>
      </c>
    </row>
    <row r="1152" spans="1:9" ht="15" customHeight="1">
      <c r="A1152" s="190" t="s">
        <v>11714</v>
      </c>
      <c r="B1152" s="293" t="s">
        <v>11715</v>
      </c>
      <c r="C1152" s="235"/>
      <c r="D1152" s="235"/>
      <c r="E1152" s="235"/>
      <c r="F1152" s="190" t="s">
        <v>11716</v>
      </c>
      <c r="G1152" s="192">
        <v>0.21</v>
      </c>
      <c r="H1152" s="191">
        <v>10.49</v>
      </c>
      <c r="I1152" s="191">
        <v>2.2000000000000002</v>
      </c>
    </row>
    <row r="1153" spans="1:9" ht="15" customHeight="1">
      <c r="A1153" s="190" t="s">
        <v>11717</v>
      </c>
      <c r="B1153" s="293" t="s">
        <v>11718</v>
      </c>
      <c r="C1153" s="235"/>
      <c r="D1153" s="235"/>
      <c r="E1153" s="235"/>
      <c r="F1153" s="190" t="s">
        <v>11719</v>
      </c>
      <c r="G1153" s="192">
        <v>0.21</v>
      </c>
      <c r="H1153" s="191">
        <v>12.43</v>
      </c>
      <c r="I1153" s="191">
        <v>2.61</v>
      </c>
    </row>
    <row r="1154" spans="1:9" ht="15" customHeight="1">
      <c r="A1154" s="153"/>
      <c r="B1154" s="153"/>
      <c r="C1154" s="153"/>
      <c r="D1154" s="153"/>
      <c r="E1154" s="153"/>
      <c r="F1154" s="153"/>
      <c r="G1154" s="283" t="s">
        <v>11720</v>
      </c>
      <c r="H1154" s="236"/>
      <c r="I1154" s="188">
        <v>4.8132000000000001</v>
      </c>
    </row>
    <row r="1155" spans="1:9" ht="15" customHeight="1">
      <c r="A1155" s="153"/>
      <c r="B1155" s="153"/>
      <c r="C1155" s="153"/>
      <c r="D1155" s="153"/>
      <c r="E1155" s="153"/>
      <c r="F1155" s="153"/>
      <c r="G1155" s="289" t="s">
        <v>11721</v>
      </c>
      <c r="H1155" s="236"/>
      <c r="I1155" s="193">
        <v>4.8132000000000001</v>
      </c>
    </row>
    <row r="1156" spans="1:9" ht="15" customHeight="1">
      <c r="A1156" s="153"/>
      <c r="B1156" s="153"/>
      <c r="C1156" s="153"/>
      <c r="D1156" s="153"/>
      <c r="E1156" s="153"/>
      <c r="F1156" s="153"/>
      <c r="G1156" s="289" t="s">
        <v>11722</v>
      </c>
      <c r="H1156" s="236"/>
      <c r="I1156" s="193">
        <v>1</v>
      </c>
    </row>
    <row r="1157" spans="1:9" ht="15" customHeight="1">
      <c r="A1157" s="153"/>
      <c r="B1157" s="153"/>
      <c r="C1157" s="153"/>
      <c r="D1157" s="153"/>
      <c r="E1157" s="153"/>
      <c r="F1157" s="153"/>
      <c r="G1157" s="289" t="s">
        <v>11723</v>
      </c>
      <c r="H1157" s="236"/>
      <c r="I1157" s="193">
        <v>4.8132000000000001</v>
      </c>
    </row>
    <row r="1158" spans="1:9" ht="19.5" customHeight="1">
      <c r="A1158" s="292" t="s">
        <v>11724</v>
      </c>
      <c r="B1158" s="235"/>
      <c r="C1158" s="235"/>
      <c r="D1158" s="235"/>
      <c r="E1158" s="236"/>
      <c r="F1158" s="186" t="s">
        <v>11725</v>
      </c>
      <c r="G1158" s="186" t="s">
        <v>11726</v>
      </c>
      <c r="H1158" s="186" t="s">
        <v>11727</v>
      </c>
      <c r="I1158" s="186" t="s">
        <v>11728</v>
      </c>
    </row>
    <row r="1159" spans="1:9" ht="15" customHeight="1">
      <c r="A1159" s="190" t="s">
        <v>11729</v>
      </c>
      <c r="B1159" s="293" t="s">
        <v>11730</v>
      </c>
      <c r="C1159" s="235"/>
      <c r="D1159" s="235"/>
      <c r="E1159" s="236"/>
      <c r="F1159" s="190" t="s">
        <v>11731</v>
      </c>
      <c r="G1159" s="192">
        <v>1.02</v>
      </c>
      <c r="H1159" s="191">
        <v>14.61</v>
      </c>
      <c r="I1159" s="191">
        <v>14.9</v>
      </c>
    </row>
    <row r="1160" spans="1:9" ht="15" customHeight="1">
      <c r="A1160" s="153"/>
      <c r="B1160" s="153"/>
      <c r="C1160" s="153"/>
      <c r="D1160" s="153"/>
      <c r="E1160" s="153"/>
      <c r="F1160" s="153"/>
      <c r="G1160" s="283" t="s">
        <v>11732</v>
      </c>
      <c r="H1160" s="236"/>
      <c r="I1160" s="188">
        <v>14.902200000000001</v>
      </c>
    </row>
    <row r="1161" spans="1:9" ht="15" customHeight="1">
      <c r="A1161" s="153"/>
      <c r="B1161" s="153"/>
      <c r="C1161" s="153"/>
      <c r="D1161" s="153"/>
      <c r="E1161" s="153"/>
      <c r="F1161" s="153"/>
      <c r="G1161" s="289" t="s">
        <v>11733</v>
      </c>
      <c r="H1161" s="236"/>
      <c r="I1161" s="194">
        <v>19.715399999999999</v>
      </c>
    </row>
    <row r="1162" spans="1:9" ht="15" customHeight="1">
      <c r="A1162" s="153"/>
      <c r="B1162" s="153"/>
      <c r="C1162" s="153"/>
      <c r="D1162" s="153"/>
      <c r="E1162" s="153"/>
      <c r="F1162" s="153"/>
      <c r="G1162" s="289" t="s">
        <v>11734</v>
      </c>
      <c r="H1162" s="236"/>
      <c r="I1162" s="188">
        <v>19.72</v>
      </c>
    </row>
    <row r="1163" spans="1:9" ht="15" customHeight="1">
      <c r="A1163" s="153"/>
      <c r="B1163" s="153"/>
      <c r="C1163" s="153"/>
      <c r="D1163" s="153"/>
      <c r="E1163" s="153"/>
      <c r="F1163" s="153"/>
      <c r="G1163" s="289" t="s">
        <v>11735</v>
      </c>
      <c r="H1163" s="236"/>
      <c r="I1163" s="188">
        <v>5.8114999999999997</v>
      </c>
    </row>
    <row r="1164" spans="1:9" ht="15" customHeight="1">
      <c r="A1164" s="153"/>
      <c r="B1164" s="153"/>
      <c r="C1164" s="153"/>
      <c r="D1164" s="153"/>
      <c r="E1164" s="153"/>
      <c r="F1164" s="153"/>
      <c r="G1164" s="289" t="s">
        <v>11736</v>
      </c>
      <c r="H1164" s="236"/>
      <c r="I1164" s="188">
        <v>25.53</v>
      </c>
    </row>
    <row r="1165" spans="1:9" ht="9.75" customHeight="1">
      <c r="A1165" s="153"/>
      <c r="B1165" s="153"/>
      <c r="C1165" s="153"/>
      <c r="D1165" s="290"/>
      <c r="E1165" s="213"/>
      <c r="F1165" s="213"/>
      <c r="G1165" s="153"/>
      <c r="H1165" s="153"/>
      <c r="I1165" s="153"/>
    </row>
    <row r="1166" spans="1:9" ht="19.5" customHeight="1">
      <c r="A1166" s="291" t="s">
        <v>11737</v>
      </c>
      <c r="B1166" s="235"/>
      <c r="C1166" s="235"/>
      <c r="D1166" s="235"/>
      <c r="E1166" s="235"/>
      <c r="F1166" s="235"/>
      <c r="G1166" s="235"/>
      <c r="H1166" s="235"/>
      <c r="I1166" s="236"/>
    </row>
    <row r="1167" spans="1:9" ht="9.75" customHeight="1">
      <c r="A1167" s="296"/>
      <c r="B1167" s="213"/>
      <c r="C1167" s="213"/>
      <c r="D1167" s="213"/>
      <c r="E1167" s="213"/>
      <c r="F1167" s="213"/>
      <c r="G1167" s="213"/>
      <c r="H1167" s="213"/>
      <c r="I1167" s="213"/>
    </row>
    <row r="1168" spans="1:9" ht="15" customHeight="1">
      <c r="A1168" s="153"/>
      <c r="B1168" s="153"/>
      <c r="C1168" s="153"/>
      <c r="D1168" s="153"/>
      <c r="E1168" s="153"/>
      <c r="F1168" s="153"/>
      <c r="G1168" s="289" t="s">
        <v>11738</v>
      </c>
      <c r="H1168" s="236"/>
      <c r="I1168" s="188">
        <v>2.72</v>
      </c>
    </row>
    <row r="1169" spans="1:9" ht="15" customHeight="1">
      <c r="A1169" s="153"/>
      <c r="B1169" s="153"/>
      <c r="C1169" s="153"/>
      <c r="D1169" s="153"/>
      <c r="E1169" s="153"/>
      <c r="F1169" s="153"/>
      <c r="G1169" s="289" t="s">
        <v>11739</v>
      </c>
      <c r="H1169" s="236"/>
      <c r="I1169" s="188">
        <v>0.80159999999999998</v>
      </c>
    </row>
    <row r="1170" spans="1:9" ht="15" customHeight="1">
      <c r="A1170" s="153"/>
      <c r="B1170" s="153"/>
      <c r="C1170" s="153"/>
      <c r="D1170" s="153"/>
      <c r="E1170" s="153"/>
      <c r="F1170" s="153"/>
      <c r="G1170" s="289" t="s">
        <v>11740</v>
      </c>
      <c r="H1170" s="236"/>
      <c r="I1170" s="188">
        <v>3.52</v>
      </c>
    </row>
    <row r="1171" spans="1:9" ht="9.75" customHeight="1">
      <c r="A1171" s="153"/>
      <c r="B1171" s="153"/>
      <c r="C1171" s="153"/>
      <c r="D1171" s="290"/>
      <c r="E1171" s="213"/>
      <c r="F1171" s="213"/>
      <c r="G1171" s="153"/>
      <c r="H1171" s="153"/>
      <c r="I1171" s="153"/>
    </row>
    <row r="1172" spans="1:9" ht="19.5" customHeight="1">
      <c r="A1172" s="291" t="s">
        <v>11741</v>
      </c>
      <c r="B1172" s="235"/>
      <c r="C1172" s="235"/>
      <c r="D1172" s="235"/>
      <c r="E1172" s="235"/>
      <c r="F1172" s="235"/>
      <c r="G1172" s="235"/>
      <c r="H1172" s="235"/>
      <c r="I1172" s="236"/>
    </row>
    <row r="1173" spans="1:9" ht="9.75" customHeight="1">
      <c r="A1173" s="296"/>
      <c r="B1173" s="213"/>
      <c r="C1173" s="213"/>
      <c r="D1173" s="213"/>
      <c r="E1173" s="213"/>
      <c r="F1173" s="213"/>
      <c r="G1173" s="213"/>
      <c r="H1173" s="213"/>
      <c r="I1173" s="213"/>
    </row>
    <row r="1174" spans="1:9" ht="15" customHeight="1">
      <c r="A1174" s="153"/>
      <c r="B1174" s="153"/>
      <c r="C1174" s="153"/>
      <c r="D1174" s="153"/>
      <c r="E1174" s="153"/>
      <c r="F1174" s="153"/>
      <c r="G1174" s="289" t="s">
        <v>11742</v>
      </c>
      <c r="H1174" s="236"/>
      <c r="I1174" s="188">
        <v>8.74</v>
      </c>
    </row>
    <row r="1175" spans="1:9" ht="15" customHeight="1">
      <c r="A1175" s="153"/>
      <c r="B1175" s="153"/>
      <c r="C1175" s="153"/>
      <c r="D1175" s="153"/>
      <c r="E1175" s="153"/>
      <c r="F1175" s="153"/>
      <c r="G1175" s="289" t="s">
        <v>11743</v>
      </c>
      <c r="H1175" s="236"/>
      <c r="I1175" s="188">
        <v>2.5756999999999999</v>
      </c>
    </row>
    <row r="1176" spans="1:9" ht="15" customHeight="1">
      <c r="A1176" s="153"/>
      <c r="B1176" s="153"/>
      <c r="C1176" s="153"/>
      <c r="D1176" s="153"/>
      <c r="E1176" s="153"/>
      <c r="F1176" s="153"/>
      <c r="G1176" s="289" t="s">
        <v>11744</v>
      </c>
      <c r="H1176" s="236"/>
      <c r="I1176" s="188">
        <v>11.32</v>
      </c>
    </row>
    <row r="1177" spans="1:9" ht="9.75" customHeight="1">
      <c r="A1177" s="153"/>
      <c r="B1177" s="153"/>
      <c r="C1177" s="153"/>
      <c r="D1177" s="290"/>
      <c r="E1177" s="213"/>
      <c r="F1177" s="213"/>
      <c r="G1177" s="153"/>
      <c r="H1177" s="153"/>
      <c r="I1177" s="153"/>
    </row>
    <row r="1178" spans="1:9" ht="19.5" customHeight="1">
      <c r="A1178" s="291" t="s">
        <v>11745</v>
      </c>
      <c r="B1178" s="235"/>
      <c r="C1178" s="235"/>
      <c r="D1178" s="235"/>
      <c r="E1178" s="235"/>
      <c r="F1178" s="235"/>
      <c r="G1178" s="235"/>
      <c r="H1178" s="235"/>
      <c r="I1178" s="236"/>
    </row>
    <row r="1179" spans="1:9" ht="9.75" customHeight="1">
      <c r="A1179" s="296"/>
      <c r="B1179" s="213"/>
      <c r="C1179" s="213"/>
      <c r="D1179" s="213"/>
      <c r="E1179" s="213"/>
      <c r="F1179" s="213"/>
      <c r="G1179" s="213"/>
      <c r="H1179" s="213"/>
      <c r="I1179" s="213"/>
    </row>
    <row r="1180" spans="1:9" ht="15" customHeight="1">
      <c r="A1180" s="153"/>
      <c r="B1180" s="153"/>
      <c r="C1180" s="153"/>
      <c r="D1180" s="153"/>
      <c r="E1180" s="153"/>
      <c r="F1180" s="153"/>
      <c r="G1180" s="289" t="s">
        <v>11746</v>
      </c>
      <c r="H1180" s="236"/>
      <c r="I1180" s="188">
        <v>14.45</v>
      </c>
    </row>
    <row r="1181" spans="1:9" ht="15" customHeight="1">
      <c r="A1181" s="153"/>
      <c r="B1181" s="153"/>
      <c r="C1181" s="153"/>
      <c r="D1181" s="153"/>
      <c r="E1181" s="153"/>
      <c r="F1181" s="153"/>
      <c r="G1181" s="289" t="s">
        <v>11747</v>
      </c>
      <c r="H1181" s="236"/>
      <c r="I1181" s="188">
        <v>4.2584</v>
      </c>
    </row>
    <row r="1182" spans="1:9" ht="15" customHeight="1">
      <c r="A1182" s="153"/>
      <c r="B1182" s="153"/>
      <c r="C1182" s="153"/>
      <c r="D1182" s="153"/>
      <c r="E1182" s="153"/>
      <c r="F1182" s="153"/>
      <c r="G1182" s="289" t="s">
        <v>11748</v>
      </c>
      <c r="H1182" s="236"/>
      <c r="I1182" s="188">
        <v>18.71</v>
      </c>
    </row>
    <row r="1183" spans="1:9" ht="9.75" customHeight="1">
      <c r="A1183" s="153"/>
      <c r="B1183" s="153"/>
      <c r="C1183" s="153"/>
      <c r="D1183" s="290"/>
      <c r="E1183" s="213"/>
      <c r="F1183" s="213"/>
      <c r="G1183" s="153"/>
      <c r="H1183" s="153"/>
      <c r="I1183" s="153"/>
    </row>
    <row r="1184" spans="1:9" ht="19.5" customHeight="1">
      <c r="A1184" s="291" t="s">
        <v>11749</v>
      </c>
      <c r="B1184" s="235"/>
      <c r="C1184" s="235"/>
      <c r="D1184" s="235"/>
      <c r="E1184" s="235"/>
      <c r="F1184" s="235"/>
      <c r="G1184" s="235"/>
      <c r="H1184" s="235"/>
      <c r="I1184" s="236"/>
    </row>
    <row r="1185" spans="1:9" ht="19.5" customHeight="1">
      <c r="A1185" s="292" t="s">
        <v>11750</v>
      </c>
      <c r="B1185" s="235"/>
      <c r="C1185" s="235"/>
      <c r="D1185" s="235"/>
      <c r="E1185" s="236"/>
      <c r="F1185" s="186" t="s">
        <v>11751</v>
      </c>
      <c r="G1185" s="186" t="s">
        <v>11752</v>
      </c>
      <c r="H1185" s="186" t="s">
        <v>11753</v>
      </c>
      <c r="I1185" s="186" t="s">
        <v>11754</v>
      </c>
    </row>
    <row r="1186" spans="1:9" ht="15" customHeight="1">
      <c r="A1186" s="190" t="s">
        <v>11755</v>
      </c>
      <c r="B1186" s="293" t="s">
        <v>11756</v>
      </c>
      <c r="C1186" s="235"/>
      <c r="D1186" s="235"/>
      <c r="E1186" s="235"/>
      <c r="F1186" s="190" t="s">
        <v>11757</v>
      </c>
      <c r="G1186" s="192">
        <v>0.8</v>
      </c>
      <c r="H1186" s="191">
        <v>10.49</v>
      </c>
      <c r="I1186" s="191">
        <v>8.39</v>
      </c>
    </row>
    <row r="1187" spans="1:9" ht="15" customHeight="1">
      <c r="A1187" s="190" t="s">
        <v>11758</v>
      </c>
      <c r="B1187" s="293" t="s">
        <v>11759</v>
      </c>
      <c r="C1187" s="235"/>
      <c r="D1187" s="235"/>
      <c r="E1187" s="235"/>
      <c r="F1187" s="190" t="s">
        <v>11760</v>
      </c>
      <c r="G1187" s="192">
        <v>0.8</v>
      </c>
      <c r="H1187" s="191">
        <v>12.43</v>
      </c>
      <c r="I1187" s="191">
        <v>9.94</v>
      </c>
    </row>
    <row r="1188" spans="1:9" ht="15" customHeight="1">
      <c r="A1188" s="153"/>
      <c r="B1188" s="153"/>
      <c r="C1188" s="153"/>
      <c r="D1188" s="153"/>
      <c r="E1188" s="153"/>
      <c r="F1188" s="153"/>
      <c r="G1188" s="283" t="s">
        <v>11761</v>
      </c>
      <c r="H1188" s="236"/>
      <c r="I1188" s="188">
        <v>18.335999999999999</v>
      </c>
    </row>
    <row r="1189" spans="1:9" ht="15" customHeight="1">
      <c r="A1189" s="153"/>
      <c r="B1189" s="153"/>
      <c r="C1189" s="153"/>
      <c r="D1189" s="153"/>
      <c r="E1189" s="153"/>
      <c r="F1189" s="153"/>
      <c r="G1189" s="289" t="s">
        <v>11762</v>
      </c>
      <c r="H1189" s="236"/>
      <c r="I1189" s="193">
        <v>18.335999999999999</v>
      </c>
    </row>
    <row r="1190" spans="1:9" ht="15" customHeight="1">
      <c r="A1190" s="153"/>
      <c r="B1190" s="153"/>
      <c r="C1190" s="153"/>
      <c r="D1190" s="153"/>
      <c r="E1190" s="153"/>
      <c r="F1190" s="153"/>
      <c r="G1190" s="289" t="s">
        <v>11763</v>
      </c>
      <c r="H1190" s="236"/>
      <c r="I1190" s="193">
        <v>1</v>
      </c>
    </row>
    <row r="1191" spans="1:9" ht="15" customHeight="1">
      <c r="A1191" s="153"/>
      <c r="B1191" s="153"/>
      <c r="C1191" s="153"/>
      <c r="D1191" s="153"/>
      <c r="E1191" s="153"/>
      <c r="F1191" s="153"/>
      <c r="G1191" s="289" t="s">
        <v>11764</v>
      </c>
      <c r="H1191" s="236"/>
      <c r="I1191" s="193">
        <v>18.335999999999999</v>
      </c>
    </row>
    <row r="1192" spans="1:9" ht="19.5" customHeight="1">
      <c r="A1192" s="292" t="s">
        <v>11765</v>
      </c>
      <c r="B1192" s="235"/>
      <c r="C1192" s="235"/>
      <c r="D1192" s="235"/>
      <c r="E1192" s="236"/>
      <c r="F1192" s="186" t="s">
        <v>11766</v>
      </c>
      <c r="G1192" s="186" t="s">
        <v>11767</v>
      </c>
      <c r="H1192" s="186" t="s">
        <v>11768</v>
      </c>
      <c r="I1192" s="186" t="s">
        <v>11769</v>
      </c>
    </row>
    <row r="1193" spans="1:9" ht="15" customHeight="1">
      <c r="A1193" s="190" t="s">
        <v>11770</v>
      </c>
      <c r="B1193" s="293" t="s">
        <v>11771</v>
      </c>
      <c r="C1193" s="235"/>
      <c r="D1193" s="235"/>
      <c r="E1193" s="236"/>
      <c r="F1193" s="190" t="s">
        <v>11772</v>
      </c>
      <c r="G1193" s="192">
        <v>1</v>
      </c>
      <c r="H1193" s="191">
        <v>6.36</v>
      </c>
      <c r="I1193" s="191">
        <v>6.36</v>
      </c>
    </row>
    <row r="1194" spans="1:9" ht="15" customHeight="1">
      <c r="A1194" s="153"/>
      <c r="B1194" s="153"/>
      <c r="C1194" s="153"/>
      <c r="D1194" s="153"/>
      <c r="E1194" s="153"/>
      <c r="F1194" s="153"/>
      <c r="G1194" s="283" t="s">
        <v>11773</v>
      </c>
      <c r="H1194" s="236"/>
      <c r="I1194" s="188">
        <v>6.36</v>
      </c>
    </row>
    <row r="1195" spans="1:9" ht="15" customHeight="1">
      <c r="A1195" s="153"/>
      <c r="B1195" s="153"/>
      <c r="C1195" s="153"/>
      <c r="D1195" s="153"/>
      <c r="E1195" s="153"/>
      <c r="F1195" s="153"/>
      <c r="G1195" s="289" t="s">
        <v>11774</v>
      </c>
      <c r="H1195" s="236"/>
      <c r="I1195" s="194">
        <v>24.696000000000002</v>
      </c>
    </row>
    <row r="1196" spans="1:9" ht="15" customHeight="1">
      <c r="A1196" s="153"/>
      <c r="B1196" s="153"/>
      <c r="C1196" s="153"/>
      <c r="D1196" s="153"/>
      <c r="E1196" s="153"/>
      <c r="F1196" s="153"/>
      <c r="G1196" s="289" t="s">
        <v>11775</v>
      </c>
      <c r="H1196" s="236"/>
      <c r="I1196" s="188">
        <v>24.7</v>
      </c>
    </row>
    <row r="1197" spans="1:9" ht="15" customHeight="1">
      <c r="A1197" s="153"/>
      <c r="B1197" s="153"/>
      <c r="C1197" s="153"/>
      <c r="D1197" s="153"/>
      <c r="E1197" s="153"/>
      <c r="F1197" s="153"/>
      <c r="G1197" s="289" t="s">
        <v>11776</v>
      </c>
      <c r="H1197" s="236"/>
      <c r="I1197" s="188">
        <v>7.2790999999999997</v>
      </c>
    </row>
    <row r="1198" spans="1:9" ht="15" customHeight="1">
      <c r="A1198" s="153"/>
      <c r="B1198" s="153"/>
      <c r="C1198" s="153"/>
      <c r="D1198" s="153"/>
      <c r="E1198" s="153"/>
      <c r="F1198" s="153"/>
      <c r="G1198" s="289" t="s">
        <v>11777</v>
      </c>
      <c r="H1198" s="236"/>
      <c r="I1198" s="188">
        <v>31.98</v>
      </c>
    </row>
    <row r="1199" spans="1:9" ht="9.75" customHeight="1">
      <c r="A1199" s="153"/>
      <c r="B1199" s="153"/>
      <c r="C1199" s="153"/>
      <c r="D1199" s="290"/>
      <c r="E1199" s="213"/>
      <c r="F1199" s="213"/>
      <c r="G1199" s="153"/>
      <c r="H1199" s="153"/>
      <c r="I1199" s="153"/>
    </row>
    <row r="1200" spans="1:9" ht="19.5" customHeight="1">
      <c r="A1200" s="291" t="s">
        <v>11778</v>
      </c>
      <c r="B1200" s="235"/>
      <c r="C1200" s="235"/>
      <c r="D1200" s="235"/>
      <c r="E1200" s="235"/>
      <c r="F1200" s="235"/>
      <c r="G1200" s="235"/>
      <c r="H1200" s="235"/>
      <c r="I1200" s="236"/>
    </row>
    <row r="1201" spans="1:9" ht="19.5" customHeight="1">
      <c r="A1201" s="292" t="s">
        <v>11779</v>
      </c>
      <c r="B1201" s="235"/>
      <c r="C1201" s="235"/>
      <c r="D1201" s="235"/>
      <c r="E1201" s="236"/>
      <c r="F1201" s="186" t="s">
        <v>11780</v>
      </c>
      <c r="G1201" s="186" t="s">
        <v>11781</v>
      </c>
      <c r="H1201" s="186" t="s">
        <v>11782</v>
      </c>
      <c r="I1201" s="186" t="s">
        <v>11783</v>
      </c>
    </row>
    <row r="1202" spans="1:9" ht="15" customHeight="1">
      <c r="A1202" s="190" t="s">
        <v>11784</v>
      </c>
      <c r="B1202" s="293" t="s">
        <v>11785</v>
      </c>
      <c r="C1202" s="235"/>
      <c r="D1202" s="235"/>
      <c r="E1202" s="235"/>
      <c r="F1202" s="190" t="s">
        <v>11786</v>
      </c>
      <c r="G1202" s="192">
        <v>1.8</v>
      </c>
      <c r="H1202" s="191">
        <v>10.49</v>
      </c>
      <c r="I1202" s="191">
        <v>18.88</v>
      </c>
    </row>
    <row r="1203" spans="1:9" ht="15" customHeight="1">
      <c r="A1203" s="190" t="s">
        <v>11787</v>
      </c>
      <c r="B1203" s="293" t="s">
        <v>11788</v>
      </c>
      <c r="C1203" s="235"/>
      <c r="D1203" s="235"/>
      <c r="E1203" s="235"/>
      <c r="F1203" s="190" t="s">
        <v>11789</v>
      </c>
      <c r="G1203" s="192">
        <v>1.8</v>
      </c>
      <c r="H1203" s="191">
        <v>12.43</v>
      </c>
      <c r="I1203" s="191">
        <v>22.37</v>
      </c>
    </row>
    <row r="1204" spans="1:9" ht="15" customHeight="1">
      <c r="A1204" s="153"/>
      <c r="B1204" s="153"/>
      <c r="C1204" s="153"/>
      <c r="D1204" s="153"/>
      <c r="E1204" s="153"/>
      <c r="F1204" s="153"/>
      <c r="G1204" s="283" t="s">
        <v>11790</v>
      </c>
      <c r="H1204" s="236"/>
      <c r="I1204" s="188">
        <v>41.256</v>
      </c>
    </row>
    <row r="1205" spans="1:9" ht="15" customHeight="1">
      <c r="A1205" s="153"/>
      <c r="B1205" s="153"/>
      <c r="C1205" s="153"/>
      <c r="D1205" s="153"/>
      <c r="E1205" s="153"/>
      <c r="F1205" s="153"/>
      <c r="G1205" s="289" t="s">
        <v>11791</v>
      </c>
      <c r="H1205" s="236"/>
      <c r="I1205" s="193">
        <v>41.256</v>
      </c>
    </row>
    <row r="1206" spans="1:9" ht="15" customHeight="1">
      <c r="A1206" s="153"/>
      <c r="B1206" s="153"/>
      <c r="C1206" s="153"/>
      <c r="D1206" s="153"/>
      <c r="E1206" s="153"/>
      <c r="F1206" s="153"/>
      <c r="G1206" s="289" t="s">
        <v>11792</v>
      </c>
      <c r="H1206" s="236"/>
      <c r="I1206" s="193">
        <v>1</v>
      </c>
    </row>
    <row r="1207" spans="1:9" ht="15" customHeight="1">
      <c r="A1207" s="153"/>
      <c r="B1207" s="153"/>
      <c r="C1207" s="153"/>
      <c r="D1207" s="153"/>
      <c r="E1207" s="153"/>
      <c r="F1207" s="153"/>
      <c r="G1207" s="289" t="s">
        <v>11793</v>
      </c>
      <c r="H1207" s="236"/>
      <c r="I1207" s="193">
        <v>41.256</v>
      </c>
    </row>
    <row r="1208" spans="1:9" ht="19.5" customHeight="1">
      <c r="A1208" s="292" t="s">
        <v>11794</v>
      </c>
      <c r="B1208" s="235"/>
      <c r="C1208" s="235"/>
      <c r="D1208" s="235"/>
      <c r="E1208" s="236"/>
      <c r="F1208" s="186" t="s">
        <v>11795</v>
      </c>
      <c r="G1208" s="186" t="s">
        <v>11796</v>
      </c>
      <c r="H1208" s="186" t="s">
        <v>11797</v>
      </c>
      <c r="I1208" s="186" t="s">
        <v>11798</v>
      </c>
    </row>
    <row r="1209" spans="1:9" ht="15" customHeight="1">
      <c r="A1209" s="190" t="s">
        <v>11799</v>
      </c>
      <c r="B1209" s="293" t="s">
        <v>11800</v>
      </c>
      <c r="C1209" s="235"/>
      <c r="D1209" s="235"/>
      <c r="E1209" s="236"/>
      <c r="F1209" s="190" t="s">
        <v>11801</v>
      </c>
      <c r="G1209" s="192">
        <v>1</v>
      </c>
      <c r="H1209" s="191">
        <v>16.98</v>
      </c>
      <c r="I1209" s="191">
        <v>16.98</v>
      </c>
    </row>
    <row r="1210" spans="1:9" ht="15" customHeight="1">
      <c r="A1210" s="153"/>
      <c r="B1210" s="153"/>
      <c r="C1210" s="153"/>
      <c r="D1210" s="153"/>
      <c r="E1210" s="153"/>
      <c r="F1210" s="153"/>
      <c r="G1210" s="283" t="s">
        <v>11802</v>
      </c>
      <c r="H1210" s="236"/>
      <c r="I1210" s="188">
        <v>16.98</v>
      </c>
    </row>
    <row r="1211" spans="1:9" ht="15" customHeight="1">
      <c r="A1211" s="153"/>
      <c r="B1211" s="153"/>
      <c r="C1211" s="153"/>
      <c r="D1211" s="153"/>
      <c r="E1211" s="153"/>
      <c r="F1211" s="153"/>
      <c r="G1211" s="289" t="s">
        <v>11803</v>
      </c>
      <c r="H1211" s="236"/>
      <c r="I1211" s="194">
        <v>58.235999999999997</v>
      </c>
    </row>
    <row r="1212" spans="1:9" ht="15" customHeight="1">
      <c r="A1212" s="153"/>
      <c r="B1212" s="153"/>
      <c r="C1212" s="153"/>
      <c r="D1212" s="153"/>
      <c r="E1212" s="153"/>
      <c r="F1212" s="153"/>
      <c r="G1212" s="289" t="s">
        <v>11804</v>
      </c>
      <c r="H1212" s="236"/>
      <c r="I1212" s="188">
        <v>58.24</v>
      </c>
    </row>
    <row r="1213" spans="1:9" ht="15" customHeight="1">
      <c r="A1213" s="153"/>
      <c r="B1213" s="153"/>
      <c r="C1213" s="153"/>
      <c r="D1213" s="153"/>
      <c r="E1213" s="153"/>
      <c r="F1213" s="153"/>
      <c r="G1213" s="289" t="s">
        <v>11805</v>
      </c>
      <c r="H1213" s="236"/>
      <c r="I1213" s="188">
        <v>17.1633</v>
      </c>
    </row>
    <row r="1214" spans="1:9" ht="15" customHeight="1">
      <c r="A1214" s="153"/>
      <c r="B1214" s="153"/>
      <c r="C1214" s="153"/>
      <c r="D1214" s="153"/>
      <c r="E1214" s="153"/>
      <c r="F1214" s="153"/>
      <c r="G1214" s="289" t="s">
        <v>11806</v>
      </c>
      <c r="H1214" s="236"/>
      <c r="I1214" s="188">
        <v>75.400000000000006</v>
      </c>
    </row>
    <row r="1215" spans="1:9" ht="9.75" customHeight="1">
      <c r="A1215" s="153"/>
      <c r="B1215" s="153"/>
      <c r="C1215" s="153"/>
      <c r="D1215" s="290"/>
      <c r="E1215" s="213"/>
      <c r="F1215" s="213"/>
      <c r="G1215" s="153"/>
      <c r="H1215" s="153"/>
      <c r="I1215" s="153"/>
    </row>
    <row r="1216" spans="1:9" ht="19.5" customHeight="1">
      <c r="A1216" s="291" t="s">
        <v>11807</v>
      </c>
      <c r="B1216" s="235"/>
      <c r="C1216" s="235"/>
      <c r="D1216" s="235"/>
      <c r="E1216" s="235"/>
      <c r="F1216" s="235"/>
      <c r="G1216" s="235"/>
      <c r="H1216" s="235"/>
      <c r="I1216" s="236"/>
    </row>
    <row r="1217" spans="1:9" ht="19.5" customHeight="1">
      <c r="A1217" s="292" t="s">
        <v>11808</v>
      </c>
      <c r="B1217" s="235"/>
      <c r="C1217" s="235"/>
      <c r="D1217" s="235"/>
      <c r="E1217" s="236"/>
      <c r="F1217" s="186" t="s">
        <v>11809</v>
      </c>
      <c r="G1217" s="186" t="s">
        <v>11810</v>
      </c>
      <c r="H1217" s="186" t="s">
        <v>11811</v>
      </c>
      <c r="I1217" s="186" t="s">
        <v>11812</v>
      </c>
    </row>
    <row r="1218" spans="1:9" ht="15" customHeight="1">
      <c r="A1218" s="190" t="s">
        <v>11813</v>
      </c>
      <c r="B1218" s="293" t="s">
        <v>11814</v>
      </c>
      <c r="C1218" s="235"/>
      <c r="D1218" s="235"/>
      <c r="E1218" s="235"/>
      <c r="F1218" s="190" t="s">
        <v>11815</v>
      </c>
      <c r="G1218" s="192">
        <v>0.15</v>
      </c>
      <c r="H1218" s="191">
        <v>10.49</v>
      </c>
      <c r="I1218" s="191">
        <v>1.57</v>
      </c>
    </row>
    <row r="1219" spans="1:9" ht="15" customHeight="1">
      <c r="A1219" s="190" t="s">
        <v>11816</v>
      </c>
      <c r="B1219" s="293" t="s">
        <v>11817</v>
      </c>
      <c r="C1219" s="235"/>
      <c r="D1219" s="235"/>
      <c r="E1219" s="235"/>
      <c r="F1219" s="190" t="s">
        <v>11818</v>
      </c>
      <c r="G1219" s="192">
        <v>0.15</v>
      </c>
      <c r="H1219" s="191">
        <v>12.43</v>
      </c>
      <c r="I1219" s="191">
        <v>1.86</v>
      </c>
    </row>
    <row r="1220" spans="1:9" ht="15" customHeight="1">
      <c r="A1220" s="153"/>
      <c r="B1220" s="153"/>
      <c r="C1220" s="153"/>
      <c r="D1220" s="153"/>
      <c r="E1220" s="153"/>
      <c r="F1220" s="153"/>
      <c r="G1220" s="283" t="s">
        <v>11819</v>
      </c>
      <c r="H1220" s="236"/>
      <c r="I1220" s="188">
        <v>3.4380000000000002</v>
      </c>
    </row>
    <row r="1221" spans="1:9" ht="15" customHeight="1">
      <c r="A1221" s="153"/>
      <c r="B1221" s="153"/>
      <c r="C1221" s="153"/>
      <c r="D1221" s="153"/>
      <c r="E1221" s="153"/>
      <c r="F1221" s="153"/>
      <c r="G1221" s="289" t="s">
        <v>11820</v>
      </c>
      <c r="H1221" s="236"/>
      <c r="I1221" s="193">
        <v>3.4380000000000002</v>
      </c>
    </row>
    <row r="1222" spans="1:9" ht="15" customHeight="1">
      <c r="A1222" s="153"/>
      <c r="B1222" s="153"/>
      <c r="C1222" s="153"/>
      <c r="D1222" s="153"/>
      <c r="E1222" s="153"/>
      <c r="F1222" s="153"/>
      <c r="G1222" s="289" t="s">
        <v>11821</v>
      </c>
      <c r="H1222" s="236"/>
      <c r="I1222" s="193">
        <v>1</v>
      </c>
    </row>
    <row r="1223" spans="1:9" ht="15" customHeight="1">
      <c r="A1223" s="153"/>
      <c r="B1223" s="153"/>
      <c r="C1223" s="153"/>
      <c r="D1223" s="153"/>
      <c r="E1223" s="153"/>
      <c r="F1223" s="153"/>
      <c r="G1223" s="289" t="s">
        <v>11822</v>
      </c>
      <c r="H1223" s="236"/>
      <c r="I1223" s="193">
        <v>3.4380000000000002</v>
      </c>
    </row>
    <row r="1224" spans="1:9" ht="19.5" customHeight="1">
      <c r="A1224" s="292" t="s">
        <v>11823</v>
      </c>
      <c r="B1224" s="235"/>
      <c r="C1224" s="235"/>
      <c r="D1224" s="235"/>
      <c r="E1224" s="236"/>
      <c r="F1224" s="186" t="s">
        <v>11824</v>
      </c>
      <c r="G1224" s="186" t="s">
        <v>11825</v>
      </c>
      <c r="H1224" s="186" t="s">
        <v>11826</v>
      </c>
      <c r="I1224" s="186" t="s">
        <v>11827</v>
      </c>
    </row>
    <row r="1225" spans="1:9" ht="15" customHeight="1">
      <c r="A1225" s="190" t="s">
        <v>11828</v>
      </c>
      <c r="B1225" s="293" t="s">
        <v>11829</v>
      </c>
      <c r="C1225" s="235"/>
      <c r="D1225" s="235"/>
      <c r="E1225" s="236"/>
      <c r="F1225" s="190" t="s">
        <v>11830</v>
      </c>
      <c r="G1225" s="192">
        <v>1.1000000000000001</v>
      </c>
      <c r="H1225" s="191">
        <v>1.45</v>
      </c>
      <c r="I1225" s="191">
        <v>1.6</v>
      </c>
    </row>
    <row r="1226" spans="1:9" ht="15" customHeight="1">
      <c r="A1226" s="153"/>
      <c r="B1226" s="153"/>
      <c r="C1226" s="153"/>
      <c r="D1226" s="153"/>
      <c r="E1226" s="153"/>
      <c r="F1226" s="153"/>
      <c r="G1226" s="283" t="s">
        <v>11831</v>
      </c>
      <c r="H1226" s="236"/>
      <c r="I1226" s="188">
        <v>1.595</v>
      </c>
    </row>
    <row r="1227" spans="1:9" ht="15" customHeight="1">
      <c r="A1227" s="153"/>
      <c r="B1227" s="153"/>
      <c r="C1227" s="153"/>
      <c r="D1227" s="153"/>
      <c r="E1227" s="153"/>
      <c r="F1227" s="153"/>
      <c r="G1227" s="289" t="s">
        <v>11832</v>
      </c>
      <c r="H1227" s="236"/>
      <c r="I1227" s="194">
        <v>5.0330000000000004</v>
      </c>
    </row>
    <row r="1228" spans="1:9" ht="15" customHeight="1">
      <c r="A1228" s="153"/>
      <c r="B1228" s="153"/>
      <c r="C1228" s="153"/>
      <c r="D1228" s="153"/>
      <c r="E1228" s="153"/>
      <c r="F1228" s="153"/>
      <c r="G1228" s="289" t="s">
        <v>11833</v>
      </c>
      <c r="H1228" s="236"/>
      <c r="I1228" s="188">
        <v>5.03</v>
      </c>
    </row>
    <row r="1229" spans="1:9" ht="15" customHeight="1">
      <c r="A1229" s="153"/>
      <c r="B1229" s="153"/>
      <c r="C1229" s="153"/>
      <c r="D1229" s="153"/>
      <c r="E1229" s="153"/>
      <c r="F1229" s="153"/>
      <c r="G1229" s="289" t="s">
        <v>11834</v>
      </c>
      <c r="H1229" s="236"/>
      <c r="I1229" s="188">
        <v>1.4823</v>
      </c>
    </row>
    <row r="1230" spans="1:9" ht="15" customHeight="1">
      <c r="A1230" s="153"/>
      <c r="B1230" s="153"/>
      <c r="C1230" s="153"/>
      <c r="D1230" s="153"/>
      <c r="E1230" s="153"/>
      <c r="F1230" s="153"/>
      <c r="G1230" s="289" t="s">
        <v>11835</v>
      </c>
      <c r="H1230" s="236"/>
      <c r="I1230" s="188">
        <v>6.51</v>
      </c>
    </row>
    <row r="1231" spans="1:9" ht="9.75" customHeight="1">
      <c r="A1231" s="153"/>
      <c r="B1231" s="153"/>
      <c r="C1231" s="153"/>
      <c r="D1231" s="290"/>
      <c r="E1231" s="213"/>
      <c r="F1231" s="213"/>
      <c r="G1231" s="153"/>
      <c r="H1231" s="153"/>
      <c r="I1231" s="153"/>
    </row>
    <row r="1232" spans="1:9" ht="19.5" customHeight="1">
      <c r="A1232" s="291" t="s">
        <v>11836</v>
      </c>
      <c r="B1232" s="235"/>
      <c r="C1232" s="235"/>
      <c r="D1232" s="235"/>
      <c r="E1232" s="235"/>
      <c r="F1232" s="235"/>
      <c r="G1232" s="235"/>
      <c r="H1232" s="235"/>
      <c r="I1232" s="236"/>
    </row>
    <row r="1233" spans="1:9" ht="19.5" customHeight="1">
      <c r="A1233" s="292" t="s">
        <v>11837</v>
      </c>
      <c r="B1233" s="235"/>
      <c r="C1233" s="235"/>
      <c r="D1233" s="235"/>
      <c r="E1233" s="236"/>
      <c r="F1233" s="186" t="s">
        <v>11838</v>
      </c>
      <c r="G1233" s="186" t="s">
        <v>11839</v>
      </c>
      <c r="H1233" s="186" t="s">
        <v>11840</v>
      </c>
      <c r="I1233" s="186" t="s">
        <v>11841</v>
      </c>
    </row>
    <row r="1234" spans="1:9" ht="15" customHeight="1">
      <c r="A1234" s="190" t="s">
        <v>11842</v>
      </c>
      <c r="B1234" s="293" t="s">
        <v>11843</v>
      </c>
      <c r="C1234" s="235"/>
      <c r="D1234" s="235"/>
      <c r="E1234" s="235"/>
      <c r="F1234" s="190" t="s">
        <v>11844</v>
      </c>
      <c r="G1234" s="192">
        <v>0.6</v>
      </c>
      <c r="H1234" s="191">
        <v>10.49</v>
      </c>
      <c r="I1234" s="191">
        <v>6.29</v>
      </c>
    </row>
    <row r="1235" spans="1:9" ht="15" customHeight="1">
      <c r="A1235" s="190" t="s">
        <v>11845</v>
      </c>
      <c r="B1235" s="293" t="s">
        <v>11846</v>
      </c>
      <c r="C1235" s="235"/>
      <c r="D1235" s="235"/>
      <c r="E1235" s="235"/>
      <c r="F1235" s="190" t="s">
        <v>11847</v>
      </c>
      <c r="G1235" s="192">
        <v>0.6</v>
      </c>
      <c r="H1235" s="191">
        <v>12.43</v>
      </c>
      <c r="I1235" s="191">
        <v>7.46</v>
      </c>
    </row>
    <row r="1236" spans="1:9" ht="15" customHeight="1">
      <c r="A1236" s="153"/>
      <c r="B1236" s="153"/>
      <c r="C1236" s="153"/>
      <c r="D1236" s="153"/>
      <c r="E1236" s="153"/>
      <c r="F1236" s="153"/>
      <c r="G1236" s="283" t="s">
        <v>11848</v>
      </c>
      <c r="H1236" s="236"/>
      <c r="I1236" s="188">
        <v>13.752000000000001</v>
      </c>
    </row>
    <row r="1237" spans="1:9" ht="15" customHeight="1">
      <c r="A1237" s="153"/>
      <c r="B1237" s="153"/>
      <c r="C1237" s="153"/>
      <c r="D1237" s="153"/>
      <c r="E1237" s="153"/>
      <c r="F1237" s="153"/>
      <c r="G1237" s="289" t="s">
        <v>11849</v>
      </c>
      <c r="H1237" s="236"/>
      <c r="I1237" s="193">
        <v>13.752000000000001</v>
      </c>
    </row>
    <row r="1238" spans="1:9" ht="15" customHeight="1">
      <c r="A1238" s="153"/>
      <c r="B1238" s="153"/>
      <c r="C1238" s="153"/>
      <c r="D1238" s="153"/>
      <c r="E1238" s="153"/>
      <c r="F1238" s="153"/>
      <c r="G1238" s="289" t="s">
        <v>11850</v>
      </c>
      <c r="H1238" s="236"/>
      <c r="I1238" s="193">
        <v>1</v>
      </c>
    </row>
    <row r="1239" spans="1:9" ht="15" customHeight="1">
      <c r="A1239" s="153"/>
      <c r="B1239" s="153"/>
      <c r="C1239" s="153"/>
      <c r="D1239" s="153"/>
      <c r="E1239" s="153"/>
      <c r="F1239" s="153"/>
      <c r="G1239" s="289" t="s">
        <v>11851</v>
      </c>
      <c r="H1239" s="236"/>
      <c r="I1239" s="193">
        <v>13.752000000000001</v>
      </c>
    </row>
    <row r="1240" spans="1:9" ht="19.5" customHeight="1">
      <c r="A1240" s="292" t="s">
        <v>11852</v>
      </c>
      <c r="B1240" s="235"/>
      <c r="C1240" s="235"/>
      <c r="D1240" s="235"/>
      <c r="E1240" s="236"/>
      <c r="F1240" s="186" t="s">
        <v>11853</v>
      </c>
      <c r="G1240" s="186" t="s">
        <v>11854</v>
      </c>
      <c r="H1240" s="186" t="s">
        <v>11855</v>
      </c>
      <c r="I1240" s="186" t="s">
        <v>11856</v>
      </c>
    </row>
    <row r="1241" spans="1:9" ht="15" customHeight="1">
      <c r="A1241" s="190" t="s">
        <v>11857</v>
      </c>
      <c r="B1241" s="293" t="s">
        <v>11858</v>
      </c>
      <c r="C1241" s="235"/>
      <c r="D1241" s="235"/>
      <c r="E1241" s="236"/>
      <c r="F1241" s="190" t="s">
        <v>11859</v>
      </c>
      <c r="G1241" s="192">
        <v>1.1000000000000001</v>
      </c>
      <c r="H1241" s="191">
        <v>6.52</v>
      </c>
      <c r="I1241" s="191">
        <v>7.17</v>
      </c>
    </row>
    <row r="1242" spans="1:9" ht="15" customHeight="1">
      <c r="A1242" s="153"/>
      <c r="B1242" s="153"/>
      <c r="C1242" s="153"/>
      <c r="D1242" s="153"/>
      <c r="E1242" s="153"/>
      <c r="F1242" s="153"/>
      <c r="G1242" s="283" t="s">
        <v>11860</v>
      </c>
      <c r="H1242" s="236"/>
      <c r="I1242" s="188">
        <v>7.1719999999999997</v>
      </c>
    </row>
    <row r="1243" spans="1:9" ht="15" customHeight="1">
      <c r="A1243" s="153"/>
      <c r="B1243" s="153"/>
      <c r="C1243" s="153"/>
      <c r="D1243" s="153"/>
      <c r="E1243" s="153"/>
      <c r="F1243" s="153"/>
      <c r="G1243" s="289" t="s">
        <v>11861</v>
      </c>
      <c r="H1243" s="236"/>
      <c r="I1243" s="194">
        <v>20.923999999999999</v>
      </c>
    </row>
    <row r="1244" spans="1:9" ht="15" customHeight="1">
      <c r="A1244" s="153"/>
      <c r="B1244" s="153"/>
      <c r="C1244" s="153"/>
      <c r="D1244" s="153"/>
      <c r="E1244" s="153"/>
      <c r="F1244" s="153"/>
      <c r="G1244" s="289" t="s">
        <v>11862</v>
      </c>
      <c r="H1244" s="236"/>
      <c r="I1244" s="188">
        <v>20.92</v>
      </c>
    </row>
    <row r="1245" spans="1:9" ht="15" customHeight="1">
      <c r="A1245" s="153"/>
      <c r="B1245" s="153"/>
      <c r="C1245" s="153"/>
      <c r="D1245" s="153"/>
      <c r="E1245" s="153"/>
      <c r="F1245" s="153"/>
      <c r="G1245" s="289" t="s">
        <v>11863</v>
      </c>
      <c r="H1245" s="236"/>
      <c r="I1245" s="188">
        <v>6.1650999999999998</v>
      </c>
    </row>
    <row r="1246" spans="1:9" ht="15" customHeight="1">
      <c r="A1246" s="153"/>
      <c r="B1246" s="153"/>
      <c r="C1246" s="153"/>
      <c r="D1246" s="153"/>
      <c r="E1246" s="153"/>
      <c r="F1246" s="153"/>
      <c r="G1246" s="289" t="s">
        <v>11864</v>
      </c>
      <c r="H1246" s="236"/>
      <c r="I1246" s="188">
        <v>27.09</v>
      </c>
    </row>
    <row r="1247" spans="1:9" ht="9.75" customHeight="1">
      <c r="A1247" s="153"/>
      <c r="B1247" s="153"/>
      <c r="C1247" s="153"/>
      <c r="D1247" s="290"/>
      <c r="E1247" s="213"/>
      <c r="F1247" s="213"/>
      <c r="G1247" s="153"/>
      <c r="H1247" s="153"/>
      <c r="I1247" s="153"/>
    </row>
    <row r="1248" spans="1:9" ht="19.5" customHeight="1">
      <c r="A1248" s="291" t="s">
        <v>11865</v>
      </c>
      <c r="B1248" s="235"/>
      <c r="C1248" s="235"/>
      <c r="D1248" s="235"/>
      <c r="E1248" s="235"/>
      <c r="F1248" s="235"/>
      <c r="G1248" s="235"/>
      <c r="H1248" s="235"/>
      <c r="I1248" s="236"/>
    </row>
    <row r="1249" spans="1:9" ht="19.5" customHeight="1">
      <c r="A1249" s="292" t="s">
        <v>11866</v>
      </c>
      <c r="B1249" s="235"/>
      <c r="C1249" s="235"/>
      <c r="D1249" s="235"/>
      <c r="E1249" s="236"/>
      <c r="F1249" s="186" t="s">
        <v>11867</v>
      </c>
      <c r="G1249" s="186" t="s">
        <v>11868</v>
      </c>
      <c r="H1249" s="186" t="s">
        <v>11869</v>
      </c>
      <c r="I1249" s="186" t="s">
        <v>11870</v>
      </c>
    </row>
    <row r="1250" spans="1:9" ht="15" customHeight="1">
      <c r="A1250" s="190" t="s">
        <v>11871</v>
      </c>
      <c r="B1250" s="293" t="s">
        <v>11872</v>
      </c>
      <c r="C1250" s="235"/>
      <c r="D1250" s="235"/>
      <c r="E1250" s="235"/>
      <c r="F1250" s="190" t="s">
        <v>11873</v>
      </c>
      <c r="G1250" s="192">
        <v>0.7</v>
      </c>
      <c r="H1250" s="191">
        <v>10.49</v>
      </c>
      <c r="I1250" s="191">
        <v>7.34</v>
      </c>
    </row>
    <row r="1251" spans="1:9" ht="15" customHeight="1">
      <c r="A1251" s="190" t="s">
        <v>11874</v>
      </c>
      <c r="B1251" s="293" t="s">
        <v>11875</v>
      </c>
      <c r="C1251" s="235"/>
      <c r="D1251" s="235"/>
      <c r="E1251" s="235"/>
      <c r="F1251" s="190" t="s">
        <v>11876</v>
      </c>
      <c r="G1251" s="192">
        <v>0.7</v>
      </c>
      <c r="H1251" s="191">
        <v>12.43</v>
      </c>
      <c r="I1251" s="191">
        <v>8.6999999999999993</v>
      </c>
    </row>
    <row r="1252" spans="1:9" ht="15" customHeight="1">
      <c r="A1252" s="153"/>
      <c r="B1252" s="153"/>
      <c r="C1252" s="153"/>
      <c r="D1252" s="153"/>
      <c r="E1252" s="153"/>
      <c r="F1252" s="153"/>
      <c r="G1252" s="283" t="s">
        <v>11877</v>
      </c>
      <c r="H1252" s="236"/>
      <c r="I1252" s="188">
        <v>16.044</v>
      </c>
    </row>
    <row r="1253" spans="1:9" ht="15" customHeight="1">
      <c r="A1253" s="153"/>
      <c r="B1253" s="153"/>
      <c r="C1253" s="153"/>
      <c r="D1253" s="153"/>
      <c r="E1253" s="153"/>
      <c r="F1253" s="153"/>
      <c r="G1253" s="289" t="s">
        <v>11878</v>
      </c>
      <c r="H1253" s="236"/>
      <c r="I1253" s="193">
        <v>16.044</v>
      </c>
    </row>
    <row r="1254" spans="1:9" ht="15" customHeight="1">
      <c r="A1254" s="153"/>
      <c r="B1254" s="153"/>
      <c r="C1254" s="153"/>
      <c r="D1254" s="153"/>
      <c r="E1254" s="153"/>
      <c r="F1254" s="153"/>
      <c r="G1254" s="289" t="s">
        <v>11879</v>
      </c>
      <c r="H1254" s="236"/>
      <c r="I1254" s="193">
        <v>1</v>
      </c>
    </row>
    <row r="1255" spans="1:9" ht="15" customHeight="1">
      <c r="A1255" s="153"/>
      <c r="B1255" s="153"/>
      <c r="C1255" s="153"/>
      <c r="D1255" s="153"/>
      <c r="E1255" s="153"/>
      <c r="F1255" s="153"/>
      <c r="G1255" s="289" t="s">
        <v>11880</v>
      </c>
      <c r="H1255" s="236"/>
      <c r="I1255" s="193">
        <v>16.044</v>
      </c>
    </row>
    <row r="1256" spans="1:9" ht="19.5" customHeight="1">
      <c r="A1256" s="292" t="s">
        <v>11881</v>
      </c>
      <c r="B1256" s="235"/>
      <c r="C1256" s="235"/>
      <c r="D1256" s="235"/>
      <c r="E1256" s="236"/>
      <c r="F1256" s="186" t="s">
        <v>11882</v>
      </c>
      <c r="G1256" s="186" t="s">
        <v>11883</v>
      </c>
      <c r="H1256" s="186" t="s">
        <v>11884</v>
      </c>
      <c r="I1256" s="186" t="s">
        <v>11885</v>
      </c>
    </row>
    <row r="1257" spans="1:9" ht="15" customHeight="1">
      <c r="A1257" s="190" t="s">
        <v>11886</v>
      </c>
      <c r="B1257" s="293" t="s">
        <v>11887</v>
      </c>
      <c r="C1257" s="235"/>
      <c r="D1257" s="235"/>
      <c r="E1257" s="236"/>
      <c r="F1257" s="190" t="s">
        <v>11888</v>
      </c>
      <c r="G1257" s="192">
        <v>1.1000000000000001</v>
      </c>
      <c r="H1257" s="191">
        <v>8.43</v>
      </c>
      <c r="I1257" s="191">
        <v>9.27</v>
      </c>
    </row>
    <row r="1258" spans="1:9" ht="15" customHeight="1">
      <c r="A1258" s="153"/>
      <c r="B1258" s="153"/>
      <c r="C1258" s="153"/>
      <c r="D1258" s="153"/>
      <c r="E1258" s="153"/>
      <c r="F1258" s="153"/>
      <c r="G1258" s="283" t="s">
        <v>11889</v>
      </c>
      <c r="H1258" s="236"/>
      <c r="I1258" s="188">
        <v>9.2729999999999997</v>
      </c>
    </row>
    <row r="1259" spans="1:9" ht="15" customHeight="1">
      <c r="A1259" s="153"/>
      <c r="B1259" s="153"/>
      <c r="C1259" s="153"/>
      <c r="D1259" s="153"/>
      <c r="E1259" s="153"/>
      <c r="F1259" s="153"/>
      <c r="G1259" s="289" t="s">
        <v>11890</v>
      </c>
      <c r="H1259" s="236"/>
      <c r="I1259" s="194">
        <v>25.317</v>
      </c>
    </row>
    <row r="1260" spans="1:9" ht="15" customHeight="1">
      <c r="A1260" s="153"/>
      <c r="B1260" s="153"/>
      <c r="C1260" s="153"/>
      <c r="D1260" s="153"/>
      <c r="E1260" s="153"/>
      <c r="F1260" s="153"/>
      <c r="G1260" s="289" t="s">
        <v>11891</v>
      </c>
      <c r="H1260" s="236"/>
      <c r="I1260" s="188">
        <v>25.32</v>
      </c>
    </row>
    <row r="1261" spans="1:9" ht="15" customHeight="1">
      <c r="A1261" s="153"/>
      <c r="B1261" s="153"/>
      <c r="C1261" s="153"/>
      <c r="D1261" s="153"/>
      <c r="E1261" s="153"/>
      <c r="F1261" s="153"/>
      <c r="G1261" s="289" t="s">
        <v>11892</v>
      </c>
      <c r="H1261" s="236"/>
      <c r="I1261" s="188">
        <v>7.4618000000000002</v>
      </c>
    </row>
    <row r="1262" spans="1:9" ht="15" customHeight="1">
      <c r="A1262" s="153"/>
      <c r="B1262" s="153"/>
      <c r="C1262" s="153"/>
      <c r="D1262" s="153"/>
      <c r="E1262" s="153"/>
      <c r="F1262" s="153"/>
      <c r="G1262" s="289" t="s">
        <v>11893</v>
      </c>
      <c r="H1262" s="236"/>
      <c r="I1262" s="188">
        <v>32.78</v>
      </c>
    </row>
    <row r="1263" spans="1:9" ht="9.75" customHeight="1">
      <c r="A1263" s="153"/>
      <c r="B1263" s="153"/>
      <c r="C1263" s="153"/>
      <c r="D1263" s="290"/>
      <c r="E1263" s="213"/>
      <c r="F1263" s="213"/>
      <c r="G1263" s="153"/>
      <c r="H1263" s="153"/>
      <c r="I1263" s="153"/>
    </row>
    <row r="1264" spans="1:9" ht="19.5" customHeight="1">
      <c r="A1264" s="291" t="s">
        <v>11894</v>
      </c>
      <c r="B1264" s="235"/>
      <c r="C1264" s="235"/>
      <c r="D1264" s="235"/>
      <c r="E1264" s="235"/>
      <c r="F1264" s="235"/>
      <c r="G1264" s="235"/>
      <c r="H1264" s="235"/>
      <c r="I1264" s="236"/>
    </row>
    <row r="1265" spans="1:9" ht="12.75" customHeight="1">
      <c r="A1265" s="303" t="s">
        <v>11895</v>
      </c>
      <c r="B1265" s="304"/>
      <c r="C1265" s="297" t="s">
        <v>11896</v>
      </c>
      <c r="D1265" s="233"/>
      <c r="E1265" s="300" t="s">
        <v>11897</v>
      </c>
      <c r="F1265" s="236"/>
      <c r="G1265" s="300" t="s">
        <v>11898</v>
      </c>
      <c r="H1265" s="236"/>
      <c r="I1265" s="302" t="s">
        <v>11899</v>
      </c>
    </row>
    <row r="1266" spans="1:9" ht="12" customHeight="1">
      <c r="A1266" s="298"/>
      <c r="B1266" s="305"/>
      <c r="C1266" s="298"/>
      <c r="D1266" s="299"/>
      <c r="E1266" s="195" t="s">
        <v>11900</v>
      </c>
      <c r="F1266" s="195" t="s">
        <v>11901</v>
      </c>
      <c r="G1266" s="195" t="s">
        <v>11902</v>
      </c>
      <c r="H1266" s="195" t="s">
        <v>11903</v>
      </c>
      <c r="I1266" s="265"/>
    </row>
    <row r="1267" spans="1:9" ht="15" customHeight="1">
      <c r="A1267" s="190" t="s">
        <v>11904</v>
      </c>
      <c r="B1267" s="189" t="s">
        <v>11905</v>
      </c>
      <c r="C1267" s="301">
        <v>0.15181425000000001</v>
      </c>
      <c r="D1267" s="236"/>
      <c r="E1267" s="196">
        <v>1</v>
      </c>
      <c r="F1267" s="196">
        <v>0</v>
      </c>
      <c r="G1267" s="193">
        <v>29.22</v>
      </c>
      <c r="H1267" s="193">
        <v>13.48</v>
      </c>
      <c r="I1267" s="193">
        <v>4.4360123849999997</v>
      </c>
    </row>
    <row r="1268" spans="1:9" ht="15" customHeight="1">
      <c r="A1268" s="153"/>
      <c r="B1268" s="153"/>
      <c r="C1268" s="153"/>
      <c r="D1268" s="153"/>
      <c r="E1268" s="153"/>
      <c r="F1268" s="153"/>
      <c r="G1268" s="283" t="s">
        <v>11906</v>
      </c>
      <c r="H1268" s="236"/>
      <c r="I1268" s="197">
        <v>4.4359999999999999</v>
      </c>
    </row>
    <row r="1269" spans="1:9" ht="19.5" customHeight="1">
      <c r="A1269" s="292" t="s">
        <v>11907</v>
      </c>
      <c r="B1269" s="235"/>
      <c r="C1269" s="235"/>
      <c r="D1269" s="235"/>
      <c r="E1269" s="236"/>
      <c r="F1269" s="186" t="s">
        <v>11908</v>
      </c>
      <c r="G1269" s="186" t="s">
        <v>11909</v>
      </c>
      <c r="H1269" s="186" t="s">
        <v>11910</v>
      </c>
      <c r="I1269" s="186" t="s">
        <v>11911</v>
      </c>
    </row>
    <row r="1270" spans="1:9" ht="15" customHeight="1">
      <c r="A1270" s="190" t="s">
        <v>11912</v>
      </c>
      <c r="B1270" s="293" t="s">
        <v>11913</v>
      </c>
      <c r="C1270" s="235"/>
      <c r="D1270" s="235"/>
      <c r="E1270" s="235"/>
      <c r="F1270" s="190" t="s">
        <v>11914</v>
      </c>
      <c r="G1270" s="192">
        <v>1.0631250000000001</v>
      </c>
      <c r="H1270" s="191">
        <v>12.43</v>
      </c>
      <c r="I1270" s="191">
        <v>13.21</v>
      </c>
    </row>
    <row r="1271" spans="1:9" ht="15" customHeight="1">
      <c r="A1271" s="190" t="s">
        <v>11915</v>
      </c>
      <c r="B1271" s="293" t="s">
        <v>11916</v>
      </c>
      <c r="C1271" s="235"/>
      <c r="D1271" s="235"/>
      <c r="E1271" s="235"/>
      <c r="F1271" s="190" t="s">
        <v>11917</v>
      </c>
      <c r="G1271" s="192">
        <v>4.6342499999999998</v>
      </c>
      <c r="H1271" s="191">
        <v>9.14</v>
      </c>
      <c r="I1271" s="191">
        <v>42.36</v>
      </c>
    </row>
    <row r="1272" spans="1:9" ht="15" customHeight="1">
      <c r="A1272" s="153"/>
      <c r="B1272" s="153"/>
      <c r="C1272" s="153"/>
      <c r="D1272" s="153"/>
      <c r="E1272" s="153"/>
      <c r="F1272" s="153"/>
      <c r="G1272" s="283" t="s">
        <v>11918</v>
      </c>
      <c r="H1272" s="236"/>
      <c r="I1272" s="188">
        <v>55.571599999999997</v>
      </c>
    </row>
    <row r="1273" spans="1:9" ht="15" customHeight="1">
      <c r="A1273" s="153"/>
      <c r="B1273" s="153"/>
      <c r="C1273" s="153"/>
      <c r="D1273" s="153"/>
      <c r="E1273" s="153"/>
      <c r="F1273" s="153"/>
      <c r="G1273" s="289" t="s">
        <v>11919</v>
      </c>
      <c r="H1273" s="236"/>
      <c r="I1273" s="193">
        <v>60.007599999999996</v>
      </c>
    </row>
    <row r="1274" spans="1:9" ht="15" customHeight="1">
      <c r="A1274" s="153"/>
      <c r="B1274" s="153"/>
      <c r="C1274" s="153"/>
      <c r="D1274" s="153"/>
      <c r="E1274" s="153"/>
      <c r="F1274" s="153"/>
      <c r="G1274" s="289" t="s">
        <v>11920</v>
      </c>
      <c r="H1274" s="236"/>
      <c r="I1274" s="193">
        <v>1</v>
      </c>
    </row>
    <row r="1275" spans="1:9" ht="15" customHeight="1">
      <c r="A1275" s="153"/>
      <c r="B1275" s="153"/>
      <c r="C1275" s="153"/>
      <c r="D1275" s="153"/>
      <c r="E1275" s="153"/>
      <c r="F1275" s="153"/>
      <c r="G1275" s="289" t="s">
        <v>11921</v>
      </c>
      <c r="H1275" s="236"/>
      <c r="I1275" s="193">
        <v>60.007599999999996</v>
      </c>
    </row>
    <row r="1276" spans="1:9" ht="19.5" customHeight="1">
      <c r="A1276" s="292" t="s">
        <v>11922</v>
      </c>
      <c r="B1276" s="235"/>
      <c r="C1276" s="235"/>
      <c r="D1276" s="235"/>
      <c r="E1276" s="236"/>
      <c r="F1276" s="186" t="s">
        <v>11923</v>
      </c>
      <c r="G1276" s="186" t="s">
        <v>11924</v>
      </c>
      <c r="H1276" s="186" t="s">
        <v>11925</v>
      </c>
      <c r="I1276" s="186" t="s">
        <v>11926</v>
      </c>
    </row>
    <row r="1277" spans="1:9" ht="15" customHeight="1">
      <c r="A1277" s="190" t="s">
        <v>11927</v>
      </c>
      <c r="B1277" s="293" t="s">
        <v>11928</v>
      </c>
      <c r="C1277" s="235"/>
      <c r="D1277" s="235"/>
      <c r="E1277" s="236"/>
      <c r="F1277" s="190" t="s">
        <v>11929</v>
      </c>
      <c r="G1277" s="192">
        <v>0.14288400000000001</v>
      </c>
      <c r="H1277" s="191">
        <v>63.75</v>
      </c>
      <c r="I1277" s="191">
        <v>9.11</v>
      </c>
    </row>
    <row r="1278" spans="1:9" ht="15" customHeight="1">
      <c r="A1278" s="190" t="s">
        <v>11930</v>
      </c>
      <c r="B1278" s="293" t="s">
        <v>11931</v>
      </c>
      <c r="C1278" s="235"/>
      <c r="D1278" s="235"/>
      <c r="E1278" s="236"/>
      <c r="F1278" s="190" t="s">
        <v>11932</v>
      </c>
      <c r="G1278" s="192">
        <v>8.101013E-2</v>
      </c>
      <c r="H1278" s="191">
        <v>83.3</v>
      </c>
      <c r="I1278" s="191">
        <v>6.75</v>
      </c>
    </row>
    <row r="1279" spans="1:9" ht="15" customHeight="1">
      <c r="A1279" s="190" t="s">
        <v>11933</v>
      </c>
      <c r="B1279" s="293" t="s">
        <v>11934</v>
      </c>
      <c r="C1279" s="235"/>
      <c r="D1279" s="235"/>
      <c r="E1279" s="236"/>
      <c r="F1279" s="190" t="s">
        <v>11935</v>
      </c>
      <c r="G1279" s="192">
        <v>8.101013E-2</v>
      </c>
      <c r="H1279" s="191">
        <v>83.3</v>
      </c>
      <c r="I1279" s="191">
        <v>6.75</v>
      </c>
    </row>
    <row r="1280" spans="1:9" ht="15" customHeight="1">
      <c r="A1280" s="190" t="s">
        <v>11936</v>
      </c>
      <c r="B1280" s="293" t="s">
        <v>11937</v>
      </c>
      <c r="C1280" s="235"/>
      <c r="D1280" s="235"/>
      <c r="E1280" s="236"/>
      <c r="F1280" s="190" t="s">
        <v>11938</v>
      </c>
      <c r="G1280" s="192">
        <v>74.418750000000003</v>
      </c>
      <c r="H1280" s="191">
        <v>0.32</v>
      </c>
      <c r="I1280" s="191">
        <v>23.81</v>
      </c>
    </row>
    <row r="1281" spans="1:9" ht="15" customHeight="1">
      <c r="A1281" s="153"/>
      <c r="B1281" s="153"/>
      <c r="C1281" s="153"/>
      <c r="D1281" s="153"/>
      <c r="E1281" s="153"/>
      <c r="F1281" s="153"/>
      <c r="G1281" s="283" t="s">
        <v>11939</v>
      </c>
      <c r="H1281" s="236"/>
      <c r="I1281" s="188">
        <v>46.4191</v>
      </c>
    </row>
    <row r="1282" spans="1:9" ht="15" customHeight="1">
      <c r="A1282" s="153"/>
      <c r="B1282" s="153"/>
      <c r="C1282" s="153"/>
      <c r="D1282" s="153"/>
      <c r="E1282" s="153"/>
      <c r="F1282" s="153"/>
      <c r="G1282" s="289" t="s">
        <v>11940</v>
      </c>
      <c r="H1282" s="236"/>
      <c r="I1282" s="194">
        <v>106.4267</v>
      </c>
    </row>
    <row r="1283" spans="1:9" ht="15" customHeight="1">
      <c r="A1283" s="153"/>
      <c r="B1283" s="153"/>
      <c r="C1283" s="153"/>
      <c r="D1283" s="153"/>
      <c r="E1283" s="153"/>
      <c r="F1283" s="153"/>
      <c r="G1283" s="289" t="s">
        <v>11941</v>
      </c>
      <c r="H1283" s="236"/>
      <c r="I1283" s="188">
        <v>106.43</v>
      </c>
    </row>
    <row r="1284" spans="1:9" ht="15" customHeight="1">
      <c r="A1284" s="153"/>
      <c r="B1284" s="153"/>
      <c r="C1284" s="153"/>
      <c r="D1284" s="153"/>
      <c r="E1284" s="153"/>
      <c r="F1284" s="153"/>
      <c r="G1284" s="289" t="s">
        <v>11942</v>
      </c>
      <c r="H1284" s="236"/>
      <c r="I1284" s="188">
        <v>31.364899999999999</v>
      </c>
    </row>
    <row r="1285" spans="1:9" ht="15" customHeight="1">
      <c r="A1285" s="153"/>
      <c r="B1285" s="153"/>
      <c r="C1285" s="153"/>
      <c r="D1285" s="153"/>
      <c r="E1285" s="153"/>
      <c r="F1285" s="153"/>
      <c r="G1285" s="289" t="s">
        <v>11943</v>
      </c>
      <c r="H1285" s="236"/>
      <c r="I1285" s="188">
        <v>137.79</v>
      </c>
    </row>
    <row r="1286" spans="1:9" ht="9.75" customHeight="1">
      <c r="A1286" s="153"/>
      <c r="B1286" s="153"/>
      <c r="C1286" s="153"/>
      <c r="D1286" s="290"/>
      <c r="E1286" s="213"/>
      <c r="F1286" s="213"/>
      <c r="G1286" s="153"/>
      <c r="H1286" s="153"/>
      <c r="I1286" s="153"/>
    </row>
    <row r="1287" spans="1:9" ht="19.5" customHeight="1">
      <c r="A1287" s="291" t="s">
        <v>11944</v>
      </c>
      <c r="B1287" s="235"/>
      <c r="C1287" s="235"/>
      <c r="D1287" s="235"/>
      <c r="E1287" s="235"/>
      <c r="F1287" s="235"/>
      <c r="G1287" s="235"/>
      <c r="H1287" s="235"/>
      <c r="I1287" s="236"/>
    </row>
    <row r="1288" spans="1:9" ht="19.5" customHeight="1">
      <c r="A1288" s="292" t="s">
        <v>11945</v>
      </c>
      <c r="B1288" s="235"/>
      <c r="C1288" s="235"/>
      <c r="D1288" s="235"/>
      <c r="E1288" s="236"/>
      <c r="F1288" s="186" t="s">
        <v>11946</v>
      </c>
      <c r="G1288" s="186" t="s">
        <v>11947</v>
      </c>
      <c r="H1288" s="186" t="s">
        <v>11948</v>
      </c>
      <c r="I1288" s="186" t="s">
        <v>11949</v>
      </c>
    </row>
    <row r="1289" spans="1:9" ht="15" customHeight="1">
      <c r="A1289" s="190" t="s">
        <v>11950</v>
      </c>
      <c r="B1289" s="293" t="s">
        <v>11951</v>
      </c>
      <c r="C1289" s="235"/>
      <c r="D1289" s="235"/>
      <c r="E1289" s="236"/>
      <c r="F1289" s="190" t="s">
        <v>11952</v>
      </c>
      <c r="G1289" s="208">
        <v>7.6666600000000003</v>
      </c>
      <c r="H1289" s="191">
        <v>8.02</v>
      </c>
      <c r="I1289" s="191">
        <v>61.49</v>
      </c>
    </row>
    <row r="1290" spans="1:9" ht="15.75" customHeight="1">
      <c r="A1290" s="190" t="s">
        <v>11953</v>
      </c>
      <c r="B1290" s="293" t="s">
        <v>11954</v>
      </c>
      <c r="C1290" s="235"/>
      <c r="D1290" s="235"/>
      <c r="E1290" s="236"/>
      <c r="F1290" s="190" t="s">
        <v>11955</v>
      </c>
      <c r="G1290" s="208">
        <v>0.23</v>
      </c>
      <c r="H1290" s="191">
        <v>203.98</v>
      </c>
      <c r="I1290" s="191">
        <v>46.92</v>
      </c>
    </row>
    <row r="1291" spans="1:9" ht="15" customHeight="1">
      <c r="A1291" s="190" t="s">
        <v>11956</v>
      </c>
      <c r="B1291" s="293" t="s">
        <v>11957</v>
      </c>
      <c r="C1291" s="235"/>
      <c r="D1291" s="235"/>
      <c r="E1291" s="236"/>
      <c r="F1291" s="190" t="s">
        <v>11958</v>
      </c>
      <c r="G1291" s="208">
        <v>0.56000000000000005</v>
      </c>
      <c r="H1291" s="191">
        <v>35.85</v>
      </c>
      <c r="I1291" s="191">
        <v>20.079999999999998</v>
      </c>
    </row>
    <row r="1292" spans="1:9" ht="15.75" customHeight="1">
      <c r="A1292" s="190" t="s">
        <v>11959</v>
      </c>
      <c r="B1292" s="293" t="s">
        <v>11960</v>
      </c>
      <c r="C1292" s="235"/>
      <c r="D1292" s="235"/>
      <c r="E1292" s="236"/>
      <c r="F1292" s="190" t="s">
        <v>11961</v>
      </c>
      <c r="G1292" s="208">
        <v>2.1</v>
      </c>
      <c r="H1292" s="191">
        <v>42.24</v>
      </c>
      <c r="I1292" s="191">
        <v>88.7</v>
      </c>
    </row>
    <row r="1293" spans="1:9" ht="15" customHeight="1">
      <c r="A1293" s="153"/>
      <c r="B1293" s="153"/>
      <c r="C1293" s="153"/>
      <c r="D1293" s="153"/>
      <c r="E1293" s="153"/>
      <c r="F1293" s="153"/>
      <c r="G1293" s="283" t="s">
        <v>11962</v>
      </c>
      <c r="H1293" s="236"/>
      <c r="I1293" s="188">
        <v>217.18199999999999</v>
      </c>
    </row>
    <row r="1294" spans="1:9" ht="15" customHeight="1">
      <c r="A1294" s="153"/>
      <c r="B1294" s="153"/>
      <c r="C1294" s="153"/>
      <c r="D1294" s="153"/>
      <c r="E1294" s="153"/>
      <c r="F1294" s="153"/>
      <c r="G1294" s="289" t="s">
        <v>11963</v>
      </c>
      <c r="H1294" s="236"/>
      <c r="I1294" s="194">
        <v>217.18199999999999</v>
      </c>
    </row>
    <row r="1295" spans="1:9" ht="15" customHeight="1">
      <c r="A1295" s="308" t="s">
        <v>11964</v>
      </c>
      <c r="B1295" s="213"/>
      <c r="C1295" s="213"/>
      <c r="D1295" s="153"/>
      <c r="E1295" s="153"/>
      <c r="F1295" s="153"/>
      <c r="G1295" s="289" t="s">
        <v>11965</v>
      </c>
      <c r="H1295" s="236"/>
      <c r="I1295" s="188">
        <v>217.18</v>
      </c>
    </row>
    <row r="1296" spans="1:9" ht="15" customHeight="1">
      <c r="A1296" s="213"/>
      <c r="B1296" s="213"/>
      <c r="C1296" s="213"/>
      <c r="D1296" s="153"/>
      <c r="E1296" s="153"/>
      <c r="F1296" s="153"/>
      <c r="G1296" s="289" t="s">
        <v>11966</v>
      </c>
      <c r="H1296" s="236"/>
      <c r="I1296" s="188">
        <v>64.002899999999997</v>
      </c>
    </row>
    <row r="1297" spans="1:9" ht="15" customHeight="1">
      <c r="A1297" s="213"/>
      <c r="B1297" s="213"/>
      <c r="C1297" s="213"/>
      <c r="D1297" s="153"/>
      <c r="E1297" s="153"/>
      <c r="F1297" s="153"/>
      <c r="G1297" s="289" t="s">
        <v>11967</v>
      </c>
      <c r="H1297" s="236"/>
      <c r="I1297" s="188">
        <v>281.18</v>
      </c>
    </row>
    <row r="1298" spans="1:9" ht="9.75" customHeight="1">
      <c r="A1298" s="153"/>
      <c r="B1298" s="153"/>
      <c r="C1298" s="153"/>
      <c r="D1298" s="290"/>
      <c r="E1298" s="213"/>
      <c r="F1298" s="213"/>
      <c r="G1298" s="153"/>
      <c r="H1298" s="153"/>
      <c r="I1298" s="153"/>
    </row>
    <row r="1299" spans="1:9" ht="19.5" customHeight="1">
      <c r="A1299" s="291" t="s">
        <v>11968</v>
      </c>
      <c r="B1299" s="235"/>
      <c r="C1299" s="235"/>
      <c r="D1299" s="235"/>
      <c r="E1299" s="235"/>
      <c r="F1299" s="235"/>
      <c r="G1299" s="235"/>
      <c r="H1299" s="235"/>
      <c r="I1299" s="236"/>
    </row>
    <row r="1300" spans="1:9" ht="15" customHeight="1">
      <c r="A1300" s="287" t="s">
        <v>11969</v>
      </c>
      <c r="B1300" s="235"/>
      <c r="C1300" s="236"/>
      <c r="D1300" s="288" t="s">
        <v>11970</v>
      </c>
      <c r="E1300" s="236"/>
      <c r="F1300" s="195" t="s">
        <v>11971</v>
      </c>
      <c r="G1300" s="195" t="s">
        <v>11972</v>
      </c>
      <c r="H1300" s="195" t="s">
        <v>11973</v>
      </c>
      <c r="I1300" s="195" t="s">
        <v>11974</v>
      </c>
    </row>
    <row r="1301" spans="1:9" ht="19.5" customHeight="1">
      <c r="A1301" s="198" t="s">
        <v>11975</v>
      </c>
      <c r="B1301" s="286" t="s">
        <v>11976</v>
      </c>
      <c r="C1301" s="236"/>
      <c r="D1301" s="284" t="s">
        <v>11977</v>
      </c>
      <c r="E1301" s="236"/>
      <c r="F1301" s="198" t="s">
        <v>11978</v>
      </c>
      <c r="G1301" s="199">
        <v>1</v>
      </c>
      <c r="H1301" s="200">
        <v>926.1</v>
      </c>
      <c r="I1301" s="200">
        <v>926.1</v>
      </c>
    </row>
    <row r="1302" spans="1:9" ht="15" customHeight="1">
      <c r="A1302" s="153"/>
      <c r="B1302" s="153"/>
      <c r="C1302" s="153"/>
      <c r="D1302" s="153"/>
      <c r="E1302" s="153"/>
      <c r="F1302" s="153"/>
      <c r="G1302" s="285" t="s">
        <v>11979</v>
      </c>
      <c r="H1302" s="236"/>
      <c r="I1302" s="201">
        <v>926.1</v>
      </c>
    </row>
    <row r="1303" spans="1:9" ht="15" customHeight="1">
      <c r="A1303" s="287" t="s">
        <v>11980</v>
      </c>
      <c r="B1303" s="235"/>
      <c r="C1303" s="236"/>
      <c r="D1303" s="288" t="s">
        <v>11981</v>
      </c>
      <c r="E1303" s="236"/>
      <c r="F1303" s="195" t="s">
        <v>11982</v>
      </c>
      <c r="G1303" s="195" t="s">
        <v>11983</v>
      </c>
      <c r="H1303" s="195" t="s">
        <v>11984</v>
      </c>
      <c r="I1303" s="195" t="s">
        <v>11985</v>
      </c>
    </row>
    <row r="1304" spans="1:9" ht="19.5" customHeight="1">
      <c r="A1304" s="198" t="s">
        <v>11986</v>
      </c>
      <c r="B1304" s="286" t="s">
        <v>11987</v>
      </c>
      <c r="C1304" s="236"/>
      <c r="D1304" s="284" t="s">
        <v>11988</v>
      </c>
      <c r="E1304" s="236"/>
      <c r="F1304" s="198" t="s">
        <v>11989</v>
      </c>
      <c r="G1304" s="199">
        <v>4</v>
      </c>
      <c r="H1304" s="200">
        <v>14.34</v>
      </c>
      <c r="I1304" s="200">
        <v>57.36</v>
      </c>
    </row>
    <row r="1305" spans="1:9" ht="15" customHeight="1">
      <c r="A1305" s="153"/>
      <c r="B1305" s="153"/>
      <c r="C1305" s="153"/>
      <c r="D1305" s="153"/>
      <c r="E1305" s="153"/>
      <c r="F1305" s="153"/>
      <c r="G1305" s="285" t="s">
        <v>11990</v>
      </c>
      <c r="H1305" s="236"/>
      <c r="I1305" s="201">
        <v>57.36</v>
      </c>
    </row>
    <row r="1306" spans="1:9" ht="15" customHeight="1">
      <c r="A1306" s="287" t="s">
        <v>11991</v>
      </c>
      <c r="B1306" s="235"/>
      <c r="C1306" s="236"/>
      <c r="D1306" s="288" t="s">
        <v>11992</v>
      </c>
      <c r="E1306" s="236"/>
      <c r="F1306" s="195" t="s">
        <v>11993</v>
      </c>
      <c r="G1306" s="195" t="s">
        <v>11994</v>
      </c>
      <c r="H1306" s="195" t="s">
        <v>11995</v>
      </c>
      <c r="I1306" s="195" t="s">
        <v>11996</v>
      </c>
    </row>
    <row r="1307" spans="1:9" ht="15" customHeight="1">
      <c r="A1307" s="198" t="s">
        <v>11997</v>
      </c>
      <c r="B1307" s="286" t="s">
        <v>11998</v>
      </c>
      <c r="C1307" s="236"/>
      <c r="D1307" s="284" t="s">
        <v>11999</v>
      </c>
      <c r="E1307" s="236"/>
      <c r="F1307" s="198" t="s">
        <v>12000</v>
      </c>
      <c r="G1307" s="199">
        <v>1.413</v>
      </c>
      <c r="H1307" s="200">
        <v>16.829999999999998</v>
      </c>
      <c r="I1307" s="200">
        <v>23.78</v>
      </c>
    </row>
    <row r="1308" spans="1:9" ht="15" customHeight="1">
      <c r="A1308" s="198" t="s">
        <v>12001</v>
      </c>
      <c r="B1308" s="286" t="s">
        <v>12002</v>
      </c>
      <c r="C1308" s="236"/>
      <c r="D1308" s="284" t="s">
        <v>12003</v>
      </c>
      <c r="E1308" s="236"/>
      <c r="F1308" s="198" t="s">
        <v>12004</v>
      </c>
      <c r="G1308" s="199">
        <v>4.593</v>
      </c>
      <c r="H1308" s="200">
        <v>21.78</v>
      </c>
      <c r="I1308" s="200">
        <v>100.04</v>
      </c>
    </row>
    <row r="1309" spans="1:9" ht="36" customHeight="1">
      <c r="A1309" s="198" t="s">
        <v>12005</v>
      </c>
      <c r="B1309" s="286" t="s">
        <v>12006</v>
      </c>
      <c r="C1309" s="236"/>
      <c r="D1309" s="284" t="s">
        <v>12007</v>
      </c>
      <c r="E1309" s="236"/>
      <c r="F1309" s="198" t="s">
        <v>12008</v>
      </c>
      <c r="G1309" s="199">
        <v>0.111</v>
      </c>
      <c r="H1309" s="200">
        <v>129.91999999999999</v>
      </c>
      <c r="I1309" s="200">
        <v>14.42</v>
      </c>
    </row>
    <row r="1310" spans="1:9" ht="15" customHeight="1">
      <c r="A1310" s="153"/>
      <c r="B1310" s="153"/>
      <c r="C1310" s="153"/>
      <c r="D1310" s="153"/>
      <c r="E1310" s="153"/>
      <c r="F1310" s="153"/>
      <c r="G1310" s="285" t="s">
        <v>12009</v>
      </c>
      <c r="H1310" s="236"/>
      <c r="I1310" s="201">
        <v>138.24</v>
      </c>
    </row>
    <row r="1311" spans="1:9" ht="15" customHeight="1">
      <c r="A1311" s="308" t="s">
        <v>12010</v>
      </c>
      <c r="B1311" s="213"/>
      <c r="C1311" s="213"/>
      <c r="D1311" s="153"/>
      <c r="E1311" s="153"/>
      <c r="F1311" s="153"/>
      <c r="G1311" s="289" t="s">
        <v>12011</v>
      </c>
      <c r="H1311" s="236"/>
      <c r="I1311" s="188">
        <v>1121.7</v>
      </c>
    </row>
    <row r="1312" spans="1:9" ht="15" customHeight="1">
      <c r="A1312" s="213"/>
      <c r="B1312" s="213"/>
      <c r="C1312" s="213"/>
      <c r="D1312" s="153"/>
      <c r="E1312" s="153"/>
      <c r="F1312" s="153"/>
      <c r="G1312" s="289" t="s">
        <v>12012</v>
      </c>
      <c r="H1312" s="236"/>
      <c r="I1312" s="188">
        <v>330.565</v>
      </c>
    </row>
    <row r="1313" spans="1:9" ht="15" customHeight="1">
      <c r="A1313" s="213"/>
      <c r="B1313" s="213"/>
      <c r="C1313" s="213"/>
      <c r="D1313" s="153"/>
      <c r="E1313" s="153"/>
      <c r="F1313" s="153"/>
      <c r="G1313" s="289" t="s">
        <v>12013</v>
      </c>
      <c r="H1313" s="236"/>
      <c r="I1313" s="188">
        <v>1452.27</v>
      </c>
    </row>
    <row r="1314" spans="1:9" ht="9.75" customHeight="1">
      <c r="A1314" s="153"/>
      <c r="B1314" s="153"/>
      <c r="C1314" s="153"/>
      <c r="D1314" s="290"/>
      <c r="E1314" s="213"/>
      <c r="F1314" s="213"/>
      <c r="G1314" s="153"/>
      <c r="H1314" s="153"/>
      <c r="I1314" s="153"/>
    </row>
    <row r="1315" spans="1:9" ht="19.5" customHeight="1">
      <c r="A1315" s="291" t="s">
        <v>12014</v>
      </c>
      <c r="B1315" s="235"/>
      <c r="C1315" s="235"/>
      <c r="D1315" s="235"/>
      <c r="E1315" s="235"/>
      <c r="F1315" s="235"/>
      <c r="G1315" s="235"/>
      <c r="H1315" s="235"/>
      <c r="I1315" s="236"/>
    </row>
    <row r="1316" spans="1:9" ht="15" customHeight="1">
      <c r="A1316" s="287" t="s">
        <v>12015</v>
      </c>
      <c r="B1316" s="235"/>
      <c r="C1316" s="236"/>
      <c r="D1316" s="288" t="s">
        <v>12016</v>
      </c>
      <c r="E1316" s="236"/>
      <c r="F1316" s="195" t="s">
        <v>12017</v>
      </c>
      <c r="G1316" s="195" t="s">
        <v>12018</v>
      </c>
      <c r="H1316" s="195" t="s">
        <v>12019</v>
      </c>
      <c r="I1316" s="195" t="s">
        <v>12020</v>
      </c>
    </row>
    <row r="1317" spans="1:9" ht="15" customHeight="1">
      <c r="A1317" s="198" t="s">
        <v>12021</v>
      </c>
      <c r="B1317" s="286" t="s">
        <v>12022</v>
      </c>
      <c r="C1317" s="236"/>
      <c r="D1317" s="284" t="s">
        <v>12023</v>
      </c>
      <c r="E1317" s="236"/>
      <c r="F1317" s="198" t="s">
        <v>12024</v>
      </c>
      <c r="G1317" s="199">
        <v>1</v>
      </c>
      <c r="H1317" s="200">
        <v>11.45</v>
      </c>
      <c r="I1317" s="200">
        <v>11.45</v>
      </c>
    </row>
    <row r="1318" spans="1:9" ht="15" customHeight="1">
      <c r="A1318" s="198" t="s">
        <v>12025</v>
      </c>
      <c r="B1318" s="286" t="s">
        <v>12026</v>
      </c>
      <c r="C1318" s="236"/>
      <c r="D1318" s="284" t="s">
        <v>12027</v>
      </c>
      <c r="E1318" s="236"/>
      <c r="F1318" s="198" t="s">
        <v>12028</v>
      </c>
      <c r="G1318" s="199">
        <v>1</v>
      </c>
      <c r="H1318" s="200">
        <v>16.28</v>
      </c>
      <c r="I1318" s="200">
        <v>16.28</v>
      </c>
    </row>
    <row r="1319" spans="1:9" ht="15" customHeight="1">
      <c r="A1319" s="153"/>
      <c r="B1319" s="153"/>
      <c r="C1319" s="153"/>
      <c r="D1319" s="153"/>
      <c r="E1319" s="153"/>
      <c r="F1319" s="153"/>
      <c r="G1319" s="285" t="s">
        <v>12029</v>
      </c>
      <c r="H1319" s="236"/>
      <c r="I1319" s="201">
        <v>27.73</v>
      </c>
    </row>
    <row r="1320" spans="1:9" ht="15" customHeight="1">
      <c r="A1320" s="287" t="s">
        <v>12030</v>
      </c>
      <c r="B1320" s="235"/>
      <c r="C1320" s="236"/>
      <c r="D1320" s="288" t="s">
        <v>12031</v>
      </c>
      <c r="E1320" s="236"/>
      <c r="F1320" s="195" t="s">
        <v>12032</v>
      </c>
      <c r="G1320" s="195" t="s">
        <v>12033</v>
      </c>
      <c r="H1320" s="195" t="s">
        <v>12034</v>
      </c>
      <c r="I1320" s="195" t="s">
        <v>12035</v>
      </c>
    </row>
    <row r="1321" spans="1:9" ht="19.5" customHeight="1">
      <c r="A1321" s="198" t="s">
        <v>12036</v>
      </c>
      <c r="B1321" s="286" t="s">
        <v>12037</v>
      </c>
      <c r="C1321" s="236"/>
      <c r="D1321" s="284" t="s">
        <v>12038</v>
      </c>
      <c r="E1321" s="236"/>
      <c r="F1321" s="198" t="s">
        <v>12039</v>
      </c>
      <c r="G1321" s="199">
        <v>1</v>
      </c>
      <c r="H1321" s="200">
        <v>98.91</v>
      </c>
      <c r="I1321" s="200">
        <v>98.91</v>
      </c>
    </row>
    <row r="1322" spans="1:9" ht="15" customHeight="1">
      <c r="A1322" s="153"/>
      <c r="B1322" s="153"/>
      <c r="C1322" s="153"/>
      <c r="D1322" s="153"/>
      <c r="E1322" s="153"/>
      <c r="F1322" s="153"/>
      <c r="G1322" s="285" t="s">
        <v>12040</v>
      </c>
      <c r="H1322" s="236"/>
      <c r="I1322" s="201">
        <v>98.91</v>
      </c>
    </row>
    <row r="1323" spans="1:9" ht="15" customHeight="1">
      <c r="A1323" s="308" t="s">
        <v>12041</v>
      </c>
      <c r="B1323" s="213"/>
      <c r="C1323" s="213"/>
      <c r="D1323" s="153"/>
      <c r="E1323" s="153"/>
      <c r="F1323" s="153"/>
      <c r="G1323" s="289" t="s">
        <v>12042</v>
      </c>
      <c r="H1323" s="236"/>
      <c r="I1323" s="188">
        <v>126.64</v>
      </c>
    </row>
    <row r="1324" spans="1:9" ht="15" customHeight="1">
      <c r="A1324" s="213"/>
      <c r="B1324" s="213"/>
      <c r="C1324" s="213"/>
      <c r="D1324" s="153"/>
      <c r="E1324" s="153"/>
      <c r="F1324" s="153"/>
      <c r="G1324" s="289" t="s">
        <v>12043</v>
      </c>
      <c r="H1324" s="236"/>
      <c r="I1324" s="188">
        <v>37.320799999999998</v>
      </c>
    </row>
    <row r="1325" spans="1:9" ht="15" customHeight="1">
      <c r="A1325" s="213"/>
      <c r="B1325" s="213"/>
      <c r="C1325" s="213"/>
      <c r="D1325" s="153"/>
      <c r="E1325" s="153"/>
      <c r="F1325" s="153"/>
      <c r="G1325" s="289" t="s">
        <v>12044</v>
      </c>
      <c r="H1325" s="236"/>
      <c r="I1325" s="188">
        <v>163.96</v>
      </c>
    </row>
    <row r="1326" spans="1:9" ht="9.75" customHeight="1">
      <c r="A1326" s="153"/>
      <c r="B1326" s="153"/>
      <c r="C1326" s="153"/>
      <c r="D1326" s="290"/>
      <c r="E1326" s="213"/>
      <c r="F1326" s="213"/>
      <c r="G1326" s="153"/>
      <c r="H1326" s="153"/>
      <c r="I1326" s="153"/>
    </row>
    <row r="1327" spans="1:9" ht="19.5" customHeight="1">
      <c r="A1327" s="291" t="s">
        <v>12045</v>
      </c>
      <c r="B1327" s="235"/>
      <c r="C1327" s="235"/>
      <c r="D1327" s="235"/>
      <c r="E1327" s="235"/>
      <c r="F1327" s="235"/>
      <c r="G1327" s="235"/>
      <c r="H1327" s="235"/>
      <c r="I1327" s="236"/>
    </row>
    <row r="1328" spans="1:9" ht="15" customHeight="1">
      <c r="A1328" s="287" t="s">
        <v>12046</v>
      </c>
      <c r="B1328" s="235"/>
      <c r="C1328" s="236"/>
      <c r="D1328" s="288" t="s">
        <v>12047</v>
      </c>
      <c r="E1328" s="236"/>
      <c r="F1328" s="195" t="s">
        <v>12048</v>
      </c>
      <c r="G1328" s="195" t="s">
        <v>12049</v>
      </c>
      <c r="H1328" s="195" t="s">
        <v>12050</v>
      </c>
      <c r="I1328" s="195" t="s">
        <v>12051</v>
      </c>
    </row>
    <row r="1329" spans="1:9" ht="15" customHeight="1">
      <c r="A1329" s="198" t="s">
        <v>12052</v>
      </c>
      <c r="B1329" s="286" t="s">
        <v>12053</v>
      </c>
      <c r="C1329" s="236"/>
      <c r="D1329" s="284" t="s">
        <v>12054</v>
      </c>
      <c r="E1329" s="236"/>
      <c r="F1329" s="198" t="s">
        <v>12055</v>
      </c>
      <c r="G1329" s="199">
        <v>1.5</v>
      </c>
      <c r="H1329" s="200">
        <v>11.45</v>
      </c>
      <c r="I1329" s="200">
        <v>17.18</v>
      </c>
    </row>
    <row r="1330" spans="1:9" ht="15" customHeight="1">
      <c r="A1330" s="198" t="s">
        <v>12056</v>
      </c>
      <c r="B1330" s="286" t="s">
        <v>12057</v>
      </c>
      <c r="C1330" s="236"/>
      <c r="D1330" s="284" t="s">
        <v>12058</v>
      </c>
      <c r="E1330" s="236"/>
      <c r="F1330" s="198" t="s">
        <v>12059</v>
      </c>
      <c r="G1330" s="199">
        <v>1.5</v>
      </c>
      <c r="H1330" s="200">
        <v>16.28</v>
      </c>
      <c r="I1330" s="200">
        <v>24.42</v>
      </c>
    </row>
    <row r="1331" spans="1:9" ht="15" customHeight="1">
      <c r="A1331" s="153"/>
      <c r="B1331" s="153"/>
      <c r="C1331" s="153"/>
      <c r="D1331" s="153"/>
      <c r="E1331" s="153"/>
      <c r="F1331" s="153"/>
      <c r="G1331" s="285" t="s">
        <v>12060</v>
      </c>
      <c r="H1331" s="236"/>
      <c r="I1331" s="201">
        <v>41.6</v>
      </c>
    </row>
    <row r="1332" spans="1:9" ht="15" customHeight="1">
      <c r="A1332" s="287" t="s">
        <v>12061</v>
      </c>
      <c r="B1332" s="235"/>
      <c r="C1332" s="236"/>
      <c r="D1332" s="288" t="s">
        <v>12062</v>
      </c>
      <c r="E1332" s="236"/>
      <c r="F1332" s="195" t="s">
        <v>12063</v>
      </c>
      <c r="G1332" s="195" t="s">
        <v>12064</v>
      </c>
      <c r="H1332" s="195" t="s">
        <v>12065</v>
      </c>
      <c r="I1332" s="195" t="s">
        <v>12066</v>
      </c>
    </row>
    <row r="1333" spans="1:9" ht="15" customHeight="1">
      <c r="A1333" s="198" t="s">
        <v>12067</v>
      </c>
      <c r="B1333" s="286" t="s">
        <v>12068</v>
      </c>
      <c r="C1333" s="236"/>
      <c r="D1333" s="284" t="s">
        <v>12069</v>
      </c>
      <c r="E1333" s="236"/>
      <c r="F1333" s="198" t="s">
        <v>12070</v>
      </c>
      <c r="G1333" s="199">
        <v>1</v>
      </c>
      <c r="H1333" s="200">
        <v>206.13</v>
      </c>
      <c r="I1333" s="200">
        <v>206.13</v>
      </c>
    </row>
    <row r="1334" spans="1:9" ht="15" customHeight="1">
      <c r="A1334" s="153"/>
      <c r="B1334" s="153"/>
      <c r="C1334" s="153"/>
      <c r="D1334" s="153"/>
      <c r="E1334" s="153"/>
      <c r="F1334" s="153"/>
      <c r="G1334" s="285" t="s">
        <v>12071</v>
      </c>
      <c r="H1334" s="236"/>
      <c r="I1334" s="201">
        <v>206.13</v>
      </c>
    </row>
    <row r="1335" spans="1:9" ht="15" customHeight="1">
      <c r="A1335" s="308" t="s">
        <v>12072</v>
      </c>
      <c r="B1335" s="213"/>
      <c r="C1335" s="213"/>
      <c r="D1335" s="153"/>
      <c r="E1335" s="153"/>
      <c r="F1335" s="153"/>
      <c r="G1335" s="289" t="s">
        <v>12073</v>
      </c>
      <c r="H1335" s="236"/>
      <c r="I1335" s="188">
        <v>247.73</v>
      </c>
    </row>
    <row r="1336" spans="1:9" ht="15" customHeight="1">
      <c r="A1336" s="213"/>
      <c r="B1336" s="213"/>
      <c r="C1336" s="213"/>
      <c r="D1336" s="153"/>
      <c r="E1336" s="153"/>
      <c r="F1336" s="153"/>
      <c r="G1336" s="289" t="s">
        <v>12074</v>
      </c>
      <c r="H1336" s="236"/>
      <c r="I1336" s="188">
        <v>73.006</v>
      </c>
    </row>
    <row r="1337" spans="1:9" ht="15" customHeight="1">
      <c r="A1337" s="213"/>
      <c r="B1337" s="213"/>
      <c r="C1337" s="213"/>
      <c r="D1337" s="153"/>
      <c r="E1337" s="153"/>
      <c r="F1337" s="153"/>
      <c r="G1337" s="289" t="s">
        <v>12075</v>
      </c>
      <c r="H1337" s="236"/>
      <c r="I1337" s="188">
        <v>320.74</v>
      </c>
    </row>
    <row r="1338" spans="1:9" ht="9.75" customHeight="1">
      <c r="A1338" s="153"/>
      <c r="B1338" s="153"/>
      <c r="C1338" s="153"/>
      <c r="D1338" s="290"/>
      <c r="E1338" s="213"/>
      <c r="F1338" s="213"/>
      <c r="G1338" s="153"/>
      <c r="H1338" s="153"/>
      <c r="I1338" s="153"/>
    </row>
    <row r="1339" spans="1:9" ht="19.5" customHeight="1">
      <c r="A1339" s="291" t="s">
        <v>12076</v>
      </c>
      <c r="B1339" s="235"/>
      <c r="C1339" s="235"/>
      <c r="D1339" s="235"/>
      <c r="E1339" s="235"/>
      <c r="F1339" s="235"/>
      <c r="G1339" s="235"/>
      <c r="H1339" s="235"/>
      <c r="I1339" s="236"/>
    </row>
    <row r="1340" spans="1:9" ht="15" customHeight="1">
      <c r="A1340" s="287" t="s">
        <v>12077</v>
      </c>
      <c r="B1340" s="235"/>
      <c r="C1340" s="236"/>
      <c r="D1340" s="288" t="s">
        <v>12078</v>
      </c>
      <c r="E1340" s="236"/>
      <c r="F1340" s="195" t="s">
        <v>12079</v>
      </c>
      <c r="G1340" s="195" t="s">
        <v>12080</v>
      </c>
      <c r="H1340" s="195" t="s">
        <v>12081</v>
      </c>
      <c r="I1340" s="195" t="s">
        <v>12082</v>
      </c>
    </row>
    <row r="1341" spans="1:9" ht="15" customHeight="1">
      <c r="A1341" s="198" t="s">
        <v>12083</v>
      </c>
      <c r="B1341" s="286" t="s">
        <v>12084</v>
      </c>
      <c r="C1341" s="236"/>
      <c r="D1341" s="284" t="s">
        <v>12085</v>
      </c>
      <c r="E1341" s="236"/>
      <c r="F1341" s="198" t="s">
        <v>12086</v>
      </c>
      <c r="G1341" s="199">
        <v>0.93700000000000006</v>
      </c>
      <c r="H1341" s="200">
        <v>11.45</v>
      </c>
      <c r="I1341" s="200">
        <v>10.73</v>
      </c>
    </row>
    <row r="1342" spans="1:9" ht="15" customHeight="1">
      <c r="A1342" s="198" t="s">
        <v>12087</v>
      </c>
      <c r="B1342" s="286" t="s">
        <v>12088</v>
      </c>
      <c r="C1342" s="236"/>
      <c r="D1342" s="284" t="s">
        <v>12089</v>
      </c>
      <c r="E1342" s="236"/>
      <c r="F1342" s="198" t="s">
        <v>12090</v>
      </c>
      <c r="G1342" s="199">
        <v>0.93700000000000006</v>
      </c>
      <c r="H1342" s="200">
        <v>16.28</v>
      </c>
      <c r="I1342" s="200">
        <v>15.25</v>
      </c>
    </row>
    <row r="1343" spans="1:9" ht="15" customHeight="1">
      <c r="A1343" s="153"/>
      <c r="B1343" s="153"/>
      <c r="C1343" s="153"/>
      <c r="D1343" s="153"/>
      <c r="E1343" s="153"/>
      <c r="F1343" s="153"/>
      <c r="G1343" s="285" t="s">
        <v>12091</v>
      </c>
      <c r="H1343" s="236"/>
      <c r="I1343" s="201">
        <v>25.98</v>
      </c>
    </row>
    <row r="1344" spans="1:9" ht="15" customHeight="1">
      <c r="A1344" s="287" t="s">
        <v>12092</v>
      </c>
      <c r="B1344" s="235"/>
      <c r="C1344" s="236"/>
      <c r="D1344" s="288" t="s">
        <v>12093</v>
      </c>
      <c r="E1344" s="236"/>
      <c r="F1344" s="195" t="s">
        <v>12094</v>
      </c>
      <c r="G1344" s="195" t="s">
        <v>12095</v>
      </c>
      <c r="H1344" s="195" t="s">
        <v>12096</v>
      </c>
      <c r="I1344" s="195" t="s">
        <v>12097</v>
      </c>
    </row>
    <row r="1345" spans="1:9" ht="27.75" customHeight="1">
      <c r="A1345" s="198" t="s">
        <v>12098</v>
      </c>
      <c r="B1345" s="286" t="s">
        <v>12099</v>
      </c>
      <c r="C1345" s="236"/>
      <c r="D1345" s="284" t="s">
        <v>12100</v>
      </c>
      <c r="E1345" s="236"/>
      <c r="F1345" s="198" t="s">
        <v>12101</v>
      </c>
      <c r="G1345" s="199">
        <v>1</v>
      </c>
      <c r="H1345" s="200">
        <v>39.119999999999997</v>
      </c>
      <c r="I1345" s="200">
        <v>39.119999999999997</v>
      </c>
    </row>
    <row r="1346" spans="1:9" ht="15" customHeight="1">
      <c r="A1346" s="153"/>
      <c r="B1346" s="153"/>
      <c r="C1346" s="153"/>
      <c r="D1346" s="153"/>
      <c r="E1346" s="153"/>
      <c r="F1346" s="153"/>
      <c r="G1346" s="285" t="s">
        <v>12102</v>
      </c>
      <c r="H1346" s="236"/>
      <c r="I1346" s="201">
        <v>39.119999999999997</v>
      </c>
    </row>
    <row r="1347" spans="1:9" ht="15" customHeight="1">
      <c r="A1347" s="308" t="s">
        <v>12103</v>
      </c>
      <c r="B1347" s="213"/>
      <c r="C1347" s="213"/>
      <c r="D1347" s="153"/>
      <c r="E1347" s="153"/>
      <c r="F1347" s="153"/>
      <c r="G1347" s="289" t="s">
        <v>12104</v>
      </c>
      <c r="H1347" s="236"/>
      <c r="I1347" s="188">
        <v>65.099999999999994</v>
      </c>
    </row>
    <row r="1348" spans="1:9" ht="15" customHeight="1">
      <c r="A1348" s="213"/>
      <c r="B1348" s="213"/>
      <c r="C1348" s="213"/>
      <c r="D1348" s="153"/>
      <c r="E1348" s="153"/>
      <c r="F1348" s="153"/>
      <c r="G1348" s="289" t="s">
        <v>12105</v>
      </c>
      <c r="H1348" s="236"/>
      <c r="I1348" s="188">
        <v>19.184999999999999</v>
      </c>
    </row>
    <row r="1349" spans="1:9" ht="15" customHeight="1">
      <c r="A1349" s="213"/>
      <c r="B1349" s="213"/>
      <c r="C1349" s="213"/>
      <c r="D1349" s="153"/>
      <c r="E1349" s="153"/>
      <c r="F1349" s="153"/>
      <c r="G1349" s="289" t="s">
        <v>12106</v>
      </c>
      <c r="H1349" s="236"/>
      <c r="I1349" s="188">
        <v>84.29</v>
      </c>
    </row>
    <row r="1350" spans="1:9" ht="9.75" customHeight="1">
      <c r="A1350" s="153"/>
      <c r="B1350" s="153"/>
      <c r="C1350" s="153"/>
      <c r="D1350" s="290"/>
      <c r="E1350" s="213"/>
      <c r="F1350" s="213"/>
      <c r="G1350" s="153"/>
      <c r="H1350" s="153"/>
      <c r="I1350" s="153"/>
    </row>
    <row r="1351" spans="1:9" ht="19.5" customHeight="1">
      <c r="A1351" s="291" t="s">
        <v>12107</v>
      </c>
      <c r="B1351" s="235"/>
      <c r="C1351" s="235"/>
      <c r="D1351" s="235"/>
      <c r="E1351" s="235"/>
      <c r="F1351" s="235"/>
      <c r="G1351" s="235"/>
      <c r="H1351" s="235"/>
      <c r="I1351" s="236"/>
    </row>
    <row r="1352" spans="1:9" ht="15" customHeight="1">
      <c r="A1352" s="287" t="s">
        <v>12108</v>
      </c>
      <c r="B1352" s="235"/>
      <c r="C1352" s="236"/>
      <c r="D1352" s="288" t="s">
        <v>12109</v>
      </c>
      <c r="E1352" s="236"/>
      <c r="F1352" s="195" t="s">
        <v>12110</v>
      </c>
      <c r="G1352" s="195" t="s">
        <v>12111</v>
      </c>
      <c r="H1352" s="195" t="s">
        <v>12112</v>
      </c>
      <c r="I1352" s="195" t="s">
        <v>12113</v>
      </c>
    </row>
    <row r="1353" spans="1:9" ht="15" customHeight="1">
      <c r="A1353" s="198" t="s">
        <v>12114</v>
      </c>
      <c r="B1353" s="286" t="s">
        <v>12115</v>
      </c>
      <c r="C1353" s="236"/>
      <c r="D1353" s="284" t="s">
        <v>12116</v>
      </c>
      <c r="E1353" s="236"/>
      <c r="F1353" s="198" t="s">
        <v>12117</v>
      </c>
      <c r="G1353" s="199">
        <v>0.13333329999999999</v>
      </c>
      <c r="H1353" s="200">
        <v>11.45</v>
      </c>
      <c r="I1353" s="200">
        <v>1.53</v>
      </c>
    </row>
    <row r="1354" spans="1:9" ht="15" customHeight="1">
      <c r="A1354" s="198" t="s">
        <v>12118</v>
      </c>
      <c r="B1354" s="286" t="s">
        <v>12119</v>
      </c>
      <c r="C1354" s="236"/>
      <c r="D1354" s="284" t="s">
        <v>12120</v>
      </c>
      <c r="E1354" s="236"/>
      <c r="F1354" s="198" t="s">
        <v>12121</v>
      </c>
      <c r="G1354" s="199">
        <v>0.13333329999999999</v>
      </c>
      <c r="H1354" s="200">
        <v>16.28</v>
      </c>
      <c r="I1354" s="200">
        <v>2.17</v>
      </c>
    </row>
    <row r="1355" spans="1:9" ht="15" customHeight="1">
      <c r="A1355" s="153"/>
      <c r="B1355" s="153"/>
      <c r="C1355" s="153"/>
      <c r="D1355" s="153"/>
      <c r="E1355" s="153"/>
      <c r="F1355" s="153"/>
      <c r="G1355" s="285" t="s">
        <v>12122</v>
      </c>
      <c r="H1355" s="236"/>
      <c r="I1355" s="201">
        <v>3.7</v>
      </c>
    </row>
    <row r="1356" spans="1:9" ht="15" customHeight="1">
      <c r="A1356" s="287" t="s">
        <v>12123</v>
      </c>
      <c r="B1356" s="235"/>
      <c r="C1356" s="236"/>
      <c r="D1356" s="288" t="s">
        <v>12124</v>
      </c>
      <c r="E1356" s="236"/>
      <c r="F1356" s="195" t="s">
        <v>12125</v>
      </c>
      <c r="G1356" s="195" t="s">
        <v>12126</v>
      </c>
      <c r="H1356" s="195" t="s">
        <v>12127</v>
      </c>
      <c r="I1356" s="195" t="s">
        <v>12128</v>
      </c>
    </row>
    <row r="1357" spans="1:9" ht="15" customHeight="1">
      <c r="A1357" s="198" t="s">
        <v>12129</v>
      </c>
      <c r="B1357" s="286" t="s">
        <v>12130</v>
      </c>
      <c r="C1357" s="236"/>
      <c r="D1357" s="284" t="s">
        <v>12131</v>
      </c>
      <c r="E1357" s="236"/>
      <c r="F1357" s="198" t="s">
        <v>12132</v>
      </c>
      <c r="G1357" s="199">
        <v>1</v>
      </c>
      <c r="H1357" s="200">
        <v>50</v>
      </c>
      <c r="I1357" s="200">
        <v>50</v>
      </c>
    </row>
    <row r="1358" spans="1:9" ht="15" customHeight="1">
      <c r="A1358" s="153"/>
      <c r="B1358" s="153"/>
      <c r="C1358" s="153"/>
      <c r="D1358" s="153"/>
      <c r="E1358" s="153"/>
      <c r="F1358" s="153"/>
      <c r="G1358" s="285" t="s">
        <v>12133</v>
      </c>
      <c r="H1358" s="236"/>
      <c r="I1358" s="201">
        <v>50</v>
      </c>
    </row>
    <row r="1359" spans="1:9" ht="15" customHeight="1">
      <c r="A1359" s="308" t="s">
        <v>12134</v>
      </c>
      <c r="B1359" s="213"/>
      <c r="C1359" s="213"/>
      <c r="D1359" s="153"/>
      <c r="E1359" s="153"/>
      <c r="F1359" s="153"/>
      <c r="G1359" s="289" t="s">
        <v>12135</v>
      </c>
      <c r="H1359" s="236"/>
      <c r="I1359" s="188">
        <v>53.7</v>
      </c>
    </row>
    <row r="1360" spans="1:9" ht="15" customHeight="1">
      <c r="A1360" s="213"/>
      <c r="B1360" s="213"/>
      <c r="C1360" s="213"/>
      <c r="D1360" s="153"/>
      <c r="E1360" s="153"/>
      <c r="F1360" s="153"/>
      <c r="G1360" s="289" t="s">
        <v>12136</v>
      </c>
      <c r="H1360" s="236"/>
      <c r="I1360" s="188">
        <v>15.8254</v>
      </c>
    </row>
    <row r="1361" spans="1:9" ht="15" customHeight="1">
      <c r="A1361" s="213"/>
      <c r="B1361" s="213"/>
      <c r="C1361" s="213"/>
      <c r="D1361" s="153"/>
      <c r="E1361" s="153"/>
      <c r="F1361" s="153"/>
      <c r="G1361" s="289" t="s">
        <v>12137</v>
      </c>
      <c r="H1361" s="236"/>
      <c r="I1361" s="188">
        <v>69.53</v>
      </c>
    </row>
    <row r="1362" spans="1:9" ht="9.75" customHeight="1">
      <c r="A1362" s="153"/>
      <c r="B1362" s="153"/>
      <c r="C1362" s="153"/>
      <c r="D1362" s="290"/>
      <c r="E1362" s="213"/>
      <c r="F1362" s="213"/>
      <c r="G1362" s="153"/>
      <c r="H1362" s="153"/>
      <c r="I1362" s="153"/>
    </row>
    <row r="1363" spans="1:9" ht="19.5" customHeight="1">
      <c r="A1363" s="291" t="s">
        <v>12138</v>
      </c>
      <c r="B1363" s="235"/>
      <c r="C1363" s="235"/>
      <c r="D1363" s="235"/>
      <c r="E1363" s="235"/>
      <c r="F1363" s="235"/>
      <c r="G1363" s="235"/>
      <c r="H1363" s="235"/>
      <c r="I1363" s="236"/>
    </row>
    <row r="1364" spans="1:9" ht="19.5" customHeight="1">
      <c r="A1364" s="292" t="s">
        <v>12139</v>
      </c>
      <c r="B1364" s="235"/>
      <c r="C1364" s="235"/>
      <c r="D1364" s="235"/>
      <c r="E1364" s="236"/>
      <c r="F1364" s="186" t="s">
        <v>12140</v>
      </c>
      <c r="G1364" s="186" t="s">
        <v>12141</v>
      </c>
      <c r="H1364" s="186" t="s">
        <v>12142</v>
      </c>
      <c r="I1364" s="186" t="s">
        <v>12143</v>
      </c>
    </row>
    <row r="1365" spans="1:9" ht="15" customHeight="1">
      <c r="A1365" s="190" t="s">
        <v>12144</v>
      </c>
      <c r="B1365" s="293" t="s">
        <v>12145</v>
      </c>
      <c r="C1365" s="235"/>
      <c r="D1365" s="235"/>
      <c r="E1365" s="235"/>
      <c r="F1365" s="190" t="s">
        <v>12146</v>
      </c>
      <c r="G1365" s="192">
        <v>1.5</v>
      </c>
      <c r="H1365" s="191">
        <v>10.49</v>
      </c>
      <c r="I1365" s="191">
        <v>15.74</v>
      </c>
    </row>
    <row r="1366" spans="1:9" ht="15" customHeight="1">
      <c r="A1366" s="190" t="s">
        <v>12147</v>
      </c>
      <c r="B1366" s="293" t="s">
        <v>12148</v>
      </c>
      <c r="C1366" s="235"/>
      <c r="D1366" s="235"/>
      <c r="E1366" s="235"/>
      <c r="F1366" s="190" t="s">
        <v>12149</v>
      </c>
      <c r="G1366" s="192">
        <v>1.5</v>
      </c>
      <c r="H1366" s="191">
        <v>12.43</v>
      </c>
      <c r="I1366" s="191">
        <v>18.649999999999999</v>
      </c>
    </row>
    <row r="1367" spans="1:9" ht="15" customHeight="1">
      <c r="A1367" s="153"/>
      <c r="B1367" s="153"/>
      <c r="C1367" s="153"/>
      <c r="D1367" s="153"/>
      <c r="E1367" s="153"/>
      <c r="F1367" s="153"/>
      <c r="G1367" s="283" t="s">
        <v>12150</v>
      </c>
      <c r="H1367" s="236"/>
      <c r="I1367" s="188">
        <v>34.380000000000003</v>
      </c>
    </row>
    <row r="1368" spans="1:9" ht="15" customHeight="1">
      <c r="A1368" s="153"/>
      <c r="B1368" s="153"/>
      <c r="C1368" s="153"/>
      <c r="D1368" s="153"/>
      <c r="E1368" s="153"/>
      <c r="F1368" s="153"/>
      <c r="G1368" s="289" t="s">
        <v>12151</v>
      </c>
      <c r="H1368" s="236"/>
      <c r="I1368" s="193">
        <v>34.380000000000003</v>
      </c>
    </row>
    <row r="1369" spans="1:9" ht="15" customHeight="1">
      <c r="A1369" s="153"/>
      <c r="B1369" s="153"/>
      <c r="C1369" s="153"/>
      <c r="D1369" s="153"/>
      <c r="E1369" s="153"/>
      <c r="F1369" s="153"/>
      <c r="G1369" s="289" t="s">
        <v>12152</v>
      </c>
      <c r="H1369" s="236"/>
      <c r="I1369" s="193">
        <v>1</v>
      </c>
    </row>
    <row r="1370" spans="1:9" ht="15" customHeight="1">
      <c r="A1370" s="153"/>
      <c r="B1370" s="153"/>
      <c r="C1370" s="153"/>
      <c r="D1370" s="153"/>
      <c r="E1370" s="153"/>
      <c r="F1370" s="153"/>
      <c r="G1370" s="289" t="s">
        <v>12153</v>
      </c>
      <c r="H1370" s="236"/>
      <c r="I1370" s="193">
        <v>34.380000000000003</v>
      </c>
    </row>
    <row r="1371" spans="1:9" ht="19.5" customHeight="1">
      <c r="A1371" s="292" t="s">
        <v>12154</v>
      </c>
      <c r="B1371" s="235"/>
      <c r="C1371" s="235"/>
      <c r="D1371" s="235"/>
      <c r="E1371" s="236"/>
      <c r="F1371" s="186" t="s">
        <v>12155</v>
      </c>
      <c r="G1371" s="186" t="s">
        <v>12156</v>
      </c>
      <c r="H1371" s="186" t="s">
        <v>12157</v>
      </c>
      <c r="I1371" s="186" t="s">
        <v>12158</v>
      </c>
    </row>
    <row r="1372" spans="1:9" ht="15" customHeight="1">
      <c r="A1372" s="190" t="s">
        <v>12159</v>
      </c>
      <c r="B1372" s="293" t="s">
        <v>12160</v>
      </c>
      <c r="C1372" s="235"/>
      <c r="D1372" s="235"/>
      <c r="E1372" s="236"/>
      <c r="F1372" s="190" t="s">
        <v>12161</v>
      </c>
      <c r="G1372" s="192">
        <v>1</v>
      </c>
      <c r="H1372" s="191">
        <v>46.94</v>
      </c>
      <c r="I1372" s="191">
        <v>46.94</v>
      </c>
    </row>
    <row r="1373" spans="1:9" ht="15" customHeight="1">
      <c r="A1373" s="153"/>
      <c r="B1373" s="153"/>
      <c r="C1373" s="153"/>
      <c r="D1373" s="153"/>
      <c r="E1373" s="153"/>
      <c r="F1373" s="153"/>
      <c r="G1373" s="283" t="s">
        <v>12162</v>
      </c>
      <c r="H1373" s="236"/>
      <c r="I1373" s="188">
        <v>46.94</v>
      </c>
    </row>
    <row r="1374" spans="1:9" ht="15" customHeight="1">
      <c r="A1374" s="153"/>
      <c r="B1374" s="153"/>
      <c r="C1374" s="153"/>
      <c r="D1374" s="153"/>
      <c r="E1374" s="153"/>
      <c r="F1374" s="153"/>
      <c r="G1374" s="289" t="s">
        <v>12163</v>
      </c>
      <c r="H1374" s="236"/>
      <c r="I1374" s="194">
        <v>81.319999999999993</v>
      </c>
    </row>
    <row r="1375" spans="1:9" ht="15" customHeight="1">
      <c r="A1375" s="153"/>
      <c r="B1375" s="153"/>
      <c r="C1375" s="153"/>
      <c r="D1375" s="153"/>
      <c r="E1375" s="153"/>
      <c r="F1375" s="153"/>
      <c r="G1375" s="289" t="s">
        <v>12164</v>
      </c>
      <c r="H1375" s="236"/>
      <c r="I1375" s="188">
        <v>81.319999999999993</v>
      </c>
    </row>
    <row r="1376" spans="1:9" ht="15" customHeight="1">
      <c r="A1376" s="153"/>
      <c r="B1376" s="153"/>
      <c r="C1376" s="153"/>
      <c r="D1376" s="153"/>
      <c r="E1376" s="153"/>
      <c r="F1376" s="153"/>
      <c r="G1376" s="289" t="s">
        <v>12165</v>
      </c>
      <c r="H1376" s="236"/>
      <c r="I1376" s="188">
        <v>23.965</v>
      </c>
    </row>
    <row r="1377" spans="1:9" ht="15" customHeight="1">
      <c r="A1377" s="153"/>
      <c r="B1377" s="153"/>
      <c r="C1377" s="153"/>
      <c r="D1377" s="153"/>
      <c r="E1377" s="153"/>
      <c r="F1377" s="153"/>
      <c r="G1377" s="289" t="s">
        <v>12166</v>
      </c>
      <c r="H1377" s="236"/>
      <c r="I1377" s="188">
        <v>105.29</v>
      </c>
    </row>
    <row r="1378" spans="1:9" ht="9.75" customHeight="1">
      <c r="A1378" s="153"/>
      <c r="B1378" s="153"/>
      <c r="C1378" s="153"/>
      <c r="D1378" s="290"/>
      <c r="E1378" s="213"/>
      <c r="F1378" s="213"/>
      <c r="G1378" s="153"/>
      <c r="H1378" s="153"/>
      <c r="I1378" s="153"/>
    </row>
    <row r="1379" spans="1:9" ht="19.5" customHeight="1">
      <c r="A1379" s="291" t="s">
        <v>12167</v>
      </c>
      <c r="B1379" s="235"/>
      <c r="C1379" s="235"/>
      <c r="D1379" s="235"/>
      <c r="E1379" s="235"/>
      <c r="F1379" s="235"/>
      <c r="G1379" s="235"/>
      <c r="H1379" s="235"/>
      <c r="I1379" s="236"/>
    </row>
    <row r="1380" spans="1:9" ht="12.75" customHeight="1">
      <c r="A1380" s="303" t="s">
        <v>12168</v>
      </c>
      <c r="B1380" s="304"/>
      <c r="C1380" s="297" t="s">
        <v>12169</v>
      </c>
      <c r="D1380" s="233"/>
      <c r="E1380" s="300" t="s">
        <v>12170</v>
      </c>
      <c r="F1380" s="236"/>
      <c r="G1380" s="300" t="s">
        <v>12171</v>
      </c>
      <c r="H1380" s="236"/>
      <c r="I1380" s="302" t="s">
        <v>12172</v>
      </c>
    </row>
    <row r="1381" spans="1:9" ht="12" customHeight="1">
      <c r="A1381" s="298"/>
      <c r="B1381" s="305"/>
      <c r="C1381" s="298"/>
      <c r="D1381" s="299"/>
      <c r="E1381" s="195" t="s">
        <v>12173</v>
      </c>
      <c r="F1381" s="195" t="s">
        <v>12174</v>
      </c>
      <c r="G1381" s="195" t="s">
        <v>12175</v>
      </c>
      <c r="H1381" s="195" t="s">
        <v>12176</v>
      </c>
      <c r="I1381" s="265"/>
    </row>
    <row r="1382" spans="1:9" ht="15" customHeight="1">
      <c r="A1382" s="190" t="s">
        <v>12177</v>
      </c>
      <c r="B1382" s="189" t="s">
        <v>12178</v>
      </c>
      <c r="C1382" s="301">
        <v>0.02</v>
      </c>
      <c r="D1382" s="236"/>
      <c r="E1382" s="196">
        <v>1</v>
      </c>
      <c r="F1382" s="196">
        <v>0</v>
      </c>
      <c r="G1382" s="193">
        <v>29.22</v>
      </c>
      <c r="H1382" s="193">
        <v>13.48</v>
      </c>
      <c r="I1382" s="193">
        <v>0.58440000000000003</v>
      </c>
    </row>
    <row r="1383" spans="1:9" ht="15" customHeight="1">
      <c r="A1383" s="153"/>
      <c r="B1383" s="153"/>
      <c r="C1383" s="153"/>
      <c r="D1383" s="153"/>
      <c r="E1383" s="153"/>
      <c r="F1383" s="153"/>
      <c r="G1383" s="283" t="s">
        <v>12179</v>
      </c>
      <c r="H1383" s="236"/>
      <c r="I1383" s="197">
        <v>0.58440000000000003</v>
      </c>
    </row>
    <row r="1384" spans="1:9" ht="19.5" customHeight="1">
      <c r="A1384" s="292" t="s">
        <v>12180</v>
      </c>
      <c r="B1384" s="235"/>
      <c r="C1384" s="235"/>
      <c r="D1384" s="235"/>
      <c r="E1384" s="236"/>
      <c r="F1384" s="186" t="s">
        <v>12181</v>
      </c>
      <c r="G1384" s="186" t="s">
        <v>12182</v>
      </c>
      <c r="H1384" s="186" t="s">
        <v>12183</v>
      </c>
      <c r="I1384" s="186" t="s">
        <v>12184</v>
      </c>
    </row>
    <row r="1385" spans="1:9" ht="15" customHeight="1">
      <c r="A1385" s="190" t="s">
        <v>12185</v>
      </c>
      <c r="B1385" s="293" t="s">
        <v>12186</v>
      </c>
      <c r="C1385" s="235"/>
      <c r="D1385" s="235"/>
      <c r="E1385" s="235"/>
      <c r="F1385" s="190" t="s">
        <v>12187</v>
      </c>
      <c r="G1385" s="192">
        <v>1.04</v>
      </c>
      <c r="H1385" s="191">
        <v>10.49</v>
      </c>
      <c r="I1385" s="191">
        <v>10.91</v>
      </c>
    </row>
    <row r="1386" spans="1:9" ht="15" customHeight="1">
      <c r="A1386" s="190" t="s">
        <v>12188</v>
      </c>
      <c r="B1386" s="293" t="s">
        <v>12189</v>
      </c>
      <c r="C1386" s="235"/>
      <c r="D1386" s="235"/>
      <c r="E1386" s="235"/>
      <c r="F1386" s="190" t="s">
        <v>12190</v>
      </c>
      <c r="G1386" s="192">
        <v>0.87</v>
      </c>
      <c r="H1386" s="191">
        <v>12.43</v>
      </c>
      <c r="I1386" s="191">
        <v>10.81</v>
      </c>
    </row>
    <row r="1387" spans="1:9" ht="15" customHeight="1">
      <c r="A1387" s="190" t="s">
        <v>12191</v>
      </c>
      <c r="B1387" s="293" t="s">
        <v>12192</v>
      </c>
      <c r="C1387" s="235"/>
      <c r="D1387" s="235"/>
      <c r="E1387" s="235"/>
      <c r="F1387" s="190" t="s">
        <v>12193</v>
      </c>
      <c r="G1387" s="192">
        <v>2.8957000000000002</v>
      </c>
      <c r="H1387" s="191">
        <v>12.43</v>
      </c>
      <c r="I1387" s="191">
        <v>35.99</v>
      </c>
    </row>
    <row r="1388" spans="1:9" ht="15" customHeight="1">
      <c r="A1388" s="190" t="s">
        <v>12194</v>
      </c>
      <c r="B1388" s="293" t="s">
        <v>12195</v>
      </c>
      <c r="C1388" s="235"/>
      <c r="D1388" s="235"/>
      <c r="E1388" s="235"/>
      <c r="F1388" s="190" t="s">
        <v>12196</v>
      </c>
      <c r="G1388" s="192">
        <v>4.7110000000000003</v>
      </c>
      <c r="H1388" s="191">
        <v>9.14</v>
      </c>
      <c r="I1388" s="191">
        <v>43.06</v>
      </c>
    </row>
    <row r="1389" spans="1:9" ht="15" customHeight="1">
      <c r="A1389" s="153"/>
      <c r="B1389" s="153"/>
      <c r="C1389" s="153"/>
      <c r="D1389" s="153"/>
      <c r="E1389" s="153"/>
      <c r="F1389" s="153"/>
      <c r="G1389" s="283" t="s">
        <v>12197</v>
      </c>
      <c r="H1389" s="236"/>
      <c r="I1389" s="188">
        <v>100.7758</v>
      </c>
    </row>
    <row r="1390" spans="1:9" ht="15" customHeight="1">
      <c r="A1390" s="153"/>
      <c r="B1390" s="153"/>
      <c r="C1390" s="153"/>
      <c r="D1390" s="153"/>
      <c r="E1390" s="153"/>
      <c r="F1390" s="153"/>
      <c r="G1390" s="289" t="s">
        <v>12198</v>
      </c>
      <c r="H1390" s="236"/>
      <c r="I1390" s="193">
        <v>101.36020000000001</v>
      </c>
    </row>
    <row r="1391" spans="1:9" ht="15" customHeight="1">
      <c r="A1391" s="153"/>
      <c r="B1391" s="153"/>
      <c r="C1391" s="153"/>
      <c r="D1391" s="153"/>
      <c r="E1391" s="153"/>
      <c r="F1391" s="153"/>
      <c r="G1391" s="289" t="s">
        <v>12199</v>
      </c>
      <c r="H1391" s="236"/>
      <c r="I1391" s="193">
        <v>1</v>
      </c>
    </row>
    <row r="1392" spans="1:9" ht="15" customHeight="1">
      <c r="A1392" s="153"/>
      <c r="B1392" s="153"/>
      <c r="C1392" s="153"/>
      <c r="D1392" s="153"/>
      <c r="E1392" s="153"/>
      <c r="F1392" s="153"/>
      <c r="G1392" s="289" t="s">
        <v>12200</v>
      </c>
      <c r="H1392" s="236"/>
      <c r="I1392" s="193">
        <v>101.36020000000001</v>
      </c>
    </row>
    <row r="1393" spans="1:9" ht="19.5" customHeight="1">
      <c r="A1393" s="292" t="s">
        <v>12201</v>
      </c>
      <c r="B1393" s="235"/>
      <c r="C1393" s="235"/>
      <c r="D1393" s="235"/>
      <c r="E1393" s="236"/>
      <c r="F1393" s="186" t="s">
        <v>12202</v>
      </c>
      <c r="G1393" s="186" t="s">
        <v>12203</v>
      </c>
      <c r="H1393" s="186" t="s">
        <v>12204</v>
      </c>
      <c r="I1393" s="186" t="s">
        <v>12205</v>
      </c>
    </row>
    <row r="1394" spans="1:9" ht="15" customHeight="1">
      <c r="A1394" s="190" t="s">
        <v>12206</v>
      </c>
      <c r="B1394" s="293" t="s">
        <v>12207</v>
      </c>
      <c r="C1394" s="235"/>
      <c r="D1394" s="235"/>
      <c r="E1394" s="236"/>
      <c r="F1394" s="190" t="s">
        <v>12208</v>
      </c>
      <c r="G1394" s="192">
        <v>1.08</v>
      </c>
      <c r="H1394" s="191">
        <v>4.28</v>
      </c>
      <c r="I1394" s="191">
        <v>4.62</v>
      </c>
    </row>
    <row r="1395" spans="1:9" ht="15" customHeight="1">
      <c r="A1395" s="190" t="s">
        <v>12209</v>
      </c>
      <c r="B1395" s="293" t="s">
        <v>12210</v>
      </c>
      <c r="C1395" s="235"/>
      <c r="D1395" s="235"/>
      <c r="E1395" s="236"/>
      <c r="F1395" s="190" t="s">
        <v>12211</v>
      </c>
      <c r="G1395" s="192">
        <v>0.1162</v>
      </c>
      <c r="H1395" s="191">
        <v>63.75</v>
      </c>
      <c r="I1395" s="191">
        <v>7.41</v>
      </c>
    </row>
    <row r="1396" spans="1:9" ht="15" customHeight="1">
      <c r="A1396" s="190" t="s">
        <v>12212</v>
      </c>
      <c r="B1396" s="293" t="s">
        <v>12213</v>
      </c>
      <c r="C1396" s="235"/>
      <c r="D1396" s="235"/>
      <c r="E1396" s="236"/>
      <c r="F1396" s="190" t="s">
        <v>12214</v>
      </c>
      <c r="G1396" s="192">
        <v>31</v>
      </c>
      <c r="H1396" s="191">
        <v>0.6</v>
      </c>
      <c r="I1396" s="191">
        <v>18.600000000000001</v>
      </c>
    </row>
    <row r="1397" spans="1:9" ht="15" customHeight="1">
      <c r="A1397" s="190" t="s">
        <v>12215</v>
      </c>
      <c r="B1397" s="293" t="s">
        <v>12216</v>
      </c>
      <c r="C1397" s="235"/>
      <c r="D1397" s="235"/>
      <c r="E1397" s="236"/>
      <c r="F1397" s="190" t="s">
        <v>12217</v>
      </c>
      <c r="G1397" s="192">
        <v>2.6800000000000001E-2</v>
      </c>
      <c r="H1397" s="191">
        <v>83.3</v>
      </c>
      <c r="I1397" s="191">
        <v>2.23</v>
      </c>
    </row>
    <row r="1398" spans="1:9" ht="15" customHeight="1">
      <c r="A1398" s="190" t="s">
        <v>12218</v>
      </c>
      <c r="B1398" s="293" t="s">
        <v>12219</v>
      </c>
      <c r="C1398" s="235"/>
      <c r="D1398" s="235"/>
      <c r="E1398" s="236"/>
      <c r="F1398" s="190" t="s">
        <v>12220</v>
      </c>
      <c r="G1398" s="192">
        <v>6.2600000000000003E-2</v>
      </c>
      <c r="H1398" s="191">
        <v>83.3</v>
      </c>
      <c r="I1398" s="191">
        <v>5.21</v>
      </c>
    </row>
    <row r="1399" spans="1:9" ht="15" customHeight="1">
      <c r="A1399" s="190" t="s">
        <v>12221</v>
      </c>
      <c r="B1399" s="293" t="s">
        <v>12222</v>
      </c>
      <c r="C1399" s="235"/>
      <c r="D1399" s="235"/>
      <c r="E1399" s="236"/>
      <c r="F1399" s="190" t="s">
        <v>12223</v>
      </c>
      <c r="G1399" s="192">
        <v>2.1100000000000001E-2</v>
      </c>
      <c r="H1399" s="191">
        <v>83.3</v>
      </c>
      <c r="I1399" s="191">
        <v>1.76</v>
      </c>
    </row>
    <row r="1400" spans="1:9" ht="15" customHeight="1">
      <c r="A1400" s="190" t="s">
        <v>12224</v>
      </c>
      <c r="B1400" s="293" t="s">
        <v>12225</v>
      </c>
      <c r="C1400" s="235"/>
      <c r="D1400" s="235"/>
      <c r="E1400" s="236"/>
      <c r="F1400" s="190" t="s">
        <v>12226</v>
      </c>
      <c r="G1400" s="192">
        <v>1.45</v>
      </c>
      <c r="H1400" s="191">
        <v>0.68</v>
      </c>
      <c r="I1400" s="191">
        <v>0.99</v>
      </c>
    </row>
    <row r="1401" spans="1:9" ht="15" customHeight="1">
      <c r="A1401" s="190" t="s">
        <v>12227</v>
      </c>
      <c r="B1401" s="293" t="s">
        <v>12228</v>
      </c>
      <c r="C1401" s="235"/>
      <c r="D1401" s="235"/>
      <c r="E1401" s="236"/>
      <c r="F1401" s="190" t="s">
        <v>12229</v>
      </c>
      <c r="G1401" s="192">
        <v>28.571999999999999</v>
      </c>
      <c r="H1401" s="191">
        <v>0.32</v>
      </c>
      <c r="I1401" s="191">
        <v>9.14</v>
      </c>
    </row>
    <row r="1402" spans="1:9" ht="15" customHeight="1">
      <c r="A1402" s="190" t="s">
        <v>12230</v>
      </c>
      <c r="B1402" s="293" t="s">
        <v>12231</v>
      </c>
      <c r="C1402" s="235"/>
      <c r="D1402" s="235"/>
      <c r="E1402" s="236"/>
      <c r="F1402" s="190" t="s">
        <v>12232</v>
      </c>
      <c r="G1402" s="192">
        <v>8.4400000000000003E-2</v>
      </c>
      <c r="H1402" s="191">
        <v>7.35</v>
      </c>
      <c r="I1402" s="191">
        <v>0.62</v>
      </c>
    </row>
    <row r="1403" spans="1:9" ht="15" customHeight="1">
      <c r="A1403" s="190" t="s">
        <v>12233</v>
      </c>
      <c r="B1403" s="293" t="s">
        <v>12234</v>
      </c>
      <c r="C1403" s="235"/>
      <c r="D1403" s="235"/>
      <c r="E1403" s="236"/>
      <c r="F1403" s="190" t="s">
        <v>12235</v>
      </c>
      <c r="G1403" s="192">
        <v>0.28129999999999999</v>
      </c>
      <c r="H1403" s="191">
        <v>5.35</v>
      </c>
      <c r="I1403" s="191">
        <v>1.5</v>
      </c>
    </row>
    <row r="1404" spans="1:9" ht="15" customHeight="1">
      <c r="A1404" s="190" t="s">
        <v>12236</v>
      </c>
      <c r="B1404" s="293" t="s">
        <v>12237</v>
      </c>
      <c r="C1404" s="235"/>
      <c r="D1404" s="235"/>
      <c r="E1404" s="236"/>
      <c r="F1404" s="190" t="s">
        <v>12238</v>
      </c>
      <c r="G1404" s="192">
        <v>0.16850000000000001</v>
      </c>
      <c r="H1404" s="191">
        <v>24.07</v>
      </c>
      <c r="I1404" s="191">
        <v>4.0599999999999996</v>
      </c>
    </row>
    <row r="1405" spans="1:9" ht="15" customHeight="1">
      <c r="A1405" s="153"/>
      <c r="B1405" s="153"/>
      <c r="C1405" s="153"/>
      <c r="D1405" s="153"/>
      <c r="E1405" s="153"/>
      <c r="F1405" s="153"/>
      <c r="G1405" s="283" t="s">
        <v>12239</v>
      </c>
      <c r="H1405" s="236"/>
      <c r="I1405" s="188">
        <v>56.1449</v>
      </c>
    </row>
    <row r="1406" spans="1:9" ht="15" customHeight="1">
      <c r="A1406" s="153"/>
      <c r="B1406" s="153"/>
      <c r="C1406" s="153"/>
      <c r="D1406" s="153"/>
      <c r="E1406" s="153"/>
      <c r="F1406" s="153"/>
      <c r="G1406" s="289" t="s">
        <v>12240</v>
      </c>
      <c r="H1406" s="236"/>
      <c r="I1406" s="194">
        <v>157.5051</v>
      </c>
    </row>
    <row r="1407" spans="1:9" ht="15" customHeight="1">
      <c r="A1407" s="153"/>
      <c r="B1407" s="153"/>
      <c r="C1407" s="153"/>
      <c r="D1407" s="153"/>
      <c r="E1407" s="153"/>
      <c r="F1407" s="153"/>
      <c r="G1407" s="289" t="s">
        <v>12241</v>
      </c>
      <c r="H1407" s="236"/>
      <c r="I1407" s="188">
        <v>157.51</v>
      </c>
    </row>
    <row r="1408" spans="1:9" ht="15" customHeight="1">
      <c r="A1408" s="153"/>
      <c r="B1408" s="153"/>
      <c r="C1408" s="153"/>
      <c r="D1408" s="153"/>
      <c r="E1408" s="153"/>
      <c r="F1408" s="153"/>
      <c r="G1408" s="289" t="s">
        <v>12242</v>
      </c>
      <c r="H1408" s="236"/>
      <c r="I1408" s="188">
        <v>46.418199999999999</v>
      </c>
    </row>
    <row r="1409" spans="1:9" ht="15" customHeight="1">
      <c r="A1409" s="153"/>
      <c r="B1409" s="153"/>
      <c r="C1409" s="153"/>
      <c r="D1409" s="153"/>
      <c r="E1409" s="153"/>
      <c r="F1409" s="153"/>
      <c r="G1409" s="289" t="s">
        <v>12243</v>
      </c>
      <c r="H1409" s="236"/>
      <c r="I1409" s="188">
        <v>203.93</v>
      </c>
    </row>
    <row r="1410" spans="1:9" ht="9.75" customHeight="1">
      <c r="A1410" s="153"/>
      <c r="B1410" s="153"/>
      <c r="C1410" s="153"/>
      <c r="D1410" s="290"/>
      <c r="E1410" s="213"/>
      <c r="F1410" s="213"/>
      <c r="G1410" s="153"/>
      <c r="H1410" s="153"/>
      <c r="I1410" s="153"/>
    </row>
    <row r="1411" spans="1:9" ht="19.5" customHeight="1">
      <c r="A1411" s="291" t="s">
        <v>12244</v>
      </c>
      <c r="B1411" s="235"/>
      <c r="C1411" s="235"/>
      <c r="D1411" s="235"/>
      <c r="E1411" s="235"/>
      <c r="F1411" s="235"/>
      <c r="G1411" s="235"/>
      <c r="H1411" s="235"/>
      <c r="I1411" s="236"/>
    </row>
    <row r="1412" spans="1:9" ht="12.75" customHeight="1">
      <c r="A1412" s="303" t="s">
        <v>12245</v>
      </c>
      <c r="B1412" s="304"/>
      <c r="C1412" s="297" t="s">
        <v>12246</v>
      </c>
      <c r="D1412" s="233"/>
      <c r="E1412" s="300" t="s">
        <v>12247</v>
      </c>
      <c r="F1412" s="236"/>
      <c r="G1412" s="300" t="s">
        <v>12248</v>
      </c>
      <c r="H1412" s="236"/>
      <c r="I1412" s="302" t="s">
        <v>12249</v>
      </c>
    </row>
    <row r="1413" spans="1:9" ht="12" customHeight="1">
      <c r="A1413" s="298"/>
      <c r="B1413" s="305"/>
      <c r="C1413" s="298"/>
      <c r="D1413" s="299"/>
      <c r="E1413" s="195" t="s">
        <v>12250</v>
      </c>
      <c r="F1413" s="195" t="s">
        <v>12251</v>
      </c>
      <c r="G1413" s="195" t="s">
        <v>12252</v>
      </c>
      <c r="H1413" s="195" t="s">
        <v>12253</v>
      </c>
      <c r="I1413" s="265"/>
    </row>
    <row r="1414" spans="1:9" ht="15" customHeight="1">
      <c r="A1414" s="190" t="s">
        <v>12254</v>
      </c>
      <c r="B1414" s="189" t="s">
        <v>12255</v>
      </c>
      <c r="C1414" s="301">
        <v>3.59856E-2</v>
      </c>
      <c r="D1414" s="236"/>
      <c r="E1414" s="196">
        <v>1</v>
      </c>
      <c r="F1414" s="196">
        <v>0</v>
      </c>
      <c r="G1414" s="193">
        <v>29.22</v>
      </c>
      <c r="H1414" s="193">
        <v>13.48</v>
      </c>
      <c r="I1414" s="193">
        <v>1.0514992320000001</v>
      </c>
    </row>
    <row r="1415" spans="1:9" ht="15" customHeight="1">
      <c r="A1415" s="153"/>
      <c r="B1415" s="153"/>
      <c r="C1415" s="153"/>
      <c r="D1415" s="153"/>
      <c r="E1415" s="153"/>
      <c r="F1415" s="153"/>
      <c r="G1415" s="283" t="s">
        <v>12256</v>
      </c>
      <c r="H1415" s="236"/>
      <c r="I1415" s="197">
        <v>1.0515000000000001</v>
      </c>
    </row>
    <row r="1416" spans="1:9" ht="19.5" customHeight="1">
      <c r="A1416" s="292" t="s">
        <v>12257</v>
      </c>
      <c r="B1416" s="235"/>
      <c r="C1416" s="235"/>
      <c r="D1416" s="235"/>
      <c r="E1416" s="236"/>
      <c r="F1416" s="186" t="s">
        <v>12258</v>
      </c>
      <c r="G1416" s="186" t="s">
        <v>12259</v>
      </c>
      <c r="H1416" s="186" t="s">
        <v>12260</v>
      </c>
      <c r="I1416" s="186" t="s">
        <v>12261</v>
      </c>
    </row>
    <row r="1417" spans="1:9" ht="15" customHeight="1">
      <c r="A1417" s="190" t="s">
        <v>12262</v>
      </c>
      <c r="B1417" s="293" t="s">
        <v>12263</v>
      </c>
      <c r="C1417" s="235"/>
      <c r="D1417" s="235"/>
      <c r="E1417" s="235"/>
      <c r="F1417" s="190" t="s">
        <v>12264</v>
      </c>
      <c r="G1417" s="192">
        <v>1.6564000000000001</v>
      </c>
      <c r="H1417" s="191">
        <v>10.49</v>
      </c>
      <c r="I1417" s="191">
        <v>17.38</v>
      </c>
    </row>
    <row r="1418" spans="1:9" ht="15" customHeight="1">
      <c r="A1418" s="190" t="s">
        <v>12265</v>
      </c>
      <c r="B1418" s="293" t="s">
        <v>12266</v>
      </c>
      <c r="C1418" s="235"/>
      <c r="D1418" s="235"/>
      <c r="E1418" s="235"/>
      <c r="F1418" s="190" t="s">
        <v>12267</v>
      </c>
      <c r="G1418" s="192">
        <v>0.15359999999999999</v>
      </c>
      <c r="H1418" s="191">
        <v>12.43</v>
      </c>
      <c r="I1418" s="191">
        <v>1.91</v>
      </c>
    </row>
    <row r="1419" spans="1:9" ht="15" customHeight="1">
      <c r="A1419" s="190" t="s">
        <v>12268</v>
      </c>
      <c r="B1419" s="293" t="s">
        <v>12269</v>
      </c>
      <c r="C1419" s="235"/>
      <c r="D1419" s="235"/>
      <c r="E1419" s="235"/>
      <c r="F1419" s="190" t="s">
        <v>12270</v>
      </c>
      <c r="G1419" s="192">
        <v>1.5027999999999999</v>
      </c>
      <c r="H1419" s="191">
        <v>12.43</v>
      </c>
      <c r="I1419" s="191">
        <v>18.68</v>
      </c>
    </row>
    <row r="1420" spans="1:9" ht="15" customHeight="1">
      <c r="A1420" s="190" t="s">
        <v>12271</v>
      </c>
      <c r="B1420" s="293" t="s">
        <v>12272</v>
      </c>
      <c r="C1420" s="235"/>
      <c r="D1420" s="235"/>
      <c r="E1420" s="235"/>
      <c r="F1420" s="190" t="s">
        <v>12273</v>
      </c>
      <c r="G1420" s="192">
        <v>5.5876799999999998</v>
      </c>
      <c r="H1420" s="191">
        <v>12.43</v>
      </c>
      <c r="I1420" s="191">
        <v>69.45</v>
      </c>
    </row>
    <row r="1421" spans="1:9" ht="15" customHeight="1">
      <c r="A1421" s="190" t="s">
        <v>12274</v>
      </c>
      <c r="B1421" s="293" t="s">
        <v>12275</v>
      </c>
      <c r="C1421" s="235"/>
      <c r="D1421" s="235"/>
      <c r="E1421" s="235"/>
      <c r="F1421" s="190" t="s">
        <v>12276</v>
      </c>
      <c r="G1421" s="192">
        <v>15.58614</v>
      </c>
      <c r="H1421" s="191">
        <v>9.14</v>
      </c>
      <c r="I1421" s="191">
        <v>142.46</v>
      </c>
    </row>
    <row r="1422" spans="1:9" ht="15" customHeight="1">
      <c r="A1422" s="153"/>
      <c r="B1422" s="153"/>
      <c r="C1422" s="153"/>
      <c r="D1422" s="153"/>
      <c r="E1422" s="153"/>
      <c r="F1422" s="153"/>
      <c r="G1422" s="283" t="s">
        <v>12277</v>
      </c>
      <c r="H1422" s="236"/>
      <c r="I1422" s="188">
        <v>249.8768</v>
      </c>
    </row>
    <row r="1423" spans="1:9" ht="15" customHeight="1">
      <c r="A1423" s="153"/>
      <c r="B1423" s="153"/>
      <c r="C1423" s="153"/>
      <c r="D1423" s="153"/>
      <c r="E1423" s="153"/>
      <c r="F1423" s="153"/>
      <c r="G1423" s="289" t="s">
        <v>12278</v>
      </c>
      <c r="H1423" s="236"/>
      <c r="I1423" s="193">
        <v>250.92830000000001</v>
      </c>
    </row>
    <row r="1424" spans="1:9" ht="15" customHeight="1">
      <c r="A1424" s="153"/>
      <c r="B1424" s="153"/>
      <c r="C1424" s="153"/>
      <c r="D1424" s="153"/>
      <c r="E1424" s="153"/>
      <c r="F1424" s="153"/>
      <c r="G1424" s="289" t="s">
        <v>12279</v>
      </c>
      <c r="H1424" s="236"/>
      <c r="I1424" s="193">
        <v>1</v>
      </c>
    </row>
    <row r="1425" spans="1:9" ht="15" customHeight="1">
      <c r="A1425" s="153"/>
      <c r="B1425" s="153"/>
      <c r="C1425" s="153"/>
      <c r="D1425" s="153"/>
      <c r="E1425" s="153"/>
      <c r="F1425" s="153"/>
      <c r="G1425" s="289" t="s">
        <v>12280</v>
      </c>
      <c r="H1425" s="236"/>
      <c r="I1425" s="193">
        <v>250.92830000000001</v>
      </c>
    </row>
    <row r="1426" spans="1:9" ht="19.5" customHeight="1">
      <c r="A1426" s="292" t="s">
        <v>12281</v>
      </c>
      <c r="B1426" s="235"/>
      <c r="C1426" s="235"/>
      <c r="D1426" s="235"/>
      <c r="E1426" s="236"/>
      <c r="F1426" s="186" t="s">
        <v>12282</v>
      </c>
      <c r="G1426" s="186" t="s">
        <v>12283</v>
      </c>
      <c r="H1426" s="186" t="s">
        <v>12284</v>
      </c>
      <c r="I1426" s="186" t="s">
        <v>12285</v>
      </c>
    </row>
    <row r="1427" spans="1:9" ht="15" customHeight="1">
      <c r="A1427" s="190" t="s">
        <v>12286</v>
      </c>
      <c r="B1427" s="293" t="s">
        <v>12287</v>
      </c>
      <c r="C1427" s="235"/>
      <c r="D1427" s="235"/>
      <c r="E1427" s="236"/>
      <c r="F1427" s="190" t="s">
        <v>12288</v>
      </c>
      <c r="G1427" s="192">
        <v>2.1120000000000001</v>
      </c>
      <c r="H1427" s="191">
        <v>3.86</v>
      </c>
      <c r="I1427" s="191">
        <v>8.15</v>
      </c>
    </row>
    <row r="1428" spans="1:9" ht="15" customHeight="1">
      <c r="A1428" s="190" t="s">
        <v>12289</v>
      </c>
      <c r="B1428" s="293" t="s">
        <v>12290</v>
      </c>
      <c r="C1428" s="235"/>
      <c r="D1428" s="235"/>
      <c r="E1428" s="236"/>
      <c r="F1428" s="190" t="s">
        <v>12291</v>
      </c>
      <c r="G1428" s="192">
        <v>3.8399999999999997E-2</v>
      </c>
      <c r="H1428" s="191">
        <v>8.09</v>
      </c>
      <c r="I1428" s="191">
        <v>0.31</v>
      </c>
    </row>
    <row r="1429" spans="1:9" ht="15" customHeight="1">
      <c r="A1429" s="190" t="s">
        <v>12292</v>
      </c>
      <c r="B1429" s="293" t="s">
        <v>12293</v>
      </c>
      <c r="C1429" s="235"/>
      <c r="D1429" s="235"/>
      <c r="E1429" s="236"/>
      <c r="F1429" s="190" t="s">
        <v>12294</v>
      </c>
      <c r="G1429" s="192">
        <v>0.14724928000000001</v>
      </c>
      <c r="H1429" s="191">
        <v>63.75</v>
      </c>
      <c r="I1429" s="191">
        <v>9.39</v>
      </c>
    </row>
    <row r="1430" spans="1:9" ht="15" customHeight="1">
      <c r="A1430" s="190" t="s">
        <v>12295</v>
      </c>
      <c r="B1430" s="293" t="s">
        <v>12296</v>
      </c>
      <c r="C1430" s="235"/>
      <c r="D1430" s="235"/>
      <c r="E1430" s="236"/>
      <c r="F1430" s="190" t="s">
        <v>12297</v>
      </c>
      <c r="G1430" s="192">
        <v>37.394240000000003</v>
      </c>
      <c r="H1430" s="191">
        <v>1.69</v>
      </c>
      <c r="I1430" s="191">
        <v>63.2</v>
      </c>
    </row>
    <row r="1431" spans="1:9" ht="15" customHeight="1">
      <c r="A1431" s="190" t="s">
        <v>12298</v>
      </c>
      <c r="B1431" s="293" t="s">
        <v>12299</v>
      </c>
      <c r="C1431" s="235"/>
      <c r="D1431" s="235"/>
      <c r="E1431" s="236"/>
      <c r="F1431" s="190" t="s">
        <v>12300</v>
      </c>
      <c r="G1431" s="192">
        <v>1.9202400000000001E-2</v>
      </c>
      <c r="H1431" s="191">
        <v>83.3</v>
      </c>
      <c r="I1431" s="191">
        <v>1.6</v>
      </c>
    </row>
    <row r="1432" spans="1:9" ht="15" customHeight="1">
      <c r="A1432" s="190" t="s">
        <v>12301</v>
      </c>
      <c r="B1432" s="293" t="s">
        <v>12302</v>
      </c>
      <c r="C1432" s="235"/>
      <c r="D1432" s="235"/>
      <c r="E1432" s="236"/>
      <c r="F1432" s="190" t="s">
        <v>12303</v>
      </c>
      <c r="G1432" s="192">
        <v>1.9202400000000001E-2</v>
      </c>
      <c r="H1432" s="191">
        <v>83.3</v>
      </c>
      <c r="I1432" s="191">
        <v>1.6</v>
      </c>
    </row>
    <row r="1433" spans="1:9" ht="15" customHeight="1">
      <c r="A1433" s="190" t="s">
        <v>12304</v>
      </c>
      <c r="B1433" s="293" t="s">
        <v>12305</v>
      </c>
      <c r="C1433" s="235"/>
      <c r="D1433" s="235"/>
      <c r="E1433" s="236"/>
      <c r="F1433" s="190" t="s">
        <v>12306</v>
      </c>
      <c r="G1433" s="192">
        <v>3.8399999999999997E-2</v>
      </c>
      <c r="H1433" s="191">
        <v>83.3</v>
      </c>
      <c r="I1433" s="191">
        <v>3.2</v>
      </c>
    </row>
    <row r="1434" spans="1:9" ht="15" customHeight="1">
      <c r="A1434" s="190" t="s">
        <v>12307</v>
      </c>
      <c r="B1434" s="293" t="s">
        <v>12308</v>
      </c>
      <c r="C1434" s="235"/>
      <c r="D1434" s="235"/>
      <c r="E1434" s="236"/>
      <c r="F1434" s="190" t="s">
        <v>12309</v>
      </c>
      <c r="G1434" s="192">
        <v>4.5891840000000004</v>
      </c>
      <c r="H1434" s="191">
        <v>0.68</v>
      </c>
      <c r="I1434" s="191">
        <v>3.12</v>
      </c>
    </row>
    <row r="1435" spans="1:9" ht="15" customHeight="1">
      <c r="A1435" s="190" t="s">
        <v>12310</v>
      </c>
      <c r="B1435" s="293" t="s">
        <v>12311</v>
      </c>
      <c r="C1435" s="235"/>
      <c r="D1435" s="235"/>
      <c r="E1435" s="236"/>
      <c r="F1435" s="190" t="s">
        <v>12312</v>
      </c>
      <c r="G1435" s="192">
        <v>41.585920000000002</v>
      </c>
      <c r="H1435" s="191">
        <v>0.32</v>
      </c>
      <c r="I1435" s="191">
        <v>13.31</v>
      </c>
    </row>
    <row r="1436" spans="1:9" ht="15" customHeight="1">
      <c r="A1436" s="190" t="s">
        <v>12313</v>
      </c>
      <c r="B1436" s="293" t="s">
        <v>12314</v>
      </c>
      <c r="C1436" s="235"/>
      <c r="D1436" s="235"/>
      <c r="E1436" s="236"/>
      <c r="F1436" s="190" t="s">
        <v>12315</v>
      </c>
      <c r="G1436" s="192">
        <v>0.46239999999999998</v>
      </c>
      <c r="H1436" s="191">
        <v>11.37</v>
      </c>
      <c r="I1436" s="191">
        <v>5.26</v>
      </c>
    </row>
    <row r="1437" spans="1:9" ht="15" customHeight="1">
      <c r="A1437" s="190" t="s">
        <v>12316</v>
      </c>
      <c r="B1437" s="293" t="s">
        <v>12317</v>
      </c>
      <c r="C1437" s="235"/>
      <c r="D1437" s="235"/>
      <c r="E1437" s="236"/>
      <c r="F1437" s="190" t="s">
        <v>12318</v>
      </c>
      <c r="G1437" s="192">
        <v>0.1734</v>
      </c>
      <c r="H1437" s="191">
        <v>7.35</v>
      </c>
      <c r="I1437" s="191">
        <v>1.27</v>
      </c>
    </row>
    <row r="1438" spans="1:9" ht="15" customHeight="1">
      <c r="A1438" s="190" t="s">
        <v>12319</v>
      </c>
      <c r="B1438" s="293" t="s">
        <v>12320</v>
      </c>
      <c r="C1438" s="235"/>
      <c r="D1438" s="235"/>
      <c r="E1438" s="236"/>
      <c r="F1438" s="190" t="s">
        <v>12321</v>
      </c>
      <c r="G1438" s="192">
        <v>0.57799999999999996</v>
      </c>
      <c r="H1438" s="191">
        <v>5.35</v>
      </c>
      <c r="I1438" s="191">
        <v>3.09</v>
      </c>
    </row>
    <row r="1439" spans="1:9" ht="15" customHeight="1">
      <c r="A1439" s="190" t="s">
        <v>12322</v>
      </c>
      <c r="B1439" s="293" t="s">
        <v>12323</v>
      </c>
      <c r="C1439" s="235"/>
      <c r="D1439" s="235"/>
      <c r="E1439" s="236"/>
      <c r="F1439" s="190" t="s">
        <v>12324</v>
      </c>
      <c r="G1439" s="192">
        <v>1.28</v>
      </c>
      <c r="H1439" s="191">
        <v>5.28</v>
      </c>
      <c r="I1439" s="191">
        <v>6.76</v>
      </c>
    </row>
    <row r="1440" spans="1:9" ht="15" customHeight="1">
      <c r="A1440" s="190" t="s">
        <v>12325</v>
      </c>
      <c r="B1440" s="293" t="s">
        <v>12326</v>
      </c>
      <c r="C1440" s="235"/>
      <c r="D1440" s="235"/>
      <c r="E1440" s="236"/>
      <c r="F1440" s="190" t="s">
        <v>12327</v>
      </c>
      <c r="G1440" s="192">
        <v>1.1559999999999999</v>
      </c>
      <c r="H1440" s="191">
        <v>6.72</v>
      </c>
      <c r="I1440" s="191">
        <v>7.77</v>
      </c>
    </row>
    <row r="1441" spans="1:9" ht="15" customHeight="1">
      <c r="A1441" s="153"/>
      <c r="B1441" s="153"/>
      <c r="C1441" s="153"/>
      <c r="D1441" s="153"/>
      <c r="E1441" s="153"/>
      <c r="F1441" s="153"/>
      <c r="G1441" s="283" t="s">
        <v>12328</v>
      </c>
      <c r="H1441" s="236"/>
      <c r="I1441" s="188">
        <v>128.02340000000001</v>
      </c>
    </row>
    <row r="1442" spans="1:9" ht="15" customHeight="1">
      <c r="A1442" s="153"/>
      <c r="B1442" s="153"/>
      <c r="C1442" s="153"/>
      <c r="D1442" s="153"/>
      <c r="E1442" s="153"/>
      <c r="F1442" s="153"/>
      <c r="G1442" s="289" t="s">
        <v>12329</v>
      </c>
      <c r="H1442" s="236"/>
      <c r="I1442" s="194">
        <v>378.95170000000002</v>
      </c>
    </row>
    <row r="1443" spans="1:9" ht="15" customHeight="1">
      <c r="A1443" s="153"/>
      <c r="B1443" s="153"/>
      <c r="C1443" s="153"/>
      <c r="D1443" s="153"/>
      <c r="E1443" s="153"/>
      <c r="F1443" s="153"/>
      <c r="G1443" s="289" t="s">
        <v>12330</v>
      </c>
      <c r="H1443" s="236"/>
      <c r="I1443" s="188">
        <v>378.95</v>
      </c>
    </row>
    <row r="1444" spans="1:9" ht="15" customHeight="1">
      <c r="A1444" s="153"/>
      <c r="B1444" s="153"/>
      <c r="C1444" s="153"/>
      <c r="D1444" s="153"/>
      <c r="E1444" s="153"/>
      <c r="F1444" s="153"/>
      <c r="G1444" s="289" t="s">
        <v>12331</v>
      </c>
      <c r="H1444" s="236"/>
      <c r="I1444" s="188">
        <v>111.67659999999999</v>
      </c>
    </row>
    <row r="1445" spans="1:9" ht="15" customHeight="1">
      <c r="A1445" s="153"/>
      <c r="B1445" s="153"/>
      <c r="C1445" s="153"/>
      <c r="D1445" s="153"/>
      <c r="E1445" s="153"/>
      <c r="F1445" s="153"/>
      <c r="G1445" s="289" t="s">
        <v>12332</v>
      </c>
      <c r="H1445" s="236"/>
      <c r="I1445" s="188">
        <v>490.63</v>
      </c>
    </row>
    <row r="1446" spans="1:9" ht="9.75" customHeight="1">
      <c r="A1446" s="153"/>
      <c r="B1446" s="153"/>
      <c r="C1446" s="153"/>
      <c r="D1446" s="290"/>
      <c r="E1446" s="213"/>
      <c r="F1446" s="213"/>
      <c r="G1446" s="153"/>
      <c r="H1446" s="153"/>
      <c r="I1446" s="153"/>
    </row>
    <row r="1447" spans="1:9" ht="19.5" customHeight="1">
      <c r="A1447" s="291" t="s">
        <v>12333</v>
      </c>
      <c r="B1447" s="235"/>
      <c r="C1447" s="235"/>
      <c r="D1447" s="235"/>
      <c r="E1447" s="235"/>
      <c r="F1447" s="235"/>
      <c r="G1447" s="235"/>
      <c r="H1447" s="235"/>
      <c r="I1447" s="236"/>
    </row>
    <row r="1448" spans="1:9" ht="19.5" customHeight="1">
      <c r="A1448" s="292" t="s">
        <v>12334</v>
      </c>
      <c r="B1448" s="235"/>
      <c r="C1448" s="235"/>
      <c r="D1448" s="235"/>
      <c r="E1448" s="236"/>
      <c r="F1448" s="186" t="s">
        <v>12335</v>
      </c>
      <c r="G1448" s="186" t="s">
        <v>12336</v>
      </c>
      <c r="H1448" s="186" t="s">
        <v>12337</v>
      </c>
      <c r="I1448" s="186" t="s">
        <v>12338</v>
      </c>
    </row>
    <row r="1449" spans="1:9" ht="15" customHeight="1">
      <c r="A1449" s="190" t="s">
        <v>12339</v>
      </c>
      <c r="B1449" s="293" t="s">
        <v>12340</v>
      </c>
      <c r="C1449" s="235"/>
      <c r="D1449" s="235"/>
      <c r="E1449" s="235"/>
      <c r="F1449" s="190" t="s">
        <v>12341</v>
      </c>
      <c r="G1449" s="192">
        <v>0.15</v>
      </c>
      <c r="H1449" s="191">
        <v>10.49</v>
      </c>
      <c r="I1449" s="191">
        <v>1.57</v>
      </c>
    </row>
    <row r="1450" spans="1:9" ht="15" customHeight="1">
      <c r="A1450" s="190" t="s">
        <v>12342</v>
      </c>
      <c r="B1450" s="293" t="s">
        <v>12343</v>
      </c>
      <c r="C1450" s="235"/>
      <c r="D1450" s="235"/>
      <c r="E1450" s="235"/>
      <c r="F1450" s="190" t="s">
        <v>12344</v>
      </c>
      <c r="G1450" s="192">
        <v>0.15</v>
      </c>
      <c r="H1450" s="191">
        <v>12.43</v>
      </c>
      <c r="I1450" s="191">
        <v>1.86</v>
      </c>
    </row>
    <row r="1451" spans="1:9" ht="15" customHeight="1">
      <c r="A1451" s="153"/>
      <c r="B1451" s="153"/>
      <c r="C1451" s="153"/>
      <c r="D1451" s="153"/>
      <c r="E1451" s="153"/>
      <c r="F1451" s="153"/>
      <c r="G1451" s="283" t="s">
        <v>12345</v>
      </c>
      <c r="H1451" s="236"/>
      <c r="I1451" s="188">
        <v>3.4380000000000002</v>
      </c>
    </row>
    <row r="1452" spans="1:9" ht="15" customHeight="1">
      <c r="A1452" s="153"/>
      <c r="B1452" s="153"/>
      <c r="C1452" s="153"/>
      <c r="D1452" s="153"/>
      <c r="E1452" s="153"/>
      <c r="F1452" s="153"/>
      <c r="G1452" s="289" t="s">
        <v>12346</v>
      </c>
      <c r="H1452" s="236"/>
      <c r="I1452" s="193">
        <v>3.4380000000000002</v>
      </c>
    </row>
    <row r="1453" spans="1:9" ht="15" customHeight="1">
      <c r="A1453" s="153"/>
      <c r="B1453" s="153"/>
      <c r="C1453" s="153"/>
      <c r="D1453" s="153"/>
      <c r="E1453" s="153"/>
      <c r="F1453" s="153"/>
      <c r="G1453" s="289" t="s">
        <v>12347</v>
      </c>
      <c r="H1453" s="236"/>
      <c r="I1453" s="193">
        <v>1</v>
      </c>
    </row>
    <row r="1454" spans="1:9" ht="15" customHeight="1">
      <c r="A1454" s="153"/>
      <c r="B1454" s="153"/>
      <c r="C1454" s="153"/>
      <c r="D1454" s="153"/>
      <c r="E1454" s="153"/>
      <c r="F1454" s="153"/>
      <c r="G1454" s="289" t="s">
        <v>12348</v>
      </c>
      <c r="H1454" s="236"/>
      <c r="I1454" s="193">
        <v>3.4380000000000002</v>
      </c>
    </row>
    <row r="1455" spans="1:9" ht="19.5" customHeight="1">
      <c r="A1455" s="292" t="s">
        <v>12349</v>
      </c>
      <c r="B1455" s="235"/>
      <c r="C1455" s="235"/>
      <c r="D1455" s="235"/>
      <c r="E1455" s="236"/>
      <c r="F1455" s="186" t="s">
        <v>12350</v>
      </c>
      <c r="G1455" s="186" t="s">
        <v>12351</v>
      </c>
      <c r="H1455" s="186" t="s">
        <v>12352</v>
      </c>
      <c r="I1455" s="186" t="s">
        <v>12353</v>
      </c>
    </row>
    <row r="1456" spans="1:9" ht="15" customHeight="1">
      <c r="A1456" s="190" t="s">
        <v>12354</v>
      </c>
      <c r="B1456" s="293" t="s">
        <v>12355</v>
      </c>
      <c r="C1456" s="235"/>
      <c r="D1456" s="235"/>
      <c r="E1456" s="236"/>
      <c r="F1456" s="190" t="s">
        <v>12356</v>
      </c>
      <c r="G1456" s="192">
        <v>1</v>
      </c>
      <c r="H1456" s="191">
        <v>1.57</v>
      </c>
      <c r="I1456" s="191">
        <v>1.57</v>
      </c>
    </row>
    <row r="1457" spans="1:9" ht="15" customHeight="1">
      <c r="A1457" s="153"/>
      <c r="B1457" s="153"/>
      <c r="C1457" s="153"/>
      <c r="D1457" s="153"/>
      <c r="E1457" s="153"/>
      <c r="F1457" s="153"/>
      <c r="G1457" s="283" t="s">
        <v>12357</v>
      </c>
      <c r="H1457" s="236"/>
      <c r="I1457" s="188">
        <v>1.57</v>
      </c>
    </row>
    <row r="1458" spans="1:9" ht="15" customHeight="1">
      <c r="A1458" s="153"/>
      <c r="B1458" s="153"/>
      <c r="C1458" s="153"/>
      <c r="D1458" s="153"/>
      <c r="E1458" s="153"/>
      <c r="F1458" s="153"/>
      <c r="G1458" s="289" t="s">
        <v>12358</v>
      </c>
      <c r="H1458" s="236"/>
      <c r="I1458" s="194">
        <v>5.008</v>
      </c>
    </row>
    <row r="1459" spans="1:9" ht="15" customHeight="1">
      <c r="A1459" s="153"/>
      <c r="B1459" s="153"/>
      <c r="C1459" s="153"/>
      <c r="D1459" s="153"/>
      <c r="E1459" s="153"/>
      <c r="F1459" s="153"/>
      <c r="G1459" s="289" t="s">
        <v>12359</v>
      </c>
      <c r="H1459" s="236"/>
      <c r="I1459" s="188">
        <v>5.01</v>
      </c>
    </row>
    <row r="1460" spans="1:9" ht="15" customHeight="1">
      <c r="A1460" s="153"/>
      <c r="B1460" s="153"/>
      <c r="C1460" s="153"/>
      <c r="D1460" s="153"/>
      <c r="E1460" s="153"/>
      <c r="F1460" s="153"/>
      <c r="G1460" s="289" t="s">
        <v>12360</v>
      </c>
      <c r="H1460" s="236"/>
      <c r="I1460" s="188">
        <v>1.4763999999999999</v>
      </c>
    </row>
    <row r="1461" spans="1:9" ht="15" customHeight="1">
      <c r="A1461" s="153"/>
      <c r="B1461" s="153"/>
      <c r="C1461" s="153"/>
      <c r="D1461" s="153"/>
      <c r="E1461" s="153"/>
      <c r="F1461" s="153"/>
      <c r="G1461" s="289" t="s">
        <v>12361</v>
      </c>
      <c r="H1461" s="236"/>
      <c r="I1461" s="188">
        <v>6.49</v>
      </c>
    </row>
    <row r="1462" spans="1:9" ht="9.75" customHeight="1">
      <c r="A1462" s="153"/>
      <c r="B1462" s="153"/>
      <c r="C1462" s="153"/>
      <c r="D1462" s="290"/>
      <c r="E1462" s="213"/>
      <c r="F1462" s="213"/>
      <c r="G1462" s="153"/>
      <c r="H1462" s="153"/>
      <c r="I1462" s="153"/>
    </row>
    <row r="1463" spans="1:9" ht="19.5" customHeight="1">
      <c r="A1463" s="291" t="s">
        <v>12362</v>
      </c>
      <c r="B1463" s="235"/>
      <c r="C1463" s="235"/>
      <c r="D1463" s="235"/>
      <c r="E1463" s="235"/>
      <c r="F1463" s="235"/>
      <c r="G1463" s="235"/>
      <c r="H1463" s="235"/>
      <c r="I1463" s="236"/>
    </row>
    <row r="1464" spans="1:9" ht="19.5" customHeight="1">
      <c r="A1464" s="292" t="s">
        <v>12363</v>
      </c>
      <c r="B1464" s="235"/>
      <c r="C1464" s="235"/>
      <c r="D1464" s="235"/>
      <c r="E1464" s="236"/>
      <c r="F1464" s="186" t="s">
        <v>12364</v>
      </c>
      <c r="G1464" s="186" t="s">
        <v>12365</v>
      </c>
      <c r="H1464" s="186" t="s">
        <v>12366</v>
      </c>
      <c r="I1464" s="186" t="s">
        <v>12367</v>
      </c>
    </row>
    <row r="1465" spans="1:9" ht="15" customHeight="1">
      <c r="A1465" s="190" t="s">
        <v>12368</v>
      </c>
      <c r="B1465" s="293" t="s">
        <v>12369</v>
      </c>
      <c r="C1465" s="235"/>
      <c r="D1465" s="235"/>
      <c r="E1465" s="235"/>
      <c r="F1465" s="190" t="s">
        <v>12370</v>
      </c>
      <c r="G1465" s="192">
        <v>0.05</v>
      </c>
      <c r="H1465" s="191">
        <v>10.49</v>
      </c>
      <c r="I1465" s="191">
        <v>0.52</v>
      </c>
    </row>
    <row r="1466" spans="1:9" ht="15" customHeight="1">
      <c r="A1466" s="190" t="s">
        <v>12371</v>
      </c>
      <c r="B1466" s="293" t="s">
        <v>12372</v>
      </c>
      <c r="C1466" s="235"/>
      <c r="D1466" s="235"/>
      <c r="E1466" s="235"/>
      <c r="F1466" s="190" t="s">
        <v>12373</v>
      </c>
      <c r="G1466" s="192">
        <v>0.05</v>
      </c>
      <c r="H1466" s="191">
        <v>12.43</v>
      </c>
      <c r="I1466" s="191">
        <v>0.62</v>
      </c>
    </row>
    <row r="1467" spans="1:9" ht="15" customHeight="1">
      <c r="A1467" s="153"/>
      <c r="B1467" s="153"/>
      <c r="C1467" s="153"/>
      <c r="D1467" s="153"/>
      <c r="E1467" s="153"/>
      <c r="F1467" s="153"/>
      <c r="G1467" s="283" t="s">
        <v>12374</v>
      </c>
      <c r="H1467" s="236"/>
      <c r="I1467" s="188">
        <v>1.1459999999999999</v>
      </c>
    </row>
    <row r="1468" spans="1:9" ht="15" customHeight="1">
      <c r="A1468" s="153"/>
      <c r="B1468" s="153"/>
      <c r="C1468" s="153"/>
      <c r="D1468" s="153"/>
      <c r="E1468" s="153"/>
      <c r="F1468" s="153"/>
      <c r="G1468" s="289" t="s">
        <v>12375</v>
      </c>
      <c r="H1468" s="236"/>
      <c r="I1468" s="193">
        <v>1.1459999999999999</v>
      </c>
    </row>
    <row r="1469" spans="1:9" ht="15" customHeight="1">
      <c r="A1469" s="153"/>
      <c r="B1469" s="153"/>
      <c r="C1469" s="153"/>
      <c r="D1469" s="153"/>
      <c r="E1469" s="153"/>
      <c r="F1469" s="153"/>
      <c r="G1469" s="289" t="s">
        <v>12376</v>
      </c>
      <c r="H1469" s="236"/>
      <c r="I1469" s="193">
        <v>1</v>
      </c>
    </row>
    <row r="1470" spans="1:9" ht="15" customHeight="1">
      <c r="A1470" s="153"/>
      <c r="B1470" s="153"/>
      <c r="C1470" s="153"/>
      <c r="D1470" s="153"/>
      <c r="E1470" s="153"/>
      <c r="F1470" s="153"/>
      <c r="G1470" s="289" t="s">
        <v>12377</v>
      </c>
      <c r="H1470" s="236"/>
      <c r="I1470" s="193">
        <v>1.1459999999999999</v>
      </c>
    </row>
    <row r="1471" spans="1:9" ht="19.5" customHeight="1">
      <c r="A1471" s="292" t="s">
        <v>12378</v>
      </c>
      <c r="B1471" s="235"/>
      <c r="C1471" s="235"/>
      <c r="D1471" s="235"/>
      <c r="E1471" s="236"/>
      <c r="F1471" s="186" t="s">
        <v>12379</v>
      </c>
      <c r="G1471" s="186" t="s">
        <v>12380</v>
      </c>
      <c r="H1471" s="186" t="s">
        <v>12381</v>
      </c>
      <c r="I1471" s="186" t="s">
        <v>12382</v>
      </c>
    </row>
    <row r="1472" spans="1:9" ht="15" customHeight="1">
      <c r="A1472" s="190" t="s">
        <v>12383</v>
      </c>
      <c r="B1472" s="293" t="s">
        <v>12384</v>
      </c>
      <c r="C1472" s="235"/>
      <c r="D1472" s="235"/>
      <c r="E1472" s="236"/>
      <c r="F1472" s="190" t="s">
        <v>12385</v>
      </c>
      <c r="G1472" s="192">
        <v>1</v>
      </c>
      <c r="H1472" s="191">
        <v>5.75</v>
      </c>
      <c r="I1472" s="191">
        <v>5.75</v>
      </c>
    </row>
    <row r="1473" spans="1:9" ht="15" customHeight="1">
      <c r="A1473" s="153"/>
      <c r="B1473" s="153"/>
      <c r="C1473" s="153"/>
      <c r="D1473" s="153"/>
      <c r="E1473" s="153"/>
      <c r="F1473" s="153"/>
      <c r="G1473" s="283" t="s">
        <v>12386</v>
      </c>
      <c r="H1473" s="236"/>
      <c r="I1473" s="188">
        <v>5.75</v>
      </c>
    </row>
    <row r="1474" spans="1:9" ht="15" customHeight="1">
      <c r="A1474" s="153"/>
      <c r="B1474" s="153"/>
      <c r="C1474" s="153"/>
      <c r="D1474" s="153"/>
      <c r="E1474" s="153"/>
      <c r="F1474" s="153"/>
      <c r="G1474" s="289" t="s">
        <v>12387</v>
      </c>
      <c r="H1474" s="236"/>
      <c r="I1474" s="194">
        <v>6.8959999999999999</v>
      </c>
    </row>
    <row r="1475" spans="1:9" ht="15" customHeight="1">
      <c r="A1475" s="153"/>
      <c r="B1475" s="153"/>
      <c r="C1475" s="153"/>
      <c r="D1475" s="153"/>
      <c r="E1475" s="153"/>
      <c r="F1475" s="153"/>
      <c r="G1475" s="289" t="s">
        <v>12388</v>
      </c>
      <c r="H1475" s="236"/>
      <c r="I1475" s="188">
        <v>6.9</v>
      </c>
    </row>
    <row r="1476" spans="1:9" ht="15" customHeight="1">
      <c r="A1476" s="153"/>
      <c r="B1476" s="153"/>
      <c r="C1476" s="153"/>
      <c r="D1476" s="153"/>
      <c r="E1476" s="153"/>
      <c r="F1476" s="153"/>
      <c r="G1476" s="289" t="s">
        <v>12389</v>
      </c>
      <c r="H1476" s="236"/>
      <c r="I1476" s="188">
        <v>2.0333999999999999</v>
      </c>
    </row>
    <row r="1477" spans="1:9" ht="15" customHeight="1">
      <c r="A1477" s="153"/>
      <c r="B1477" s="153"/>
      <c r="C1477" s="153"/>
      <c r="D1477" s="153"/>
      <c r="E1477" s="153"/>
      <c r="F1477" s="153"/>
      <c r="G1477" s="289" t="s">
        <v>12390</v>
      </c>
      <c r="H1477" s="236"/>
      <c r="I1477" s="188">
        <v>8.93</v>
      </c>
    </row>
    <row r="1478" spans="1:9" ht="9.75" customHeight="1">
      <c r="A1478" s="153"/>
      <c r="B1478" s="153"/>
      <c r="C1478" s="153"/>
      <c r="D1478" s="290"/>
      <c r="E1478" s="213"/>
      <c r="F1478" s="213"/>
      <c r="G1478" s="153"/>
      <c r="H1478" s="153"/>
      <c r="I1478" s="153"/>
    </row>
    <row r="1479" spans="1:9" ht="19.5" customHeight="1">
      <c r="A1479" s="291" t="s">
        <v>12391</v>
      </c>
      <c r="B1479" s="235"/>
      <c r="C1479" s="235"/>
      <c r="D1479" s="235"/>
      <c r="E1479" s="235"/>
      <c r="F1479" s="235"/>
      <c r="G1479" s="235"/>
      <c r="H1479" s="235"/>
      <c r="I1479" s="236"/>
    </row>
    <row r="1480" spans="1:9" ht="15" customHeight="1">
      <c r="A1480" s="287" t="s">
        <v>12392</v>
      </c>
      <c r="B1480" s="235"/>
      <c r="C1480" s="236"/>
      <c r="D1480" s="288" t="s">
        <v>12393</v>
      </c>
      <c r="E1480" s="236"/>
      <c r="F1480" s="195" t="s">
        <v>12394</v>
      </c>
      <c r="G1480" s="195" t="s">
        <v>12395</v>
      </c>
      <c r="H1480" s="195" t="s">
        <v>12396</v>
      </c>
      <c r="I1480" s="195" t="s">
        <v>12397</v>
      </c>
    </row>
    <row r="1481" spans="1:9" ht="15" customHeight="1">
      <c r="A1481" s="198" t="s">
        <v>12398</v>
      </c>
      <c r="B1481" s="286" t="s">
        <v>12399</v>
      </c>
      <c r="C1481" s="236"/>
      <c r="D1481" s="284" t="s">
        <v>12400</v>
      </c>
      <c r="E1481" s="236"/>
      <c r="F1481" s="198" t="s">
        <v>12401</v>
      </c>
      <c r="G1481" s="199">
        <v>1.1000000000000001</v>
      </c>
      <c r="H1481" s="200">
        <v>22.43</v>
      </c>
      <c r="I1481" s="200">
        <v>24.67</v>
      </c>
    </row>
    <row r="1482" spans="1:9" ht="15" customHeight="1">
      <c r="A1482" s="153"/>
      <c r="B1482" s="153"/>
      <c r="C1482" s="153"/>
      <c r="D1482" s="153"/>
      <c r="E1482" s="153"/>
      <c r="F1482" s="153"/>
      <c r="G1482" s="285" t="s">
        <v>12402</v>
      </c>
      <c r="H1482" s="236"/>
      <c r="I1482" s="201">
        <v>24.67</v>
      </c>
    </row>
    <row r="1483" spans="1:9" ht="15" customHeight="1">
      <c r="A1483" s="287" t="s">
        <v>12403</v>
      </c>
      <c r="B1483" s="235"/>
      <c r="C1483" s="236"/>
      <c r="D1483" s="288" t="s">
        <v>12404</v>
      </c>
      <c r="E1483" s="236"/>
      <c r="F1483" s="195" t="s">
        <v>12405</v>
      </c>
      <c r="G1483" s="195" t="s">
        <v>12406</v>
      </c>
      <c r="H1483" s="195" t="s">
        <v>12407</v>
      </c>
      <c r="I1483" s="195" t="s">
        <v>12408</v>
      </c>
    </row>
    <row r="1484" spans="1:9" ht="15" customHeight="1">
      <c r="A1484" s="198" t="s">
        <v>12409</v>
      </c>
      <c r="B1484" s="286" t="s">
        <v>12410</v>
      </c>
      <c r="C1484" s="236"/>
      <c r="D1484" s="284" t="s">
        <v>12411</v>
      </c>
      <c r="E1484" s="236"/>
      <c r="F1484" s="198" t="s">
        <v>12412</v>
      </c>
      <c r="G1484" s="199">
        <v>3.3700000000000001E-2</v>
      </c>
      <c r="H1484" s="200">
        <v>16.829999999999998</v>
      </c>
      <c r="I1484" s="200">
        <v>0.56999999999999995</v>
      </c>
    </row>
    <row r="1485" spans="1:9" ht="15" customHeight="1">
      <c r="A1485" s="198" t="s">
        <v>12413</v>
      </c>
      <c r="B1485" s="286" t="s">
        <v>12414</v>
      </c>
      <c r="C1485" s="236"/>
      <c r="D1485" s="284" t="s">
        <v>12415</v>
      </c>
      <c r="E1485" s="236"/>
      <c r="F1485" s="198" t="s">
        <v>12416</v>
      </c>
      <c r="G1485" s="199">
        <v>3.3700000000000001E-2</v>
      </c>
      <c r="H1485" s="200">
        <v>21.78</v>
      </c>
      <c r="I1485" s="200">
        <v>0.73</v>
      </c>
    </row>
    <row r="1486" spans="1:9" ht="15" customHeight="1">
      <c r="A1486" s="153"/>
      <c r="B1486" s="153"/>
      <c r="C1486" s="153"/>
      <c r="D1486" s="153"/>
      <c r="E1486" s="153"/>
      <c r="F1486" s="153"/>
      <c r="G1486" s="285" t="s">
        <v>12417</v>
      </c>
      <c r="H1486" s="236"/>
      <c r="I1486" s="201">
        <v>1.3</v>
      </c>
    </row>
    <row r="1487" spans="1:9" ht="15" customHeight="1">
      <c r="A1487" s="153"/>
      <c r="B1487" s="153"/>
      <c r="C1487" s="153"/>
      <c r="D1487" s="153"/>
      <c r="E1487" s="153"/>
      <c r="F1487" s="153"/>
      <c r="G1487" s="289" t="s">
        <v>12418</v>
      </c>
      <c r="H1487" s="236"/>
      <c r="I1487" s="188">
        <v>25.96</v>
      </c>
    </row>
    <row r="1488" spans="1:9" ht="15" customHeight="1">
      <c r="A1488" s="153"/>
      <c r="B1488" s="153"/>
      <c r="C1488" s="153"/>
      <c r="D1488" s="153"/>
      <c r="E1488" s="153"/>
      <c r="F1488" s="153"/>
      <c r="G1488" s="289" t="s">
        <v>12419</v>
      </c>
      <c r="H1488" s="236"/>
      <c r="I1488" s="188">
        <v>7.6504000000000003</v>
      </c>
    </row>
    <row r="1489" spans="1:9" ht="15" customHeight="1">
      <c r="A1489" s="153"/>
      <c r="B1489" s="153"/>
      <c r="C1489" s="153"/>
      <c r="D1489" s="153"/>
      <c r="E1489" s="153"/>
      <c r="F1489" s="153"/>
      <c r="G1489" s="289" t="s">
        <v>12420</v>
      </c>
      <c r="H1489" s="236"/>
      <c r="I1489" s="188">
        <v>33.61</v>
      </c>
    </row>
    <row r="1490" spans="1:9" ht="9.75" customHeight="1">
      <c r="A1490" s="153"/>
      <c r="B1490" s="153"/>
      <c r="C1490" s="153"/>
      <c r="D1490" s="290"/>
      <c r="E1490" s="213"/>
      <c r="F1490" s="213"/>
      <c r="G1490" s="153"/>
      <c r="H1490" s="153"/>
      <c r="I1490" s="153"/>
    </row>
    <row r="1491" spans="1:9" ht="19.5" customHeight="1">
      <c r="A1491" s="291" t="s">
        <v>12421</v>
      </c>
      <c r="B1491" s="235"/>
      <c r="C1491" s="235"/>
      <c r="D1491" s="235"/>
      <c r="E1491" s="235"/>
      <c r="F1491" s="235"/>
      <c r="G1491" s="235"/>
      <c r="H1491" s="235"/>
      <c r="I1491" s="236"/>
    </row>
    <row r="1492" spans="1:9" ht="19.5" customHeight="1">
      <c r="A1492" s="292" t="s">
        <v>12422</v>
      </c>
      <c r="B1492" s="235"/>
      <c r="C1492" s="235"/>
      <c r="D1492" s="235"/>
      <c r="E1492" s="236"/>
      <c r="F1492" s="186" t="s">
        <v>12423</v>
      </c>
      <c r="G1492" s="186" t="s">
        <v>12424</v>
      </c>
      <c r="H1492" s="186" t="s">
        <v>12425</v>
      </c>
      <c r="I1492" s="186" t="s">
        <v>12426</v>
      </c>
    </row>
    <row r="1493" spans="1:9" ht="15" customHeight="1">
      <c r="A1493" s="190" t="s">
        <v>12427</v>
      </c>
      <c r="B1493" s="293" t="s">
        <v>12428</v>
      </c>
      <c r="C1493" s="235"/>
      <c r="D1493" s="235"/>
      <c r="E1493" s="235"/>
      <c r="F1493" s="190" t="s">
        <v>12429</v>
      </c>
      <c r="G1493" s="192">
        <v>0.4</v>
      </c>
      <c r="H1493" s="191">
        <v>10.49</v>
      </c>
      <c r="I1493" s="191">
        <v>4.2</v>
      </c>
    </row>
    <row r="1494" spans="1:9" ht="15" customHeight="1">
      <c r="A1494" s="190" t="s">
        <v>12430</v>
      </c>
      <c r="B1494" s="293" t="s">
        <v>12431</v>
      </c>
      <c r="C1494" s="235"/>
      <c r="D1494" s="235"/>
      <c r="E1494" s="235"/>
      <c r="F1494" s="190" t="s">
        <v>12432</v>
      </c>
      <c r="G1494" s="192">
        <v>0.4</v>
      </c>
      <c r="H1494" s="191">
        <v>12.43</v>
      </c>
      <c r="I1494" s="191">
        <v>4.97</v>
      </c>
    </row>
    <row r="1495" spans="1:9" ht="15" customHeight="1">
      <c r="A1495" s="153"/>
      <c r="B1495" s="153"/>
      <c r="C1495" s="153"/>
      <c r="D1495" s="153"/>
      <c r="E1495" s="153"/>
      <c r="F1495" s="153"/>
      <c r="G1495" s="283" t="s">
        <v>12433</v>
      </c>
      <c r="H1495" s="236"/>
      <c r="I1495" s="188">
        <v>9.1679999999999993</v>
      </c>
    </row>
    <row r="1496" spans="1:9" ht="15" customHeight="1">
      <c r="A1496" s="153"/>
      <c r="B1496" s="153"/>
      <c r="C1496" s="153"/>
      <c r="D1496" s="153"/>
      <c r="E1496" s="153"/>
      <c r="F1496" s="153"/>
      <c r="G1496" s="289" t="s">
        <v>12434</v>
      </c>
      <c r="H1496" s="236"/>
      <c r="I1496" s="193">
        <v>9.1679999999999993</v>
      </c>
    </row>
    <row r="1497" spans="1:9" ht="15" customHeight="1">
      <c r="A1497" s="153"/>
      <c r="B1497" s="153"/>
      <c r="C1497" s="153"/>
      <c r="D1497" s="153"/>
      <c r="E1497" s="153"/>
      <c r="F1497" s="153"/>
      <c r="G1497" s="289" t="s">
        <v>12435</v>
      </c>
      <c r="H1497" s="236"/>
      <c r="I1497" s="193">
        <v>1</v>
      </c>
    </row>
    <row r="1498" spans="1:9" ht="15" customHeight="1">
      <c r="A1498" s="153"/>
      <c r="B1498" s="153"/>
      <c r="C1498" s="153"/>
      <c r="D1498" s="153"/>
      <c r="E1498" s="153"/>
      <c r="F1498" s="153"/>
      <c r="G1498" s="289" t="s">
        <v>12436</v>
      </c>
      <c r="H1498" s="236"/>
      <c r="I1498" s="193">
        <v>9.1679999999999993</v>
      </c>
    </row>
    <row r="1499" spans="1:9" ht="19.5" customHeight="1">
      <c r="A1499" s="292" t="s">
        <v>12437</v>
      </c>
      <c r="B1499" s="235"/>
      <c r="C1499" s="235"/>
      <c r="D1499" s="235"/>
      <c r="E1499" s="236"/>
      <c r="F1499" s="186" t="s">
        <v>12438</v>
      </c>
      <c r="G1499" s="186" t="s">
        <v>12439</v>
      </c>
      <c r="H1499" s="186" t="s">
        <v>12440</v>
      </c>
      <c r="I1499" s="186" t="s">
        <v>12441</v>
      </c>
    </row>
    <row r="1500" spans="1:9" ht="15" customHeight="1">
      <c r="A1500" s="190" t="s">
        <v>12442</v>
      </c>
      <c r="B1500" s="293" t="s">
        <v>12443</v>
      </c>
      <c r="C1500" s="235"/>
      <c r="D1500" s="235"/>
      <c r="E1500" s="236"/>
      <c r="F1500" s="190" t="s">
        <v>12444</v>
      </c>
      <c r="G1500" s="192">
        <v>1</v>
      </c>
      <c r="H1500" s="191">
        <v>8.11</v>
      </c>
      <c r="I1500" s="191">
        <v>8.11</v>
      </c>
    </row>
    <row r="1501" spans="1:9" ht="15" customHeight="1">
      <c r="A1501" s="190" t="s">
        <v>12445</v>
      </c>
      <c r="B1501" s="293" t="s">
        <v>12446</v>
      </c>
      <c r="C1501" s="235"/>
      <c r="D1501" s="235"/>
      <c r="E1501" s="236"/>
      <c r="F1501" s="190" t="s">
        <v>12447</v>
      </c>
      <c r="G1501" s="192">
        <v>1</v>
      </c>
      <c r="H1501" s="191">
        <v>4.3600000000000003</v>
      </c>
      <c r="I1501" s="191">
        <v>4.3600000000000003</v>
      </c>
    </row>
    <row r="1502" spans="1:9" ht="15" customHeight="1">
      <c r="A1502" s="153"/>
      <c r="B1502" s="153"/>
      <c r="C1502" s="153"/>
      <c r="D1502" s="153"/>
      <c r="E1502" s="153"/>
      <c r="F1502" s="153"/>
      <c r="G1502" s="283" t="s">
        <v>12448</v>
      </c>
      <c r="H1502" s="236"/>
      <c r="I1502" s="188">
        <v>12.47</v>
      </c>
    </row>
    <row r="1503" spans="1:9" ht="15" customHeight="1">
      <c r="A1503" s="153"/>
      <c r="B1503" s="153"/>
      <c r="C1503" s="153"/>
      <c r="D1503" s="153"/>
      <c r="E1503" s="153"/>
      <c r="F1503" s="153"/>
      <c r="G1503" s="289" t="s">
        <v>12449</v>
      </c>
      <c r="H1503" s="236"/>
      <c r="I1503" s="194">
        <v>21.638000000000002</v>
      </c>
    </row>
    <row r="1504" spans="1:9" ht="15" customHeight="1">
      <c r="A1504" s="153"/>
      <c r="B1504" s="153"/>
      <c r="C1504" s="153"/>
      <c r="D1504" s="153"/>
      <c r="E1504" s="153"/>
      <c r="F1504" s="153"/>
      <c r="G1504" s="289" t="s">
        <v>12450</v>
      </c>
      <c r="H1504" s="236"/>
      <c r="I1504" s="188">
        <v>21.64</v>
      </c>
    </row>
    <row r="1505" spans="1:9" ht="15" customHeight="1">
      <c r="A1505" s="153"/>
      <c r="B1505" s="153"/>
      <c r="C1505" s="153"/>
      <c r="D1505" s="153"/>
      <c r="E1505" s="153"/>
      <c r="F1505" s="153"/>
      <c r="G1505" s="289" t="s">
        <v>12451</v>
      </c>
      <c r="H1505" s="236"/>
      <c r="I1505" s="188">
        <v>6.3773</v>
      </c>
    </row>
    <row r="1506" spans="1:9" ht="15" customHeight="1">
      <c r="A1506" s="153"/>
      <c r="B1506" s="153"/>
      <c r="C1506" s="153"/>
      <c r="D1506" s="153"/>
      <c r="E1506" s="153"/>
      <c r="F1506" s="153"/>
      <c r="G1506" s="289" t="s">
        <v>12452</v>
      </c>
      <c r="H1506" s="236"/>
      <c r="I1506" s="188">
        <v>28.02</v>
      </c>
    </row>
    <row r="1507" spans="1:9" ht="9.75" customHeight="1">
      <c r="A1507" s="153"/>
      <c r="B1507" s="153"/>
      <c r="C1507" s="153"/>
      <c r="D1507" s="290"/>
      <c r="E1507" s="213"/>
      <c r="F1507" s="213"/>
      <c r="G1507" s="153"/>
      <c r="H1507" s="153"/>
      <c r="I1507" s="153"/>
    </row>
    <row r="1508" spans="1:9" ht="19.5" customHeight="1">
      <c r="A1508" s="291" t="s">
        <v>12453</v>
      </c>
      <c r="B1508" s="235"/>
      <c r="C1508" s="235"/>
      <c r="D1508" s="235"/>
      <c r="E1508" s="235"/>
      <c r="F1508" s="235"/>
      <c r="G1508" s="235"/>
      <c r="H1508" s="235"/>
      <c r="I1508" s="236"/>
    </row>
    <row r="1509" spans="1:9" ht="19.5" customHeight="1">
      <c r="A1509" s="292" t="s">
        <v>12454</v>
      </c>
      <c r="B1509" s="235"/>
      <c r="C1509" s="235"/>
      <c r="D1509" s="235"/>
      <c r="E1509" s="236"/>
      <c r="F1509" s="186" t="s">
        <v>12455</v>
      </c>
      <c r="G1509" s="186" t="s">
        <v>12456</v>
      </c>
      <c r="H1509" s="186" t="s">
        <v>12457</v>
      </c>
      <c r="I1509" s="186" t="s">
        <v>12458</v>
      </c>
    </row>
    <row r="1510" spans="1:9" ht="15" customHeight="1">
      <c r="A1510" s="190" t="s">
        <v>12459</v>
      </c>
      <c r="B1510" s="293" t="s">
        <v>12460</v>
      </c>
      <c r="C1510" s="235"/>
      <c r="D1510" s="235"/>
      <c r="E1510" s="235"/>
      <c r="F1510" s="190" t="s">
        <v>12461</v>
      </c>
      <c r="G1510" s="192">
        <v>0.9</v>
      </c>
      <c r="H1510" s="191">
        <v>10.49</v>
      </c>
      <c r="I1510" s="191">
        <v>9.44</v>
      </c>
    </row>
    <row r="1511" spans="1:9" ht="15" customHeight="1">
      <c r="A1511" s="190" t="s">
        <v>12462</v>
      </c>
      <c r="B1511" s="293" t="s">
        <v>12463</v>
      </c>
      <c r="C1511" s="235"/>
      <c r="D1511" s="235"/>
      <c r="E1511" s="235"/>
      <c r="F1511" s="190" t="s">
        <v>12464</v>
      </c>
      <c r="G1511" s="192">
        <v>0.9</v>
      </c>
      <c r="H1511" s="191">
        <v>12.43</v>
      </c>
      <c r="I1511" s="191">
        <v>11.19</v>
      </c>
    </row>
    <row r="1512" spans="1:9" ht="15" customHeight="1">
      <c r="A1512" s="153"/>
      <c r="B1512" s="153"/>
      <c r="C1512" s="153"/>
      <c r="D1512" s="153"/>
      <c r="E1512" s="153"/>
      <c r="F1512" s="153"/>
      <c r="G1512" s="283" t="s">
        <v>12465</v>
      </c>
      <c r="H1512" s="236"/>
      <c r="I1512" s="188">
        <v>20.628</v>
      </c>
    </row>
    <row r="1513" spans="1:9" ht="15" customHeight="1">
      <c r="A1513" s="153"/>
      <c r="B1513" s="153"/>
      <c r="C1513" s="153"/>
      <c r="D1513" s="153"/>
      <c r="E1513" s="153"/>
      <c r="F1513" s="153"/>
      <c r="G1513" s="289" t="s">
        <v>12466</v>
      </c>
      <c r="H1513" s="236"/>
      <c r="I1513" s="193">
        <v>20.628</v>
      </c>
    </row>
    <row r="1514" spans="1:9" ht="15" customHeight="1">
      <c r="A1514" s="153"/>
      <c r="B1514" s="153"/>
      <c r="C1514" s="153"/>
      <c r="D1514" s="153"/>
      <c r="E1514" s="153"/>
      <c r="F1514" s="153"/>
      <c r="G1514" s="289" t="s">
        <v>12467</v>
      </c>
      <c r="H1514" s="236"/>
      <c r="I1514" s="193">
        <v>1</v>
      </c>
    </row>
    <row r="1515" spans="1:9" ht="15" customHeight="1">
      <c r="A1515" s="153"/>
      <c r="B1515" s="153"/>
      <c r="C1515" s="153"/>
      <c r="D1515" s="153"/>
      <c r="E1515" s="153"/>
      <c r="F1515" s="153"/>
      <c r="G1515" s="289" t="s">
        <v>12468</v>
      </c>
      <c r="H1515" s="236"/>
      <c r="I1515" s="193">
        <v>20.628</v>
      </c>
    </row>
    <row r="1516" spans="1:9" ht="19.5" customHeight="1">
      <c r="A1516" s="292" t="s">
        <v>12469</v>
      </c>
      <c r="B1516" s="235"/>
      <c r="C1516" s="235"/>
      <c r="D1516" s="235"/>
      <c r="E1516" s="236"/>
      <c r="F1516" s="186" t="s">
        <v>12470</v>
      </c>
      <c r="G1516" s="186" t="s">
        <v>12471</v>
      </c>
      <c r="H1516" s="186" t="s">
        <v>12472</v>
      </c>
      <c r="I1516" s="186" t="s">
        <v>12473</v>
      </c>
    </row>
    <row r="1517" spans="1:9" ht="15" customHeight="1">
      <c r="A1517" s="190" t="s">
        <v>12474</v>
      </c>
      <c r="B1517" s="293" t="s">
        <v>12475</v>
      </c>
      <c r="C1517" s="235"/>
      <c r="D1517" s="235"/>
      <c r="E1517" s="236"/>
      <c r="F1517" s="190" t="s">
        <v>12476</v>
      </c>
      <c r="G1517" s="192">
        <v>1</v>
      </c>
      <c r="H1517" s="191">
        <v>19.53</v>
      </c>
      <c r="I1517" s="191">
        <v>19.53</v>
      </c>
    </row>
    <row r="1518" spans="1:9" ht="15" customHeight="1">
      <c r="A1518" s="153"/>
      <c r="B1518" s="153"/>
      <c r="C1518" s="153"/>
      <c r="D1518" s="153"/>
      <c r="E1518" s="153"/>
      <c r="F1518" s="153"/>
      <c r="G1518" s="283" t="s">
        <v>12477</v>
      </c>
      <c r="H1518" s="236"/>
      <c r="I1518" s="188">
        <v>19.53</v>
      </c>
    </row>
    <row r="1519" spans="1:9" ht="15" customHeight="1">
      <c r="A1519" s="153"/>
      <c r="B1519" s="153"/>
      <c r="C1519" s="153"/>
      <c r="D1519" s="153"/>
      <c r="E1519" s="153"/>
      <c r="F1519" s="153"/>
      <c r="G1519" s="289" t="s">
        <v>12478</v>
      </c>
      <c r="H1519" s="236"/>
      <c r="I1519" s="194">
        <v>40.158000000000001</v>
      </c>
    </row>
    <row r="1520" spans="1:9" ht="15" customHeight="1">
      <c r="A1520" s="153"/>
      <c r="B1520" s="153"/>
      <c r="C1520" s="153"/>
      <c r="D1520" s="153"/>
      <c r="E1520" s="153"/>
      <c r="F1520" s="153"/>
      <c r="G1520" s="289" t="s">
        <v>12479</v>
      </c>
      <c r="H1520" s="236"/>
      <c r="I1520" s="188">
        <v>40.159999999999997</v>
      </c>
    </row>
    <row r="1521" spans="1:9" ht="15" customHeight="1">
      <c r="A1521" s="153"/>
      <c r="B1521" s="153"/>
      <c r="C1521" s="153"/>
      <c r="D1521" s="153"/>
      <c r="E1521" s="153"/>
      <c r="F1521" s="153"/>
      <c r="G1521" s="289" t="s">
        <v>12480</v>
      </c>
      <c r="H1521" s="236"/>
      <c r="I1521" s="188">
        <v>11.8352</v>
      </c>
    </row>
    <row r="1522" spans="1:9" ht="15" customHeight="1">
      <c r="A1522" s="153"/>
      <c r="B1522" s="153"/>
      <c r="C1522" s="153"/>
      <c r="D1522" s="153"/>
      <c r="E1522" s="153"/>
      <c r="F1522" s="153"/>
      <c r="G1522" s="289" t="s">
        <v>12481</v>
      </c>
      <c r="H1522" s="236"/>
      <c r="I1522" s="188">
        <v>52</v>
      </c>
    </row>
    <row r="1523" spans="1:9" ht="9.75" customHeight="1">
      <c r="A1523" s="153"/>
      <c r="B1523" s="153"/>
      <c r="C1523" s="153"/>
      <c r="D1523" s="290"/>
      <c r="E1523" s="213"/>
      <c r="F1523" s="213"/>
      <c r="G1523" s="153"/>
      <c r="H1523" s="153"/>
      <c r="I1523" s="153"/>
    </row>
    <row r="1524" spans="1:9" ht="19.5" customHeight="1">
      <c r="A1524" s="291" t="s">
        <v>12482</v>
      </c>
      <c r="B1524" s="235"/>
      <c r="C1524" s="235"/>
      <c r="D1524" s="235"/>
      <c r="E1524" s="235"/>
      <c r="F1524" s="235"/>
      <c r="G1524" s="235"/>
      <c r="H1524" s="235"/>
      <c r="I1524" s="236"/>
    </row>
    <row r="1525" spans="1:9" ht="19.5" customHeight="1">
      <c r="A1525" s="292" t="s">
        <v>12483</v>
      </c>
      <c r="B1525" s="235"/>
      <c r="C1525" s="235"/>
      <c r="D1525" s="235"/>
      <c r="E1525" s="236"/>
      <c r="F1525" s="186" t="s">
        <v>12484</v>
      </c>
      <c r="G1525" s="186" t="s">
        <v>12485</v>
      </c>
      <c r="H1525" s="186" t="s">
        <v>12486</v>
      </c>
      <c r="I1525" s="186" t="s">
        <v>12487</v>
      </c>
    </row>
    <row r="1526" spans="1:9" ht="15" customHeight="1">
      <c r="A1526" s="190" t="s">
        <v>12488</v>
      </c>
      <c r="B1526" s="293" t="s">
        <v>12489</v>
      </c>
      <c r="C1526" s="235"/>
      <c r="D1526" s="235"/>
      <c r="E1526" s="235"/>
      <c r="F1526" s="190" t="s">
        <v>12490</v>
      </c>
      <c r="G1526" s="192">
        <v>1</v>
      </c>
      <c r="H1526" s="191">
        <v>10.49</v>
      </c>
      <c r="I1526" s="191">
        <v>10.49</v>
      </c>
    </row>
    <row r="1527" spans="1:9" ht="15" customHeight="1">
      <c r="A1527" s="190" t="s">
        <v>12491</v>
      </c>
      <c r="B1527" s="293" t="s">
        <v>12492</v>
      </c>
      <c r="C1527" s="235"/>
      <c r="D1527" s="235"/>
      <c r="E1527" s="235"/>
      <c r="F1527" s="190" t="s">
        <v>12493</v>
      </c>
      <c r="G1527" s="192">
        <v>1</v>
      </c>
      <c r="H1527" s="191">
        <v>12.43</v>
      </c>
      <c r="I1527" s="191">
        <v>12.43</v>
      </c>
    </row>
    <row r="1528" spans="1:9" ht="15" customHeight="1">
      <c r="A1528" s="190" t="s">
        <v>12494</v>
      </c>
      <c r="B1528" s="293" t="s">
        <v>12495</v>
      </c>
      <c r="C1528" s="235"/>
      <c r="D1528" s="235"/>
      <c r="E1528" s="235"/>
      <c r="F1528" s="190" t="s">
        <v>12496</v>
      </c>
      <c r="G1528" s="192">
        <v>0.63700000000000001</v>
      </c>
      <c r="H1528" s="191">
        <v>9.14</v>
      </c>
      <c r="I1528" s="191">
        <v>5.82</v>
      </c>
    </row>
    <row r="1529" spans="1:9" ht="15" customHeight="1">
      <c r="A1529" s="153"/>
      <c r="B1529" s="153"/>
      <c r="C1529" s="153"/>
      <c r="D1529" s="153"/>
      <c r="E1529" s="153"/>
      <c r="F1529" s="153"/>
      <c r="G1529" s="283" t="s">
        <v>12497</v>
      </c>
      <c r="H1529" s="236"/>
      <c r="I1529" s="188">
        <v>28.7422</v>
      </c>
    </row>
    <row r="1530" spans="1:9" ht="15" customHeight="1">
      <c r="A1530" s="153"/>
      <c r="B1530" s="153"/>
      <c r="C1530" s="153"/>
      <c r="D1530" s="153"/>
      <c r="E1530" s="153"/>
      <c r="F1530" s="153"/>
      <c r="G1530" s="289" t="s">
        <v>12498</v>
      </c>
      <c r="H1530" s="236"/>
      <c r="I1530" s="193">
        <v>28.7422</v>
      </c>
    </row>
    <row r="1531" spans="1:9" ht="15" customHeight="1">
      <c r="A1531" s="153"/>
      <c r="B1531" s="153"/>
      <c r="C1531" s="153"/>
      <c r="D1531" s="153"/>
      <c r="E1531" s="153"/>
      <c r="F1531" s="153"/>
      <c r="G1531" s="289" t="s">
        <v>12499</v>
      </c>
      <c r="H1531" s="236"/>
      <c r="I1531" s="193">
        <v>1</v>
      </c>
    </row>
    <row r="1532" spans="1:9" ht="15" customHeight="1">
      <c r="A1532" s="153"/>
      <c r="B1532" s="153"/>
      <c r="C1532" s="153"/>
      <c r="D1532" s="153"/>
      <c r="E1532" s="153"/>
      <c r="F1532" s="153"/>
      <c r="G1532" s="289" t="s">
        <v>12500</v>
      </c>
      <c r="H1532" s="236"/>
      <c r="I1532" s="193">
        <v>28.7422</v>
      </c>
    </row>
    <row r="1533" spans="1:9" ht="19.5" customHeight="1">
      <c r="A1533" s="292" t="s">
        <v>12501</v>
      </c>
      <c r="B1533" s="235"/>
      <c r="C1533" s="235"/>
      <c r="D1533" s="235"/>
      <c r="E1533" s="236"/>
      <c r="F1533" s="186" t="s">
        <v>12502</v>
      </c>
      <c r="G1533" s="186" t="s">
        <v>12503</v>
      </c>
      <c r="H1533" s="186" t="s">
        <v>12504</v>
      </c>
      <c r="I1533" s="186" t="s">
        <v>12505</v>
      </c>
    </row>
    <row r="1534" spans="1:9" ht="15" customHeight="1">
      <c r="A1534" s="190" t="s">
        <v>12506</v>
      </c>
      <c r="B1534" s="293" t="s">
        <v>12507</v>
      </c>
      <c r="C1534" s="235"/>
      <c r="D1534" s="235"/>
      <c r="E1534" s="236"/>
      <c r="F1534" s="190" t="s">
        <v>12508</v>
      </c>
      <c r="G1534" s="192">
        <v>1</v>
      </c>
      <c r="H1534" s="191">
        <v>33.630000000000003</v>
      </c>
      <c r="I1534" s="191">
        <v>33.630000000000003</v>
      </c>
    </row>
    <row r="1535" spans="1:9" ht="15" customHeight="1">
      <c r="A1535" s="153"/>
      <c r="B1535" s="153"/>
      <c r="C1535" s="153"/>
      <c r="D1535" s="153"/>
      <c r="E1535" s="153"/>
      <c r="F1535" s="153"/>
      <c r="G1535" s="283" t="s">
        <v>12509</v>
      </c>
      <c r="H1535" s="236"/>
      <c r="I1535" s="188">
        <v>33.630000000000003</v>
      </c>
    </row>
    <row r="1536" spans="1:9" ht="15" customHeight="1">
      <c r="A1536" s="153"/>
      <c r="B1536" s="153"/>
      <c r="C1536" s="153"/>
      <c r="D1536" s="153"/>
      <c r="E1536" s="153"/>
      <c r="F1536" s="153"/>
      <c r="G1536" s="289" t="s">
        <v>12510</v>
      </c>
      <c r="H1536" s="236"/>
      <c r="I1536" s="194">
        <v>62.372199999999999</v>
      </c>
    </row>
    <row r="1537" spans="1:9" ht="15" customHeight="1">
      <c r="A1537" s="153"/>
      <c r="B1537" s="153"/>
      <c r="C1537" s="153"/>
      <c r="D1537" s="153"/>
      <c r="E1537" s="153"/>
      <c r="F1537" s="153"/>
      <c r="G1537" s="289" t="s">
        <v>12511</v>
      </c>
      <c r="H1537" s="236"/>
      <c r="I1537" s="188">
        <v>62.37</v>
      </c>
    </row>
    <row r="1538" spans="1:9" ht="15" customHeight="1">
      <c r="A1538" s="153"/>
      <c r="B1538" s="153"/>
      <c r="C1538" s="153"/>
      <c r="D1538" s="153"/>
      <c r="E1538" s="153"/>
      <c r="F1538" s="153"/>
      <c r="G1538" s="289" t="s">
        <v>12512</v>
      </c>
      <c r="H1538" s="236"/>
      <c r="I1538" s="188">
        <v>18.380400000000002</v>
      </c>
    </row>
    <row r="1539" spans="1:9" ht="15" customHeight="1">
      <c r="A1539" s="153"/>
      <c r="B1539" s="153"/>
      <c r="C1539" s="153"/>
      <c r="D1539" s="153"/>
      <c r="E1539" s="153"/>
      <c r="F1539" s="153"/>
      <c r="G1539" s="289" t="s">
        <v>12513</v>
      </c>
      <c r="H1539" s="236"/>
      <c r="I1539" s="188">
        <v>80.75</v>
      </c>
    </row>
    <row r="1540" spans="1:9" ht="9.75" customHeight="1">
      <c r="A1540" s="153"/>
      <c r="B1540" s="153"/>
      <c r="C1540" s="153"/>
      <c r="D1540" s="290"/>
      <c r="E1540" s="213"/>
      <c r="F1540" s="213"/>
      <c r="G1540" s="153"/>
      <c r="H1540" s="153"/>
      <c r="I1540" s="153"/>
    </row>
    <row r="1541" spans="1:9" ht="19.5" customHeight="1">
      <c r="A1541" s="291" t="s">
        <v>12514</v>
      </c>
      <c r="B1541" s="235"/>
      <c r="C1541" s="235"/>
      <c r="D1541" s="235"/>
      <c r="E1541" s="235"/>
      <c r="F1541" s="235"/>
      <c r="G1541" s="235"/>
      <c r="H1541" s="235"/>
      <c r="I1541" s="236"/>
    </row>
    <row r="1542" spans="1:9" ht="19.5" customHeight="1">
      <c r="A1542" s="292" t="s">
        <v>12515</v>
      </c>
      <c r="B1542" s="235"/>
      <c r="C1542" s="235"/>
      <c r="D1542" s="235"/>
      <c r="E1542" s="236"/>
      <c r="F1542" s="186" t="s">
        <v>12516</v>
      </c>
      <c r="G1542" s="186" t="s">
        <v>12517</v>
      </c>
      <c r="H1542" s="186" t="s">
        <v>12518</v>
      </c>
      <c r="I1542" s="186" t="s">
        <v>12519</v>
      </c>
    </row>
    <row r="1543" spans="1:9" ht="15" customHeight="1">
      <c r="A1543" s="190" t="s">
        <v>12520</v>
      </c>
      <c r="B1543" s="293" t="s">
        <v>12521</v>
      </c>
      <c r="C1543" s="235"/>
      <c r="D1543" s="235"/>
      <c r="E1543" s="235"/>
      <c r="F1543" s="190" t="s">
        <v>12522</v>
      </c>
      <c r="G1543" s="192">
        <v>1.05</v>
      </c>
      <c r="H1543" s="191">
        <v>12.43</v>
      </c>
      <c r="I1543" s="191">
        <v>13.05</v>
      </c>
    </row>
    <row r="1544" spans="1:9" ht="15" customHeight="1">
      <c r="A1544" s="190" t="s">
        <v>12523</v>
      </c>
      <c r="B1544" s="293" t="s">
        <v>12524</v>
      </c>
      <c r="C1544" s="235"/>
      <c r="D1544" s="235"/>
      <c r="E1544" s="235"/>
      <c r="F1544" s="190" t="s">
        <v>12525</v>
      </c>
      <c r="G1544" s="192">
        <v>1.075</v>
      </c>
      <c r="H1544" s="191">
        <v>9.14</v>
      </c>
      <c r="I1544" s="191">
        <v>9.83</v>
      </c>
    </row>
    <row r="1545" spans="1:9" ht="15" customHeight="1">
      <c r="A1545" s="153"/>
      <c r="B1545" s="153"/>
      <c r="C1545" s="153"/>
      <c r="D1545" s="153"/>
      <c r="E1545" s="153"/>
      <c r="F1545" s="153"/>
      <c r="G1545" s="283" t="s">
        <v>12526</v>
      </c>
      <c r="H1545" s="236"/>
      <c r="I1545" s="188">
        <v>22.876999999999999</v>
      </c>
    </row>
    <row r="1546" spans="1:9" ht="15" customHeight="1">
      <c r="A1546" s="153"/>
      <c r="B1546" s="153"/>
      <c r="C1546" s="153"/>
      <c r="D1546" s="153"/>
      <c r="E1546" s="153"/>
      <c r="F1546" s="153"/>
      <c r="G1546" s="289" t="s">
        <v>12527</v>
      </c>
      <c r="H1546" s="236"/>
      <c r="I1546" s="193">
        <v>22.876999999999999</v>
      </c>
    </row>
    <row r="1547" spans="1:9" ht="15" customHeight="1">
      <c r="A1547" s="153"/>
      <c r="B1547" s="153"/>
      <c r="C1547" s="153"/>
      <c r="D1547" s="153"/>
      <c r="E1547" s="153"/>
      <c r="F1547" s="153"/>
      <c r="G1547" s="289" t="s">
        <v>12528</v>
      </c>
      <c r="H1547" s="236"/>
      <c r="I1547" s="193">
        <v>1</v>
      </c>
    </row>
    <row r="1548" spans="1:9" ht="15" customHeight="1">
      <c r="A1548" s="153"/>
      <c r="B1548" s="153"/>
      <c r="C1548" s="153"/>
      <c r="D1548" s="153"/>
      <c r="E1548" s="153"/>
      <c r="F1548" s="153"/>
      <c r="G1548" s="289" t="s">
        <v>12529</v>
      </c>
      <c r="H1548" s="236"/>
      <c r="I1548" s="193">
        <v>22.876999999999999</v>
      </c>
    </row>
    <row r="1549" spans="1:9" ht="19.5" customHeight="1">
      <c r="A1549" s="292" t="s">
        <v>12530</v>
      </c>
      <c r="B1549" s="235"/>
      <c r="C1549" s="235"/>
      <c r="D1549" s="235"/>
      <c r="E1549" s="236"/>
      <c r="F1549" s="186" t="s">
        <v>12531</v>
      </c>
      <c r="G1549" s="186" t="s">
        <v>12532</v>
      </c>
      <c r="H1549" s="186" t="s">
        <v>12533</v>
      </c>
      <c r="I1549" s="186" t="s">
        <v>12534</v>
      </c>
    </row>
    <row r="1550" spans="1:9" ht="15" customHeight="1">
      <c r="A1550" s="190" t="s">
        <v>12535</v>
      </c>
      <c r="B1550" s="293" t="s">
        <v>12536</v>
      </c>
      <c r="C1550" s="235"/>
      <c r="D1550" s="235"/>
      <c r="E1550" s="236"/>
      <c r="F1550" s="190" t="s">
        <v>12537</v>
      </c>
      <c r="G1550" s="192">
        <v>3.0400000000000002E-3</v>
      </c>
      <c r="H1550" s="191">
        <v>63.75</v>
      </c>
      <c r="I1550" s="191">
        <v>0.19</v>
      </c>
    </row>
    <row r="1551" spans="1:9" ht="15" customHeight="1">
      <c r="A1551" s="190" t="s">
        <v>12538</v>
      </c>
      <c r="B1551" s="293" t="s">
        <v>12539</v>
      </c>
      <c r="C1551" s="235"/>
      <c r="D1551" s="235"/>
      <c r="E1551" s="236"/>
      <c r="F1551" s="190" t="s">
        <v>12540</v>
      </c>
      <c r="G1551" s="192">
        <v>1.2150000000000001</v>
      </c>
      <c r="H1551" s="191">
        <v>0.32</v>
      </c>
      <c r="I1551" s="191">
        <v>0.39</v>
      </c>
    </row>
    <row r="1552" spans="1:9" ht="15" customHeight="1">
      <c r="A1552" s="190" t="s">
        <v>12541</v>
      </c>
      <c r="B1552" s="293" t="s">
        <v>12542</v>
      </c>
      <c r="C1552" s="235"/>
      <c r="D1552" s="235"/>
      <c r="E1552" s="236"/>
      <c r="F1552" s="190" t="s">
        <v>12543</v>
      </c>
      <c r="G1552" s="192">
        <v>1</v>
      </c>
      <c r="H1552" s="191">
        <v>72.84</v>
      </c>
      <c r="I1552" s="191">
        <v>72.84</v>
      </c>
    </row>
    <row r="1553" spans="1:9" ht="15" customHeight="1">
      <c r="A1553" s="153"/>
      <c r="B1553" s="153"/>
      <c r="C1553" s="153"/>
      <c r="D1553" s="153"/>
      <c r="E1553" s="153"/>
      <c r="F1553" s="153"/>
      <c r="G1553" s="283" t="s">
        <v>12544</v>
      </c>
      <c r="H1553" s="236"/>
      <c r="I1553" s="188">
        <v>73.422600000000003</v>
      </c>
    </row>
    <row r="1554" spans="1:9" ht="15" customHeight="1">
      <c r="A1554" s="153"/>
      <c r="B1554" s="153"/>
      <c r="C1554" s="153"/>
      <c r="D1554" s="153"/>
      <c r="E1554" s="153"/>
      <c r="F1554" s="153"/>
      <c r="G1554" s="289" t="s">
        <v>12545</v>
      </c>
      <c r="H1554" s="236"/>
      <c r="I1554" s="194">
        <v>96.299599999999998</v>
      </c>
    </row>
    <row r="1555" spans="1:9" ht="15" customHeight="1">
      <c r="A1555" s="153"/>
      <c r="B1555" s="153"/>
      <c r="C1555" s="153"/>
      <c r="D1555" s="153"/>
      <c r="E1555" s="153"/>
      <c r="F1555" s="153"/>
      <c r="G1555" s="289" t="s">
        <v>12546</v>
      </c>
      <c r="H1555" s="236"/>
      <c r="I1555" s="188">
        <v>96.3</v>
      </c>
    </row>
    <row r="1556" spans="1:9" ht="15" customHeight="1">
      <c r="A1556" s="153"/>
      <c r="B1556" s="153"/>
      <c r="C1556" s="153"/>
      <c r="D1556" s="153"/>
      <c r="E1556" s="153"/>
      <c r="F1556" s="153"/>
      <c r="G1556" s="289" t="s">
        <v>12547</v>
      </c>
      <c r="H1556" s="236"/>
      <c r="I1556" s="188">
        <v>28.3796</v>
      </c>
    </row>
    <row r="1557" spans="1:9" ht="15" customHeight="1">
      <c r="A1557" s="153"/>
      <c r="B1557" s="153"/>
      <c r="C1557" s="153"/>
      <c r="D1557" s="153"/>
      <c r="E1557" s="153"/>
      <c r="F1557" s="153"/>
      <c r="G1557" s="289" t="s">
        <v>12548</v>
      </c>
      <c r="H1557" s="236"/>
      <c r="I1557" s="188">
        <v>124.68</v>
      </c>
    </row>
    <row r="1558" spans="1:9" ht="9.75" customHeight="1">
      <c r="A1558" s="153"/>
      <c r="B1558" s="153"/>
      <c r="C1558" s="153"/>
      <c r="D1558" s="290"/>
      <c r="E1558" s="213"/>
      <c r="F1558" s="213"/>
      <c r="G1558" s="153"/>
      <c r="H1558" s="153"/>
      <c r="I1558" s="153"/>
    </row>
    <row r="1559" spans="1:9" ht="19.5" customHeight="1">
      <c r="A1559" s="291" t="s">
        <v>12549</v>
      </c>
      <c r="B1559" s="235"/>
      <c r="C1559" s="235"/>
      <c r="D1559" s="235"/>
      <c r="E1559" s="235"/>
      <c r="F1559" s="235"/>
      <c r="G1559" s="235"/>
      <c r="H1559" s="235"/>
      <c r="I1559" s="236"/>
    </row>
    <row r="1560" spans="1:9" ht="19.5" customHeight="1">
      <c r="A1560" s="292" t="s">
        <v>12550</v>
      </c>
      <c r="B1560" s="235"/>
      <c r="C1560" s="235"/>
      <c r="D1560" s="235"/>
      <c r="E1560" s="236"/>
      <c r="F1560" s="186" t="s">
        <v>12551</v>
      </c>
      <c r="G1560" s="186" t="s">
        <v>12552</v>
      </c>
      <c r="H1560" s="186" t="s">
        <v>12553</v>
      </c>
      <c r="I1560" s="186" t="s">
        <v>12554</v>
      </c>
    </row>
    <row r="1561" spans="1:9" ht="15" customHeight="1">
      <c r="A1561" s="190" t="s">
        <v>12555</v>
      </c>
      <c r="B1561" s="293" t="s">
        <v>12556</v>
      </c>
      <c r="C1561" s="235"/>
      <c r="D1561" s="235"/>
      <c r="E1561" s="235"/>
      <c r="F1561" s="190" t="s">
        <v>12557</v>
      </c>
      <c r="G1561" s="192">
        <v>2.17</v>
      </c>
      <c r="H1561" s="191">
        <v>10.49</v>
      </c>
      <c r="I1561" s="191">
        <v>22.76</v>
      </c>
    </row>
    <row r="1562" spans="1:9" ht="15" customHeight="1">
      <c r="A1562" s="190" t="s">
        <v>12558</v>
      </c>
      <c r="B1562" s="293" t="s">
        <v>12559</v>
      </c>
      <c r="C1562" s="235"/>
      <c r="D1562" s="235"/>
      <c r="E1562" s="235"/>
      <c r="F1562" s="190" t="s">
        <v>12560</v>
      </c>
      <c r="G1562" s="192">
        <v>2.17</v>
      </c>
      <c r="H1562" s="191">
        <v>12.43</v>
      </c>
      <c r="I1562" s="191">
        <v>26.97</v>
      </c>
    </row>
    <row r="1563" spans="1:9" ht="15" customHeight="1">
      <c r="A1563" s="153"/>
      <c r="B1563" s="153"/>
      <c r="C1563" s="153"/>
      <c r="D1563" s="153"/>
      <c r="E1563" s="153"/>
      <c r="F1563" s="153"/>
      <c r="G1563" s="283" t="s">
        <v>12561</v>
      </c>
      <c r="H1563" s="236"/>
      <c r="I1563" s="188">
        <v>49.736400000000003</v>
      </c>
    </row>
    <row r="1564" spans="1:9" ht="15" customHeight="1">
      <c r="A1564" s="153"/>
      <c r="B1564" s="153"/>
      <c r="C1564" s="153"/>
      <c r="D1564" s="153"/>
      <c r="E1564" s="153"/>
      <c r="F1564" s="153"/>
      <c r="G1564" s="294" t="s">
        <v>12562</v>
      </c>
      <c r="H1564" s="295"/>
      <c r="I1564" s="207">
        <v>0</v>
      </c>
    </row>
    <row r="1565" spans="1:9" ht="15" customHeight="1">
      <c r="A1565" s="153"/>
      <c r="B1565" s="153"/>
      <c r="C1565" s="153"/>
      <c r="D1565" s="153"/>
      <c r="E1565" s="153"/>
      <c r="F1565" s="153"/>
      <c r="G1565" s="289" t="s">
        <v>12563</v>
      </c>
      <c r="H1565" s="236"/>
      <c r="I1565" s="193">
        <v>49.736400000000003</v>
      </c>
    </row>
    <row r="1566" spans="1:9" ht="15" customHeight="1">
      <c r="A1566" s="153"/>
      <c r="B1566" s="153"/>
      <c r="C1566" s="153"/>
      <c r="D1566" s="153"/>
      <c r="E1566" s="153"/>
      <c r="F1566" s="153"/>
      <c r="G1566" s="289" t="s">
        <v>12564</v>
      </c>
      <c r="H1566" s="236"/>
      <c r="I1566" s="193">
        <v>1</v>
      </c>
    </row>
    <row r="1567" spans="1:9" ht="15" customHeight="1">
      <c r="A1567" s="153"/>
      <c r="B1567" s="153"/>
      <c r="C1567" s="153"/>
      <c r="D1567" s="153"/>
      <c r="E1567" s="153"/>
      <c r="F1567" s="153"/>
      <c r="G1567" s="289" t="s">
        <v>12565</v>
      </c>
      <c r="H1567" s="236"/>
      <c r="I1567" s="193">
        <v>49.736400000000003</v>
      </c>
    </row>
    <row r="1568" spans="1:9" ht="19.5" customHeight="1">
      <c r="A1568" s="292" t="s">
        <v>12566</v>
      </c>
      <c r="B1568" s="235"/>
      <c r="C1568" s="235"/>
      <c r="D1568" s="235"/>
      <c r="E1568" s="236"/>
      <c r="F1568" s="186" t="s">
        <v>12567</v>
      </c>
      <c r="G1568" s="186" t="s">
        <v>12568</v>
      </c>
      <c r="H1568" s="186" t="s">
        <v>12569</v>
      </c>
      <c r="I1568" s="186" t="s">
        <v>12570</v>
      </c>
    </row>
    <row r="1569" spans="1:9" ht="15" customHeight="1">
      <c r="A1569" s="190" t="s">
        <v>12571</v>
      </c>
      <c r="B1569" s="293" t="s">
        <v>12572</v>
      </c>
      <c r="C1569" s="235"/>
      <c r="D1569" s="235"/>
      <c r="E1569" s="236"/>
      <c r="F1569" s="190" t="s">
        <v>12573</v>
      </c>
      <c r="G1569" s="192">
        <v>1.25</v>
      </c>
      <c r="H1569" s="191">
        <v>28.54</v>
      </c>
      <c r="I1569" s="191">
        <v>35.68</v>
      </c>
    </row>
    <row r="1570" spans="1:9" ht="15" customHeight="1">
      <c r="A1570" s="153"/>
      <c r="B1570" s="153"/>
      <c r="C1570" s="153"/>
      <c r="D1570" s="153"/>
      <c r="E1570" s="153"/>
      <c r="F1570" s="153"/>
      <c r="G1570" s="283" t="s">
        <v>12574</v>
      </c>
      <c r="H1570" s="236"/>
      <c r="I1570" s="188">
        <v>35.674999999999997</v>
      </c>
    </row>
    <row r="1571" spans="1:9" ht="19.5" customHeight="1">
      <c r="A1571" s="292" t="s">
        <v>12575</v>
      </c>
      <c r="B1571" s="235"/>
      <c r="C1571" s="235"/>
      <c r="D1571" s="235"/>
      <c r="E1571" s="236"/>
      <c r="F1571" s="186" t="s">
        <v>12576</v>
      </c>
      <c r="G1571" s="186" t="s">
        <v>12577</v>
      </c>
      <c r="H1571" s="186" t="s">
        <v>12578</v>
      </c>
      <c r="I1571" s="186" t="s">
        <v>12579</v>
      </c>
    </row>
    <row r="1572" spans="1:9" ht="24" customHeight="1">
      <c r="A1572" s="190" t="s">
        <v>12580</v>
      </c>
      <c r="B1572" s="293" t="s">
        <v>12581</v>
      </c>
      <c r="C1572" s="235"/>
      <c r="D1572" s="235"/>
      <c r="E1572" s="236"/>
      <c r="F1572" s="190" t="s">
        <v>12582</v>
      </c>
      <c r="G1572" s="208">
        <v>1</v>
      </c>
      <c r="H1572" s="191">
        <v>30.89</v>
      </c>
      <c r="I1572" s="191">
        <v>30.89</v>
      </c>
    </row>
    <row r="1573" spans="1:9" ht="15" customHeight="1">
      <c r="A1573" s="153"/>
      <c r="B1573" s="153"/>
      <c r="C1573" s="153"/>
      <c r="D1573" s="153"/>
      <c r="E1573" s="153"/>
      <c r="F1573" s="153"/>
      <c r="G1573" s="283" t="s">
        <v>12583</v>
      </c>
      <c r="H1573" s="236"/>
      <c r="I1573" s="188">
        <v>30.89</v>
      </c>
    </row>
    <row r="1574" spans="1:9" ht="15" customHeight="1">
      <c r="A1574" s="153"/>
      <c r="B1574" s="153"/>
      <c r="C1574" s="153"/>
      <c r="D1574" s="153"/>
      <c r="E1574" s="153"/>
      <c r="F1574" s="153"/>
      <c r="G1574" s="289" t="s">
        <v>12584</v>
      </c>
      <c r="H1574" s="236"/>
      <c r="I1574" s="194">
        <v>116.3014</v>
      </c>
    </row>
    <row r="1575" spans="1:9" ht="15" customHeight="1">
      <c r="A1575" s="308" t="s">
        <v>12585</v>
      </c>
      <c r="B1575" s="213"/>
      <c r="C1575" s="213"/>
      <c r="D1575" s="153"/>
      <c r="E1575" s="153"/>
      <c r="F1575" s="153"/>
      <c r="G1575" s="289" t="s">
        <v>12586</v>
      </c>
      <c r="H1575" s="236"/>
      <c r="I1575" s="188">
        <v>116.3</v>
      </c>
    </row>
    <row r="1576" spans="1:9" ht="15" customHeight="1">
      <c r="A1576" s="213"/>
      <c r="B1576" s="213"/>
      <c r="C1576" s="213"/>
      <c r="D1576" s="153"/>
      <c r="E1576" s="153"/>
      <c r="F1576" s="153"/>
      <c r="G1576" s="289" t="s">
        <v>12587</v>
      </c>
      <c r="H1576" s="236"/>
      <c r="I1576" s="188">
        <v>34.273600000000002</v>
      </c>
    </row>
    <row r="1577" spans="1:9" ht="15" customHeight="1">
      <c r="A1577" s="213"/>
      <c r="B1577" s="213"/>
      <c r="C1577" s="213"/>
      <c r="D1577" s="153"/>
      <c r="E1577" s="153"/>
      <c r="F1577" s="153"/>
      <c r="G1577" s="289" t="s">
        <v>12588</v>
      </c>
      <c r="H1577" s="236"/>
      <c r="I1577" s="188">
        <v>150.57</v>
      </c>
    </row>
    <row r="1578" spans="1:9" ht="9.75" customHeight="1">
      <c r="A1578" s="153"/>
      <c r="B1578" s="153"/>
      <c r="C1578" s="153"/>
      <c r="D1578" s="290"/>
      <c r="E1578" s="213"/>
      <c r="F1578" s="213"/>
      <c r="G1578" s="153"/>
      <c r="H1578" s="153"/>
      <c r="I1578" s="153"/>
    </row>
    <row r="1579" spans="1:9" ht="19.5" customHeight="1">
      <c r="A1579" s="291" t="s">
        <v>12589</v>
      </c>
      <c r="B1579" s="235"/>
      <c r="C1579" s="235"/>
      <c r="D1579" s="235"/>
      <c r="E1579" s="235"/>
      <c r="F1579" s="235"/>
      <c r="G1579" s="235"/>
      <c r="H1579" s="235"/>
      <c r="I1579" s="236"/>
    </row>
    <row r="1580" spans="1:9" ht="12.75" customHeight="1">
      <c r="A1580" s="303" t="s">
        <v>12590</v>
      </c>
      <c r="B1580" s="304"/>
      <c r="C1580" s="297" t="s">
        <v>12591</v>
      </c>
      <c r="D1580" s="233"/>
      <c r="E1580" s="300" t="s">
        <v>12592</v>
      </c>
      <c r="F1580" s="236"/>
      <c r="G1580" s="300" t="s">
        <v>12593</v>
      </c>
      <c r="H1580" s="236"/>
      <c r="I1580" s="302" t="s">
        <v>12594</v>
      </c>
    </row>
    <row r="1581" spans="1:9" ht="12" customHeight="1">
      <c r="A1581" s="298"/>
      <c r="B1581" s="305"/>
      <c r="C1581" s="298"/>
      <c r="D1581" s="299"/>
      <c r="E1581" s="195" t="s">
        <v>12595</v>
      </c>
      <c r="F1581" s="195" t="s">
        <v>12596</v>
      </c>
      <c r="G1581" s="195" t="s">
        <v>12597</v>
      </c>
      <c r="H1581" s="195" t="s">
        <v>12598</v>
      </c>
      <c r="I1581" s="265"/>
    </row>
    <row r="1582" spans="1:9" ht="15" customHeight="1">
      <c r="A1582" s="190" t="s">
        <v>12599</v>
      </c>
      <c r="B1582" s="189" t="s">
        <v>12600</v>
      </c>
      <c r="C1582" s="301">
        <v>4.4999999999999998E-2</v>
      </c>
      <c r="D1582" s="236"/>
      <c r="E1582" s="196">
        <v>1</v>
      </c>
      <c r="F1582" s="196">
        <v>0</v>
      </c>
      <c r="G1582" s="193">
        <v>29.22</v>
      </c>
      <c r="H1582" s="193">
        <v>13.48</v>
      </c>
      <c r="I1582" s="193">
        <v>1.3149</v>
      </c>
    </row>
    <row r="1583" spans="1:9" ht="15" customHeight="1">
      <c r="A1583" s="190" t="s">
        <v>12601</v>
      </c>
      <c r="B1583" s="189" t="s">
        <v>12602</v>
      </c>
      <c r="C1583" s="301">
        <v>1.8599999999999998E-2</v>
      </c>
      <c r="D1583" s="236"/>
      <c r="E1583" s="196">
        <v>1</v>
      </c>
      <c r="F1583" s="196">
        <v>0</v>
      </c>
      <c r="G1583" s="193">
        <v>89.47</v>
      </c>
      <c r="H1583" s="193">
        <v>11.1</v>
      </c>
      <c r="I1583" s="193">
        <v>1.664142</v>
      </c>
    </row>
    <row r="1584" spans="1:9" ht="15" customHeight="1">
      <c r="A1584" s="190" t="s">
        <v>12603</v>
      </c>
      <c r="B1584" s="189" t="s">
        <v>12604</v>
      </c>
      <c r="C1584" s="301">
        <v>8.0000000000000004E-4</v>
      </c>
      <c r="D1584" s="236"/>
      <c r="E1584" s="196">
        <v>1</v>
      </c>
      <c r="F1584" s="196">
        <v>0</v>
      </c>
      <c r="G1584" s="193">
        <v>75.78</v>
      </c>
      <c r="H1584" s="193">
        <v>13.48</v>
      </c>
      <c r="I1584" s="193">
        <v>6.0623999999999997E-2</v>
      </c>
    </row>
    <row r="1585" spans="1:9" ht="15" customHeight="1">
      <c r="A1585" s="153"/>
      <c r="B1585" s="153"/>
      <c r="C1585" s="153"/>
      <c r="D1585" s="153"/>
      <c r="E1585" s="153"/>
      <c r="F1585" s="153"/>
      <c r="G1585" s="283" t="s">
        <v>12605</v>
      </c>
      <c r="H1585" s="236"/>
      <c r="I1585" s="197">
        <v>3.0396000000000001</v>
      </c>
    </row>
    <row r="1586" spans="1:9" ht="19.5" customHeight="1">
      <c r="A1586" s="292" t="s">
        <v>12606</v>
      </c>
      <c r="B1586" s="235"/>
      <c r="C1586" s="235"/>
      <c r="D1586" s="235"/>
      <c r="E1586" s="236"/>
      <c r="F1586" s="186" t="s">
        <v>12607</v>
      </c>
      <c r="G1586" s="186" t="s">
        <v>12608</v>
      </c>
      <c r="H1586" s="186" t="s">
        <v>12609</v>
      </c>
      <c r="I1586" s="186" t="s">
        <v>12610</v>
      </c>
    </row>
    <row r="1587" spans="1:9" ht="15" customHeight="1">
      <c r="A1587" s="190" t="s">
        <v>12611</v>
      </c>
      <c r="B1587" s="293" t="s">
        <v>12612</v>
      </c>
      <c r="C1587" s="235"/>
      <c r="D1587" s="235"/>
      <c r="E1587" s="235"/>
      <c r="F1587" s="190" t="s">
        <v>12613</v>
      </c>
      <c r="G1587" s="192">
        <v>36.091999999999999</v>
      </c>
      <c r="H1587" s="191">
        <v>10.49</v>
      </c>
      <c r="I1587" s="191">
        <v>378.61</v>
      </c>
    </row>
    <row r="1588" spans="1:9" ht="15" customHeight="1">
      <c r="A1588" s="190" t="s">
        <v>12614</v>
      </c>
      <c r="B1588" s="293" t="s">
        <v>12615</v>
      </c>
      <c r="C1588" s="235"/>
      <c r="D1588" s="235"/>
      <c r="E1588" s="235"/>
      <c r="F1588" s="190" t="s">
        <v>12616</v>
      </c>
      <c r="G1588" s="192">
        <v>0.91</v>
      </c>
      <c r="H1588" s="191">
        <v>12.43</v>
      </c>
      <c r="I1588" s="191">
        <v>11.31</v>
      </c>
    </row>
    <row r="1589" spans="1:9" ht="15" customHeight="1">
      <c r="A1589" s="190" t="s">
        <v>12617</v>
      </c>
      <c r="B1589" s="293" t="s">
        <v>12618</v>
      </c>
      <c r="C1589" s="235"/>
      <c r="D1589" s="235"/>
      <c r="E1589" s="235"/>
      <c r="F1589" s="190" t="s">
        <v>12619</v>
      </c>
      <c r="G1589" s="192">
        <v>35.182000000000002</v>
      </c>
      <c r="H1589" s="191">
        <v>12.43</v>
      </c>
      <c r="I1589" s="191">
        <v>437.31</v>
      </c>
    </row>
    <row r="1590" spans="1:9" ht="15" customHeight="1">
      <c r="A1590" s="190" t="s">
        <v>12620</v>
      </c>
      <c r="B1590" s="293" t="s">
        <v>12621</v>
      </c>
      <c r="C1590" s="235"/>
      <c r="D1590" s="235"/>
      <c r="E1590" s="235"/>
      <c r="F1590" s="190" t="s">
        <v>12622</v>
      </c>
      <c r="G1590" s="192">
        <v>0.126</v>
      </c>
      <c r="H1590" s="191">
        <v>12.43</v>
      </c>
      <c r="I1590" s="191">
        <v>1.57</v>
      </c>
    </row>
    <row r="1591" spans="1:9" ht="15" customHeight="1">
      <c r="A1591" s="190" t="s">
        <v>12623</v>
      </c>
      <c r="B1591" s="293" t="s">
        <v>12624</v>
      </c>
      <c r="C1591" s="235"/>
      <c r="D1591" s="235"/>
      <c r="E1591" s="235"/>
      <c r="F1591" s="190" t="s">
        <v>12625</v>
      </c>
      <c r="G1591" s="192">
        <v>1.988664</v>
      </c>
      <c r="H1591" s="191">
        <v>9.14</v>
      </c>
      <c r="I1591" s="191">
        <v>18.18</v>
      </c>
    </row>
    <row r="1592" spans="1:9" ht="15" customHeight="1">
      <c r="A1592" s="153"/>
      <c r="B1592" s="153"/>
      <c r="C1592" s="153"/>
      <c r="D1592" s="153"/>
      <c r="E1592" s="153"/>
      <c r="F1592" s="153"/>
      <c r="G1592" s="283" t="s">
        <v>12626</v>
      </c>
      <c r="H1592" s="236"/>
      <c r="I1592" s="188">
        <v>846.97130000000004</v>
      </c>
    </row>
    <row r="1593" spans="1:9" ht="15" customHeight="1">
      <c r="A1593" s="153"/>
      <c r="B1593" s="153"/>
      <c r="C1593" s="153"/>
      <c r="D1593" s="153"/>
      <c r="E1593" s="153"/>
      <c r="F1593" s="153"/>
      <c r="G1593" s="294" t="s">
        <v>12627</v>
      </c>
      <c r="H1593" s="295"/>
      <c r="I1593" s="207">
        <v>0</v>
      </c>
    </row>
    <row r="1594" spans="1:9" ht="15" customHeight="1">
      <c r="A1594" s="153"/>
      <c r="B1594" s="153"/>
      <c r="C1594" s="153"/>
      <c r="D1594" s="153"/>
      <c r="E1594" s="153"/>
      <c r="F1594" s="153"/>
      <c r="G1594" s="289" t="s">
        <v>12628</v>
      </c>
      <c r="H1594" s="236"/>
      <c r="I1594" s="193">
        <v>850.01089999999999</v>
      </c>
    </row>
    <row r="1595" spans="1:9" ht="15" customHeight="1">
      <c r="A1595" s="153"/>
      <c r="B1595" s="153"/>
      <c r="C1595" s="153"/>
      <c r="D1595" s="153"/>
      <c r="E1595" s="153"/>
      <c r="F1595" s="153"/>
      <c r="G1595" s="289" t="s">
        <v>12629</v>
      </c>
      <c r="H1595" s="236"/>
      <c r="I1595" s="193">
        <v>1</v>
      </c>
    </row>
    <row r="1596" spans="1:9" ht="15" customHeight="1">
      <c r="A1596" s="153"/>
      <c r="B1596" s="153"/>
      <c r="C1596" s="153"/>
      <c r="D1596" s="153"/>
      <c r="E1596" s="153"/>
      <c r="F1596" s="153"/>
      <c r="G1596" s="289" t="s">
        <v>12630</v>
      </c>
      <c r="H1596" s="236"/>
      <c r="I1596" s="193">
        <v>850.01089999999999</v>
      </c>
    </row>
    <row r="1597" spans="1:9" ht="15" customHeight="1">
      <c r="A1597" s="153"/>
      <c r="B1597" s="153"/>
      <c r="C1597" s="153"/>
      <c r="D1597" s="153"/>
      <c r="E1597" s="153"/>
      <c r="F1597" s="153"/>
      <c r="G1597" s="289" t="s">
        <v>12631</v>
      </c>
      <c r="H1597" s="236"/>
      <c r="I1597" s="194">
        <v>850.01089999999999</v>
      </c>
    </row>
    <row r="1598" spans="1:9" ht="15" customHeight="1">
      <c r="A1598" s="308" t="s">
        <v>12632</v>
      </c>
      <c r="B1598" s="213"/>
      <c r="C1598" s="213"/>
      <c r="D1598" s="153"/>
      <c r="E1598" s="153"/>
      <c r="F1598" s="153"/>
      <c r="G1598" s="289" t="s">
        <v>12633</v>
      </c>
      <c r="H1598" s="236"/>
      <c r="I1598" s="188">
        <v>850.01</v>
      </c>
    </row>
    <row r="1599" spans="1:9" ht="15" customHeight="1">
      <c r="A1599" s="213"/>
      <c r="B1599" s="213"/>
      <c r="C1599" s="213"/>
      <c r="D1599" s="153"/>
      <c r="E1599" s="153"/>
      <c r="F1599" s="153"/>
      <c r="G1599" s="289" t="s">
        <v>12634</v>
      </c>
      <c r="H1599" s="236"/>
      <c r="I1599" s="188">
        <v>250.49789999999999</v>
      </c>
    </row>
    <row r="1600" spans="1:9" ht="15" customHeight="1">
      <c r="A1600" s="213"/>
      <c r="B1600" s="213"/>
      <c r="C1600" s="213"/>
      <c r="D1600" s="153"/>
      <c r="E1600" s="153"/>
      <c r="F1600" s="153"/>
      <c r="G1600" s="289" t="s">
        <v>12635</v>
      </c>
      <c r="H1600" s="236"/>
      <c r="I1600" s="188">
        <v>1100.51</v>
      </c>
    </row>
    <row r="1601" spans="1:9" ht="9.75" customHeight="1">
      <c r="A1601" s="153"/>
      <c r="B1601" s="153"/>
      <c r="C1601" s="153"/>
      <c r="D1601" s="290"/>
      <c r="E1601" s="213"/>
      <c r="F1601" s="213"/>
      <c r="G1601" s="153"/>
      <c r="H1601" s="153"/>
      <c r="I1601" s="153"/>
    </row>
    <row r="1602" spans="1:9" ht="19.5" customHeight="1">
      <c r="A1602" s="291" t="s">
        <v>12636</v>
      </c>
      <c r="B1602" s="235"/>
      <c r="C1602" s="235"/>
      <c r="D1602" s="235"/>
      <c r="E1602" s="235"/>
      <c r="F1602" s="235"/>
      <c r="G1602" s="235"/>
      <c r="H1602" s="235"/>
      <c r="I1602" s="236"/>
    </row>
    <row r="1603" spans="1:9" ht="9.75" customHeight="1">
      <c r="A1603" s="296"/>
      <c r="B1603" s="213"/>
      <c r="C1603" s="213"/>
      <c r="D1603" s="213"/>
      <c r="E1603" s="213"/>
      <c r="F1603" s="213"/>
      <c r="G1603" s="213"/>
      <c r="H1603" s="213"/>
      <c r="I1603" s="213"/>
    </row>
    <row r="1604" spans="1:9" ht="15" customHeight="1">
      <c r="A1604" s="153"/>
      <c r="B1604" s="153"/>
      <c r="C1604" s="153"/>
      <c r="D1604" s="153"/>
      <c r="E1604" s="153"/>
      <c r="F1604" s="153"/>
      <c r="G1604" s="289" t="s">
        <v>12637</v>
      </c>
      <c r="H1604" s="236"/>
      <c r="I1604" s="188">
        <v>328.51</v>
      </c>
    </row>
    <row r="1605" spans="1:9" ht="15" customHeight="1">
      <c r="A1605" s="153"/>
      <c r="B1605" s="153"/>
      <c r="C1605" s="153"/>
      <c r="D1605" s="153"/>
      <c r="E1605" s="153"/>
      <c r="F1605" s="153"/>
      <c r="G1605" s="289" t="s">
        <v>12638</v>
      </c>
      <c r="H1605" s="236"/>
      <c r="I1605" s="188">
        <v>96.811899999999994</v>
      </c>
    </row>
    <row r="1606" spans="1:9" ht="15" customHeight="1">
      <c r="A1606" s="153"/>
      <c r="B1606" s="153"/>
      <c r="C1606" s="153"/>
      <c r="D1606" s="153"/>
      <c r="E1606" s="153"/>
      <c r="F1606" s="153"/>
      <c r="G1606" s="289" t="s">
        <v>12639</v>
      </c>
      <c r="H1606" s="236"/>
      <c r="I1606" s="188">
        <v>425.32</v>
      </c>
    </row>
    <row r="1607" spans="1:9" ht="9.75" customHeight="1">
      <c r="A1607" s="153"/>
      <c r="B1607" s="153"/>
      <c r="C1607" s="153"/>
      <c r="D1607" s="290"/>
      <c r="E1607" s="213"/>
      <c r="F1607" s="213"/>
      <c r="G1607" s="153"/>
      <c r="H1607" s="153"/>
      <c r="I1607" s="153"/>
    </row>
    <row r="1608" spans="1:9" ht="19.5" customHeight="1">
      <c r="A1608" s="291" t="s">
        <v>12640</v>
      </c>
      <c r="B1608" s="235"/>
      <c r="C1608" s="235"/>
      <c r="D1608" s="235"/>
      <c r="E1608" s="235"/>
      <c r="F1608" s="235"/>
      <c r="G1608" s="235"/>
      <c r="H1608" s="235"/>
      <c r="I1608" s="236"/>
    </row>
    <row r="1609" spans="1:9" ht="19.5" customHeight="1">
      <c r="A1609" s="292" t="s">
        <v>12641</v>
      </c>
      <c r="B1609" s="235"/>
      <c r="C1609" s="235"/>
      <c r="D1609" s="235"/>
      <c r="E1609" s="236"/>
      <c r="F1609" s="186" t="s">
        <v>12642</v>
      </c>
      <c r="G1609" s="186" t="s">
        <v>12643</v>
      </c>
      <c r="H1609" s="186" t="s">
        <v>12644</v>
      </c>
      <c r="I1609" s="186" t="s">
        <v>12645</v>
      </c>
    </row>
    <row r="1610" spans="1:9" ht="15" customHeight="1">
      <c r="A1610" s="190" t="s">
        <v>12646</v>
      </c>
      <c r="B1610" s="293" t="s">
        <v>12647</v>
      </c>
      <c r="C1610" s="235"/>
      <c r="D1610" s="235"/>
      <c r="E1610" s="235"/>
      <c r="F1610" s="190" t="s">
        <v>12648</v>
      </c>
      <c r="G1610" s="192">
        <v>0.25</v>
      </c>
      <c r="H1610" s="191">
        <v>8.4479000000000006</v>
      </c>
      <c r="I1610" s="191">
        <v>2.11</v>
      </c>
    </row>
    <row r="1611" spans="1:9" ht="15" customHeight="1">
      <c r="A1611" s="190" t="s">
        <v>12649</v>
      </c>
      <c r="B1611" s="293" t="s">
        <v>12650</v>
      </c>
      <c r="C1611" s="235"/>
      <c r="D1611" s="235"/>
      <c r="E1611" s="235"/>
      <c r="F1611" s="190" t="s">
        <v>12651</v>
      </c>
      <c r="G1611" s="192">
        <v>0.25</v>
      </c>
      <c r="H1611" s="191">
        <v>10.3803</v>
      </c>
      <c r="I1611" s="191">
        <v>2.6</v>
      </c>
    </row>
    <row r="1612" spans="1:9" ht="15" customHeight="1">
      <c r="A1612" s="190" t="s">
        <v>12652</v>
      </c>
      <c r="B1612" s="293" t="s">
        <v>12653</v>
      </c>
      <c r="C1612" s="235"/>
      <c r="D1612" s="235"/>
      <c r="E1612" s="235"/>
      <c r="F1612" s="190" t="s">
        <v>12654</v>
      </c>
      <c r="G1612" s="192">
        <v>0.05</v>
      </c>
      <c r="H1612" s="191">
        <v>18.911999999999999</v>
      </c>
      <c r="I1612" s="191">
        <v>0.95</v>
      </c>
    </row>
    <row r="1613" spans="1:9" ht="15" customHeight="1">
      <c r="A1613" s="153"/>
      <c r="B1613" s="153"/>
      <c r="C1613" s="153"/>
      <c r="D1613" s="153"/>
      <c r="E1613" s="153"/>
      <c r="F1613" s="153"/>
      <c r="G1613" s="283" t="s">
        <v>12655</v>
      </c>
      <c r="H1613" s="236"/>
      <c r="I1613" s="188">
        <v>5.6527000000000003</v>
      </c>
    </row>
    <row r="1614" spans="1:9" ht="19.5" customHeight="1">
      <c r="A1614" s="292" t="s">
        <v>12656</v>
      </c>
      <c r="B1614" s="235"/>
      <c r="C1614" s="236"/>
      <c r="D1614" s="186" t="s">
        <v>12657</v>
      </c>
      <c r="E1614" s="300" t="s">
        <v>12658</v>
      </c>
      <c r="F1614" s="236"/>
      <c r="G1614" s="186" t="s">
        <v>12659</v>
      </c>
      <c r="H1614" s="186" t="s">
        <v>12660</v>
      </c>
      <c r="I1614" s="186" t="s">
        <v>12661</v>
      </c>
    </row>
    <row r="1615" spans="1:9" ht="15" customHeight="1">
      <c r="A1615" s="190" t="s">
        <v>12662</v>
      </c>
      <c r="B1615" s="293" t="s">
        <v>12663</v>
      </c>
      <c r="C1615" s="236"/>
      <c r="D1615" s="206">
        <v>5</v>
      </c>
      <c r="E1615" s="307" t="s">
        <v>12664</v>
      </c>
      <c r="F1615" s="235"/>
      <c r="G1615" s="235"/>
      <c r="H1615" s="236"/>
      <c r="I1615" s="191">
        <v>0.28260000000000002</v>
      </c>
    </row>
    <row r="1616" spans="1:9" ht="15" customHeight="1">
      <c r="A1616" s="153"/>
      <c r="B1616" s="153"/>
      <c r="C1616" s="153"/>
      <c r="D1616" s="153"/>
      <c r="E1616" s="153"/>
      <c r="F1616" s="153"/>
      <c r="G1616" s="283" t="s">
        <v>12665</v>
      </c>
      <c r="H1616" s="236"/>
      <c r="I1616" s="188">
        <v>0.28260000000000002</v>
      </c>
    </row>
    <row r="1617" spans="1:9" ht="15" customHeight="1">
      <c r="A1617" s="153"/>
      <c r="B1617" s="153"/>
      <c r="C1617" s="153"/>
      <c r="D1617" s="153"/>
      <c r="E1617" s="153"/>
      <c r="F1617" s="153"/>
      <c r="G1617" s="289" t="s">
        <v>12666</v>
      </c>
      <c r="H1617" s="236"/>
      <c r="I1617" s="193">
        <v>5.9352999999999998</v>
      </c>
    </row>
    <row r="1618" spans="1:9" ht="15" customHeight="1">
      <c r="A1618" s="153"/>
      <c r="B1618" s="153"/>
      <c r="C1618" s="153"/>
      <c r="D1618" s="153"/>
      <c r="E1618" s="153"/>
      <c r="F1618" s="153"/>
      <c r="G1618" s="289" t="s">
        <v>12667</v>
      </c>
      <c r="H1618" s="236"/>
      <c r="I1618" s="193">
        <v>1</v>
      </c>
    </row>
    <row r="1619" spans="1:9" ht="15" customHeight="1">
      <c r="A1619" s="153"/>
      <c r="B1619" s="153"/>
      <c r="C1619" s="153"/>
      <c r="D1619" s="153"/>
      <c r="E1619" s="153"/>
      <c r="F1619" s="153"/>
      <c r="G1619" s="289" t="s">
        <v>12668</v>
      </c>
      <c r="H1619" s="236"/>
      <c r="I1619" s="193">
        <v>5.9352999999999998</v>
      </c>
    </row>
    <row r="1620" spans="1:9" ht="19.5" customHeight="1">
      <c r="A1620" s="292" t="s">
        <v>12669</v>
      </c>
      <c r="B1620" s="235"/>
      <c r="C1620" s="235"/>
      <c r="D1620" s="235"/>
      <c r="E1620" s="236"/>
      <c r="F1620" s="186" t="s">
        <v>12670</v>
      </c>
      <c r="G1620" s="186" t="s">
        <v>12671</v>
      </c>
      <c r="H1620" s="186" t="s">
        <v>12672</v>
      </c>
      <c r="I1620" s="186" t="s">
        <v>12673</v>
      </c>
    </row>
    <row r="1621" spans="1:9" ht="15" customHeight="1">
      <c r="A1621" s="190" t="s">
        <v>12674</v>
      </c>
      <c r="B1621" s="293" t="s">
        <v>12675</v>
      </c>
      <c r="C1621" s="235"/>
      <c r="D1621" s="235"/>
      <c r="E1621" s="236"/>
      <c r="F1621" s="190" t="s">
        <v>12676</v>
      </c>
      <c r="G1621" s="192">
        <v>1.03</v>
      </c>
      <c r="H1621" s="191">
        <v>18.03</v>
      </c>
      <c r="I1621" s="191">
        <v>18.57</v>
      </c>
    </row>
    <row r="1622" spans="1:9" ht="15" customHeight="1">
      <c r="A1622" s="153"/>
      <c r="B1622" s="153"/>
      <c r="C1622" s="153"/>
      <c r="D1622" s="153"/>
      <c r="E1622" s="153"/>
      <c r="F1622" s="153"/>
      <c r="G1622" s="283" t="s">
        <v>12677</v>
      </c>
      <c r="H1622" s="236"/>
      <c r="I1622" s="188">
        <v>18.570900000000002</v>
      </c>
    </row>
    <row r="1623" spans="1:9" ht="15" customHeight="1">
      <c r="A1623" s="153"/>
      <c r="B1623" s="153"/>
      <c r="C1623" s="153"/>
      <c r="D1623" s="153"/>
      <c r="E1623" s="153"/>
      <c r="F1623" s="153"/>
      <c r="G1623" s="289" t="s">
        <v>12678</v>
      </c>
      <c r="H1623" s="236"/>
      <c r="I1623" s="194">
        <v>24.5062</v>
      </c>
    </row>
    <row r="1624" spans="1:9" ht="15" customHeight="1">
      <c r="A1624" s="308" t="s">
        <v>12679</v>
      </c>
      <c r="B1624" s="213"/>
      <c r="C1624" s="213"/>
      <c r="D1624" s="153"/>
      <c r="E1624" s="153"/>
      <c r="F1624" s="153"/>
      <c r="G1624" s="289" t="s">
        <v>12680</v>
      </c>
      <c r="H1624" s="236"/>
      <c r="I1624" s="188">
        <v>24.22</v>
      </c>
    </row>
    <row r="1625" spans="1:9" ht="15" customHeight="1">
      <c r="A1625" s="213"/>
      <c r="B1625" s="213"/>
      <c r="C1625" s="213"/>
      <c r="D1625" s="153"/>
      <c r="E1625" s="153"/>
      <c r="F1625" s="153"/>
      <c r="G1625" s="289" t="s">
        <v>12681</v>
      </c>
      <c r="H1625" s="236"/>
      <c r="I1625" s="188">
        <v>7.1375999999999999</v>
      </c>
    </row>
    <row r="1626" spans="1:9" ht="15" customHeight="1">
      <c r="A1626" s="213"/>
      <c r="B1626" s="213"/>
      <c r="C1626" s="213"/>
      <c r="D1626" s="153"/>
      <c r="E1626" s="153"/>
      <c r="F1626" s="153"/>
      <c r="G1626" s="289" t="s">
        <v>12682</v>
      </c>
      <c r="H1626" s="236"/>
      <c r="I1626" s="188">
        <v>31.36</v>
      </c>
    </row>
    <row r="1627" spans="1:9" ht="9.75" customHeight="1">
      <c r="A1627" s="153"/>
      <c r="B1627" s="153"/>
      <c r="C1627" s="153"/>
      <c r="D1627" s="290"/>
      <c r="E1627" s="213"/>
      <c r="F1627" s="213"/>
      <c r="G1627" s="153"/>
      <c r="H1627" s="153"/>
      <c r="I1627" s="153"/>
    </row>
    <row r="1628" spans="1:9" ht="19.5" customHeight="1">
      <c r="A1628" s="291" t="s">
        <v>12683</v>
      </c>
      <c r="B1628" s="235"/>
      <c r="C1628" s="235"/>
      <c r="D1628" s="235"/>
      <c r="E1628" s="235"/>
      <c r="F1628" s="235"/>
      <c r="G1628" s="235"/>
      <c r="H1628" s="235"/>
      <c r="I1628" s="236"/>
    </row>
    <row r="1629" spans="1:9" ht="9.75" customHeight="1">
      <c r="A1629" s="296"/>
      <c r="B1629" s="213"/>
      <c r="C1629" s="213"/>
      <c r="D1629" s="213"/>
      <c r="E1629" s="213"/>
      <c r="F1629" s="213"/>
      <c r="G1629" s="213"/>
      <c r="H1629" s="213"/>
      <c r="I1629" s="213"/>
    </row>
    <row r="1630" spans="1:9" ht="15" customHeight="1">
      <c r="A1630" s="153"/>
      <c r="B1630" s="153"/>
      <c r="C1630" s="153"/>
      <c r="D1630" s="153"/>
      <c r="E1630" s="153"/>
      <c r="F1630" s="153"/>
      <c r="G1630" s="289" t="s">
        <v>12684</v>
      </c>
      <c r="H1630" s="236"/>
      <c r="I1630" s="188">
        <v>260.69</v>
      </c>
    </row>
    <row r="1631" spans="1:9" ht="15" customHeight="1">
      <c r="A1631" s="153"/>
      <c r="B1631" s="153"/>
      <c r="C1631" s="153"/>
      <c r="D1631" s="153"/>
      <c r="E1631" s="153"/>
      <c r="F1631" s="153"/>
      <c r="G1631" s="289" t="s">
        <v>12685</v>
      </c>
      <c r="H1631" s="236"/>
      <c r="I1631" s="188">
        <v>76.825299999999999</v>
      </c>
    </row>
    <row r="1632" spans="1:9" ht="15" customHeight="1">
      <c r="A1632" s="153"/>
      <c r="B1632" s="153"/>
      <c r="C1632" s="153"/>
      <c r="D1632" s="153"/>
      <c r="E1632" s="153"/>
      <c r="F1632" s="153"/>
      <c r="G1632" s="289" t="s">
        <v>12686</v>
      </c>
      <c r="H1632" s="236"/>
      <c r="I1632" s="188">
        <v>337.52</v>
      </c>
    </row>
    <row r="1633" spans="1:9" ht="9.75" customHeight="1">
      <c r="A1633" s="153"/>
      <c r="B1633" s="153"/>
      <c r="C1633" s="153"/>
      <c r="D1633" s="290"/>
      <c r="E1633" s="213"/>
      <c r="F1633" s="213"/>
      <c r="G1633" s="153"/>
      <c r="H1633" s="153"/>
      <c r="I1633" s="153"/>
    </row>
    <row r="1634" spans="1:9" ht="19.5" customHeight="1">
      <c r="A1634" s="291" t="s">
        <v>12687</v>
      </c>
      <c r="B1634" s="235"/>
      <c r="C1634" s="235"/>
      <c r="D1634" s="235"/>
      <c r="E1634" s="235"/>
      <c r="F1634" s="235"/>
      <c r="G1634" s="235"/>
      <c r="H1634" s="235"/>
      <c r="I1634" s="236"/>
    </row>
    <row r="1635" spans="1:9" ht="9.75" customHeight="1">
      <c r="A1635" s="296"/>
      <c r="B1635" s="213"/>
      <c r="C1635" s="213"/>
      <c r="D1635" s="213"/>
      <c r="E1635" s="213"/>
      <c r="F1635" s="213"/>
      <c r="G1635" s="213"/>
      <c r="H1635" s="213"/>
      <c r="I1635" s="213"/>
    </row>
    <row r="1636" spans="1:9" ht="15" customHeight="1">
      <c r="A1636" s="153"/>
      <c r="B1636" s="153"/>
      <c r="C1636" s="153"/>
      <c r="D1636" s="153"/>
      <c r="E1636" s="153"/>
      <c r="F1636" s="153"/>
      <c r="G1636" s="289" t="s">
        <v>12688</v>
      </c>
      <c r="H1636" s="236"/>
      <c r="I1636" s="188">
        <v>340.67</v>
      </c>
    </row>
    <row r="1637" spans="1:9" ht="15" customHeight="1">
      <c r="A1637" s="153"/>
      <c r="B1637" s="153"/>
      <c r="C1637" s="153"/>
      <c r="D1637" s="153"/>
      <c r="E1637" s="153"/>
      <c r="F1637" s="153"/>
      <c r="G1637" s="289" t="s">
        <v>12689</v>
      </c>
      <c r="H1637" s="236"/>
      <c r="I1637" s="188">
        <v>100.3954</v>
      </c>
    </row>
    <row r="1638" spans="1:9" ht="15" customHeight="1">
      <c r="A1638" s="153"/>
      <c r="B1638" s="153"/>
      <c r="C1638" s="153"/>
      <c r="D1638" s="153"/>
      <c r="E1638" s="153"/>
      <c r="F1638" s="153"/>
      <c r="G1638" s="289" t="s">
        <v>12690</v>
      </c>
      <c r="H1638" s="236"/>
      <c r="I1638" s="188">
        <v>441.07</v>
      </c>
    </row>
    <row r="1639" spans="1:9" ht="9.75" customHeight="1">
      <c r="A1639" s="153"/>
      <c r="B1639" s="153"/>
      <c r="C1639" s="153"/>
      <c r="D1639" s="290"/>
      <c r="E1639" s="213"/>
      <c r="F1639" s="213"/>
      <c r="G1639" s="153"/>
      <c r="H1639" s="153"/>
      <c r="I1639" s="153"/>
    </row>
    <row r="1640" spans="1:9" ht="19.5" customHeight="1">
      <c r="A1640" s="291" t="s">
        <v>12691</v>
      </c>
      <c r="B1640" s="235"/>
      <c r="C1640" s="235"/>
      <c r="D1640" s="235"/>
      <c r="E1640" s="235"/>
      <c r="F1640" s="235"/>
      <c r="G1640" s="235"/>
      <c r="H1640" s="235"/>
      <c r="I1640" s="236"/>
    </row>
    <row r="1641" spans="1:9" ht="9.75" customHeight="1">
      <c r="A1641" s="296"/>
      <c r="B1641" s="213"/>
      <c r="C1641" s="213"/>
      <c r="D1641" s="213"/>
      <c r="E1641" s="213"/>
      <c r="F1641" s="213"/>
      <c r="G1641" s="213"/>
      <c r="H1641" s="213"/>
      <c r="I1641" s="213"/>
    </row>
    <row r="1642" spans="1:9" ht="15" customHeight="1">
      <c r="A1642" s="287" t="s">
        <v>12692</v>
      </c>
      <c r="B1642" s="235"/>
      <c r="C1642" s="236"/>
      <c r="D1642" s="288" t="s">
        <v>12693</v>
      </c>
      <c r="E1642" s="236"/>
      <c r="F1642" s="195" t="s">
        <v>12694</v>
      </c>
      <c r="G1642" s="195" t="s">
        <v>12695</v>
      </c>
      <c r="H1642" s="195" t="s">
        <v>12696</v>
      </c>
      <c r="I1642" s="195" t="s">
        <v>12697</v>
      </c>
    </row>
    <row r="1643" spans="1:9" ht="27.75" customHeight="1">
      <c r="A1643" s="198" t="s">
        <v>12698</v>
      </c>
      <c r="B1643" s="286" t="s">
        <v>12699</v>
      </c>
      <c r="C1643" s="236"/>
      <c r="D1643" s="284" t="s">
        <v>12700</v>
      </c>
      <c r="E1643" s="236"/>
      <c r="F1643" s="198" t="s">
        <v>12701</v>
      </c>
      <c r="G1643" s="199">
        <v>1.0149999999999999</v>
      </c>
      <c r="H1643" s="200">
        <v>13.35</v>
      </c>
      <c r="I1643" s="200">
        <v>13.55</v>
      </c>
    </row>
    <row r="1644" spans="1:9" ht="19.5" customHeight="1">
      <c r="A1644" s="198" t="s">
        <v>12702</v>
      </c>
      <c r="B1644" s="286" t="s">
        <v>12703</v>
      </c>
      <c r="C1644" s="236"/>
      <c r="D1644" s="284" t="s">
        <v>12704</v>
      </c>
      <c r="E1644" s="236"/>
      <c r="F1644" s="198" t="s">
        <v>12705</v>
      </c>
      <c r="G1644" s="199">
        <v>8.9999999999999993E-3</v>
      </c>
      <c r="H1644" s="200">
        <v>3.74</v>
      </c>
      <c r="I1644" s="200">
        <v>0.03</v>
      </c>
    </row>
    <row r="1645" spans="1:9" ht="15" customHeight="1">
      <c r="A1645" s="153"/>
      <c r="B1645" s="153"/>
      <c r="C1645" s="153"/>
      <c r="D1645" s="153"/>
      <c r="E1645" s="153"/>
      <c r="F1645" s="153"/>
      <c r="G1645" s="285" t="s">
        <v>12706</v>
      </c>
      <c r="H1645" s="236"/>
      <c r="I1645" s="201">
        <v>13.58</v>
      </c>
    </row>
    <row r="1646" spans="1:9" ht="15" customHeight="1">
      <c r="A1646" s="287" t="s">
        <v>12707</v>
      </c>
      <c r="B1646" s="235"/>
      <c r="C1646" s="236"/>
      <c r="D1646" s="288" t="s">
        <v>12708</v>
      </c>
      <c r="E1646" s="236"/>
      <c r="F1646" s="195" t="s">
        <v>12709</v>
      </c>
      <c r="G1646" s="195" t="s">
        <v>12710</v>
      </c>
      <c r="H1646" s="195" t="s">
        <v>12711</v>
      </c>
      <c r="I1646" s="195" t="s">
        <v>12712</v>
      </c>
    </row>
    <row r="1647" spans="1:9" ht="15" customHeight="1">
      <c r="A1647" s="198" t="s">
        <v>12713</v>
      </c>
      <c r="B1647" s="286" t="s">
        <v>12714</v>
      </c>
      <c r="C1647" s="236"/>
      <c r="D1647" s="284" t="s">
        <v>12715</v>
      </c>
      <c r="E1647" s="236"/>
      <c r="F1647" s="198" t="s">
        <v>12716</v>
      </c>
      <c r="G1647" s="199">
        <v>6.4000000000000001E-2</v>
      </c>
      <c r="H1647" s="200">
        <v>16.829999999999998</v>
      </c>
      <c r="I1647" s="200">
        <v>1.08</v>
      </c>
    </row>
    <row r="1648" spans="1:9" ht="15" customHeight="1">
      <c r="A1648" s="198" t="s">
        <v>12717</v>
      </c>
      <c r="B1648" s="286" t="s">
        <v>12718</v>
      </c>
      <c r="C1648" s="236"/>
      <c r="D1648" s="284" t="s">
        <v>12719</v>
      </c>
      <c r="E1648" s="236"/>
      <c r="F1648" s="198" t="s">
        <v>12720</v>
      </c>
      <c r="G1648" s="199">
        <v>6.4000000000000001E-2</v>
      </c>
      <c r="H1648" s="200">
        <v>21.78</v>
      </c>
      <c r="I1648" s="200">
        <v>1.39</v>
      </c>
    </row>
    <row r="1649" spans="1:9" ht="15" customHeight="1">
      <c r="A1649" s="153"/>
      <c r="B1649" s="153"/>
      <c r="C1649" s="153"/>
      <c r="D1649" s="153"/>
      <c r="E1649" s="153"/>
      <c r="F1649" s="153"/>
      <c r="G1649" s="285" t="s">
        <v>12721</v>
      </c>
      <c r="H1649" s="236"/>
      <c r="I1649" s="201">
        <v>2.4700000000000002</v>
      </c>
    </row>
    <row r="1650" spans="1:9" ht="15" customHeight="1">
      <c r="A1650" s="153"/>
      <c r="B1650" s="153"/>
      <c r="C1650" s="153"/>
      <c r="D1650" s="153"/>
      <c r="E1650" s="153"/>
      <c r="F1650" s="153"/>
      <c r="G1650" s="289" t="s">
        <v>12722</v>
      </c>
      <c r="H1650" s="236"/>
      <c r="I1650" s="188">
        <v>16.04</v>
      </c>
    </row>
    <row r="1651" spans="1:9" ht="15" customHeight="1">
      <c r="A1651" s="153"/>
      <c r="B1651" s="153"/>
      <c r="C1651" s="153"/>
      <c r="D1651" s="153"/>
      <c r="E1651" s="153"/>
      <c r="F1651" s="153"/>
      <c r="G1651" s="289" t="s">
        <v>12723</v>
      </c>
      <c r="H1651" s="236"/>
      <c r="I1651" s="188">
        <v>4.7270000000000003</v>
      </c>
    </row>
    <row r="1652" spans="1:9" ht="15" customHeight="1">
      <c r="A1652" s="153"/>
      <c r="B1652" s="153"/>
      <c r="C1652" s="153"/>
      <c r="D1652" s="153"/>
      <c r="E1652" s="153"/>
      <c r="F1652" s="153"/>
      <c r="G1652" s="289" t="s">
        <v>12724</v>
      </c>
      <c r="H1652" s="236"/>
      <c r="I1652" s="188">
        <v>20.77</v>
      </c>
    </row>
    <row r="1653" spans="1:9" ht="9.75" customHeight="1">
      <c r="A1653" s="153"/>
      <c r="B1653" s="153"/>
      <c r="C1653" s="153"/>
      <c r="D1653" s="290"/>
      <c r="E1653" s="213"/>
      <c r="F1653" s="213"/>
      <c r="G1653" s="153"/>
      <c r="H1653" s="153"/>
      <c r="I1653" s="153"/>
    </row>
    <row r="1654" spans="1:9" ht="19.5" customHeight="1">
      <c r="A1654" s="291" t="s">
        <v>12725</v>
      </c>
      <c r="B1654" s="235"/>
      <c r="C1654" s="235"/>
      <c r="D1654" s="235"/>
      <c r="E1654" s="235"/>
      <c r="F1654" s="235"/>
      <c r="G1654" s="235"/>
      <c r="H1654" s="235"/>
      <c r="I1654" s="236"/>
    </row>
    <row r="1655" spans="1:9" ht="9.75" customHeight="1">
      <c r="A1655" s="296"/>
      <c r="B1655" s="213"/>
      <c r="C1655" s="213"/>
      <c r="D1655" s="213"/>
      <c r="E1655" s="213"/>
      <c r="F1655" s="213"/>
      <c r="G1655" s="213"/>
      <c r="H1655" s="213"/>
      <c r="I1655" s="213"/>
    </row>
    <row r="1656" spans="1:9" ht="15" customHeight="1">
      <c r="A1656" s="153"/>
      <c r="B1656" s="153"/>
      <c r="C1656" s="153"/>
      <c r="D1656" s="153"/>
      <c r="E1656" s="153"/>
      <c r="F1656" s="153"/>
      <c r="G1656" s="289" t="s">
        <v>12726</v>
      </c>
      <c r="H1656" s="236"/>
      <c r="I1656" s="188">
        <v>13.87</v>
      </c>
    </row>
    <row r="1657" spans="1:9" ht="15" customHeight="1">
      <c r="A1657" s="153"/>
      <c r="B1657" s="153"/>
      <c r="C1657" s="153"/>
      <c r="D1657" s="153"/>
      <c r="E1657" s="153"/>
      <c r="F1657" s="153"/>
      <c r="G1657" s="289" t="s">
        <v>12727</v>
      </c>
      <c r="H1657" s="236"/>
      <c r="I1657" s="188">
        <v>4.0875000000000004</v>
      </c>
    </row>
    <row r="1658" spans="1:9" ht="15" customHeight="1">
      <c r="A1658" s="153"/>
      <c r="B1658" s="153"/>
      <c r="C1658" s="153"/>
      <c r="D1658" s="153"/>
      <c r="E1658" s="153"/>
      <c r="F1658" s="153"/>
      <c r="G1658" s="289" t="s">
        <v>12728</v>
      </c>
      <c r="H1658" s="236"/>
      <c r="I1658" s="188">
        <v>17.96</v>
      </c>
    </row>
    <row r="1659" spans="1:9" ht="9.75" customHeight="1">
      <c r="A1659" s="153"/>
      <c r="B1659" s="153"/>
      <c r="C1659" s="153"/>
      <c r="D1659" s="290"/>
      <c r="E1659" s="213"/>
      <c r="F1659" s="213"/>
      <c r="G1659" s="153"/>
      <c r="H1659" s="153"/>
      <c r="I1659" s="153"/>
    </row>
    <row r="1660" spans="1:9" ht="19.5" customHeight="1">
      <c r="A1660" s="291" t="s">
        <v>12729</v>
      </c>
      <c r="B1660" s="235"/>
      <c r="C1660" s="235"/>
      <c r="D1660" s="235"/>
      <c r="E1660" s="235"/>
      <c r="F1660" s="235"/>
      <c r="G1660" s="235"/>
      <c r="H1660" s="235"/>
      <c r="I1660" s="236"/>
    </row>
    <row r="1661" spans="1:9" ht="9.75" customHeight="1">
      <c r="A1661" s="296"/>
      <c r="B1661" s="213"/>
      <c r="C1661" s="213"/>
      <c r="D1661" s="213"/>
      <c r="E1661" s="213"/>
      <c r="F1661" s="213"/>
      <c r="G1661" s="213"/>
      <c r="H1661" s="213"/>
      <c r="I1661" s="213"/>
    </row>
    <row r="1662" spans="1:9" ht="15" customHeight="1">
      <c r="A1662" s="153"/>
      <c r="B1662" s="153"/>
      <c r="C1662" s="153"/>
      <c r="D1662" s="153"/>
      <c r="E1662" s="153"/>
      <c r="F1662" s="153"/>
      <c r="G1662" s="289" t="s">
        <v>12730</v>
      </c>
      <c r="H1662" s="236"/>
      <c r="I1662" s="188">
        <v>247.33</v>
      </c>
    </row>
    <row r="1663" spans="1:9" ht="15" customHeight="1">
      <c r="A1663" s="153"/>
      <c r="B1663" s="153"/>
      <c r="C1663" s="153"/>
      <c r="D1663" s="153"/>
      <c r="E1663" s="153"/>
      <c r="F1663" s="153"/>
      <c r="G1663" s="289" t="s">
        <v>12731</v>
      </c>
      <c r="H1663" s="236"/>
      <c r="I1663" s="188">
        <v>72.888199999999998</v>
      </c>
    </row>
    <row r="1664" spans="1:9" ht="15" customHeight="1">
      <c r="A1664" s="153"/>
      <c r="B1664" s="153"/>
      <c r="C1664" s="153"/>
      <c r="D1664" s="153"/>
      <c r="E1664" s="153"/>
      <c r="F1664" s="153"/>
      <c r="G1664" s="289" t="s">
        <v>12732</v>
      </c>
      <c r="H1664" s="236"/>
      <c r="I1664" s="188">
        <v>320.22000000000003</v>
      </c>
    </row>
    <row r="1665" spans="1:9" ht="9.75" customHeight="1">
      <c r="A1665" s="153"/>
      <c r="B1665" s="153"/>
      <c r="C1665" s="153"/>
      <c r="D1665" s="290"/>
      <c r="E1665" s="213"/>
      <c r="F1665" s="213"/>
      <c r="G1665" s="153"/>
      <c r="H1665" s="153"/>
      <c r="I1665" s="153"/>
    </row>
    <row r="1666" spans="1:9" ht="19.5" customHeight="1">
      <c r="A1666" s="291" t="s">
        <v>12733</v>
      </c>
      <c r="B1666" s="235"/>
      <c r="C1666" s="235"/>
      <c r="D1666" s="235"/>
      <c r="E1666" s="235"/>
      <c r="F1666" s="235"/>
      <c r="G1666" s="235"/>
      <c r="H1666" s="235"/>
      <c r="I1666" s="236"/>
    </row>
    <row r="1667" spans="1:9" ht="9.75" customHeight="1">
      <c r="A1667" s="296"/>
      <c r="B1667" s="213"/>
      <c r="C1667" s="213"/>
      <c r="D1667" s="213"/>
      <c r="E1667" s="213"/>
      <c r="F1667" s="213"/>
      <c r="G1667" s="213"/>
      <c r="H1667" s="213"/>
      <c r="I1667" s="213"/>
    </row>
    <row r="1668" spans="1:9" ht="15" customHeight="1">
      <c r="A1668" s="153"/>
      <c r="B1668" s="153"/>
      <c r="C1668" s="153"/>
      <c r="D1668" s="153"/>
      <c r="E1668" s="153"/>
      <c r="F1668" s="153"/>
      <c r="G1668" s="289" t="s">
        <v>12734</v>
      </c>
      <c r="H1668" s="236"/>
      <c r="I1668" s="188">
        <v>343.33</v>
      </c>
    </row>
    <row r="1669" spans="1:9" ht="15" customHeight="1">
      <c r="A1669" s="153"/>
      <c r="B1669" s="153"/>
      <c r="C1669" s="153"/>
      <c r="D1669" s="153"/>
      <c r="E1669" s="153"/>
      <c r="F1669" s="153"/>
      <c r="G1669" s="289" t="s">
        <v>12735</v>
      </c>
      <c r="H1669" s="236"/>
      <c r="I1669" s="188">
        <v>101.1794</v>
      </c>
    </row>
    <row r="1670" spans="1:9" ht="15" customHeight="1">
      <c r="A1670" s="153"/>
      <c r="B1670" s="153"/>
      <c r="C1670" s="153"/>
      <c r="D1670" s="153"/>
      <c r="E1670" s="153"/>
      <c r="F1670" s="153"/>
      <c r="G1670" s="289" t="s">
        <v>12736</v>
      </c>
      <c r="H1670" s="236"/>
      <c r="I1670" s="188">
        <v>444.51</v>
      </c>
    </row>
    <row r="1671" spans="1:9" ht="9.75" customHeight="1">
      <c r="A1671" s="153"/>
      <c r="B1671" s="153"/>
      <c r="C1671" s="153"/>
      <c r="D1671" s="290"/>
      <c r="E1671" s="213"/>
      <c r="F1671" s="213"/>
      <c r="G1671" s="153"/>
      <c r="H1671" s="153"/>
      <c r="I1671" s="153"/>
    </row>
    <row r="1672" spans="1:9" ht="19.5" customHeight="1">
      <c r="A1672" s="291" t="s">
        <v>12737</v>
      </c>
      <c r="B1672" s="235"/>
      <c r="C1672" s="235"/>
      <c r="D1672" s="235"/>
      <c r="E1672" s="235"/>
      <c r="F1672" s="235"/>
      <c r="G1672" s="235"/>
      <c r="H1672" s="235"/>
      <c r="I1672" s="236"/>
    </row>
    <row r="1673" spans="1:9" ht="19.5" customHeight="1">
      <c r="A1673" s="292" t="s">
        <v>12738</v>
      </c>
      <c r="B1673" s="235"/>
      <c r="C1673" s="235"/>
      <c r="D1673" s="235"/>
      <c r="E1673" s="236"/>
      <c r="F1673" s="186" t="s">
        <v>12739</v>
      </c>
      <c r="G1673" s="186" t="s">
        <v>12740</v>
      </c>
      <c r="H1673" s="186" t="s">
        <v>12741</v>
      </c>
      <c r="I1673" s="186" t="s">
        <v>12742</v>
      </c>
    </row>
    <row r="1674" spans="1:9" ht="15" customHeight="1">
      <c r="A1674" s="190" t="s">
        <v>12743</v>
      </c>
      <c r="B1674" s="293" t="s">
        <v>12744</v>
      </c>
      <c r="C1674" s="235"/>
      <c r="D1674" s="235"/>
      <c r="E1674" s="235"/>
      <c r="F1674" s="190" t="s">
        <v>12745</v>
      </c>
      <c r="G1674" s="192">
        <v>2.17</v>
      </c>
      <c r="H1674" s="191">
        <v>10.49</v>
      </c>
      <c r="I1674" s="191">
        <v>22.76</v>
      </c>
    </row>
    <row r="1675" spans="1:9" ht="15" customHeight="1">
      <c r="A1675" s="190" t="s">
        <v>12746</v>
      </c>
      <c r="B1675" s="293" t="s">
        <v>12747</v>
      </c>
      <c r="C1675" s="235"/>
      <c r="D1675" s="235"/>
      <c r="E1675" s="235"/>
      <c r="F1675" s="190" t="s">
        <v>12748</v>
      </c>
      <c r="G1675" s="192">
        <v>2.17</v>
      </c>
      <c r="H1675" s="191">
        <v>12.43</v>
      </c>
      <c r="I1675" s="191">
        <v>26.97</v>
      </c>
    </row>
    <row r="1676" spans="1:9" ht="15" customHeight="1">
      <c r="A1676" s="153"/>
      <c r="B1676" s="153"/>
      <c r="C1676" s="153"/>
      <c r="D1676" s="153"/>
      <c r="E1676" s="153"/>
      <c r="F1676" s="153"/>
      <c r="G1676" s="283" t="s">
        <v>12749</v>
      </c>
      <c r="H1676" s="236"/>
      <c r="I1676" s="188">
        <v>49.736400000000003</v>
      </c>
    </row>
    <row r="1677" spans="1:9" ht="15" customHeight="1">
      <c r="A1677" s="153"/>
      <c r="B1677" s="153"/>
      <c r="C1677" s="153"/>
      <c r="D1677" s="153"/>
      <c r="E1677" s="153"/>
      <c r="F1677" s="153"/>
      <c r="G1677" s="289" t="s">
        <v>12750</v>
      </c>
      <c r="H1677" s="236"/>
      <c r="I1677" s="193">
        <v>49.736400000000003</v>
      </c>
    </row>
    <row r="1678" spans="1:9" ht="15" customHeight="1">
      <c r="A1678" s="153"/>
      <c r="B1678" s="153"/>
      <c r="C1678" s="153"/>
      <c r="D1678" s="153"/>
      <c r="E1678" s="153"/>
      <c r="F1678" s="153"/>
      <c r="G1678" s="289" t="s">
        <v>12751</v>
      </c>
      <c r="H1678" s="236"/>
      <c r="I1678" s="193">
        <v>1</v>
      </c>
    </row>
    <row r="1679" spans="1:9" ht="15" customHeight="1">
      <c r="A1679" s="153"/>
      <c r="B1679" s="153"/>
      <c r="C1679" s="153"/>
      <c r="D1679" s="153"/>
      <c r="E1679" s="153"/>
      <c r="F1679" s="153"/>
      <c r="G1679" s="289" t="s">
        <v>12752</v>
      </c>
      <c r="H1679" s="236"/>
      <c r="I1679" s="193">
        <v>49.736400000000003</v>
      </c>
    </row>
    <row r="1680" spans="1:9" ht="19.5" customHeight="1">
      <c r="A1680" s="292" t="s">
        <v>12753</v>
      </c>
      <c r="B1680" s="235"/>
      <c r="C1680" s="235"/>
      <c r="D1680" s="235"/>
      <c r="E1680" s="236"/>
      <c r="F1680" s="186" t="s">
        <v>12754</v>
      </c>
      <c r="G1680" s="186" t="s">
        <v>12755</v>
      </c>
      <c r="H1680" s="186" t="s">
        <v>12756</v>
      </c>
      <c r="I1680" s="186" t="s">
        <v>12757</v>
      </c>
    </row>
    <row r="1681" spans="1:9" ht="15" customHeight="1">
      <c r="A1681" s="190" t="s">
        <v>12758</v>
      </c>
      <c r="B1681" s="293" t="s">
        <v>12759</v>
      </c>
      <c r="C1681" s="235"/>
      <c r="D1681" s="235"/>
      <c r="E1681" s="236"/>
      <c r="F1681" s="190" t="s">
        <v>12760</v>
      </c>
      <c r="G1681" s="192">
        <v>1</v>
      </c>
      <c r="H1681" s="191">
        <v>28.54</v>
      </c>
      <c r="I1681" s="191">
        <v>28.54</v>
      </c>
    </row>
    <row r="1682" spans="1:9" ht="15" customHeight="1">
      <c r="A1682" s="153"/>
      <c r="B1682" s="153"/>
      <c r="C1682" s="153"/>
      <c r="D1682" s="153"/>
      <c r="E1682" s="153"/>
      <c r="F1682" s="153"/>
      <c r="G1682" s="283" t="s">
        <v>12761</v>
      </c>
      <c r="H1682" s="236"/>
      <c r="I1682" s="188">
        <v>28.54</v>
      </c>
    </row>
    <row r="1683" spans="1:9" ht="15" customHeight="1">
      <c r="A1683" s="153"/>
      <c r="B1683" s="153"/>
      <c r="C1683" s="153"/>
      <c r="D1683" s="153"/>
      <c r="E1683" s="153"/>
      <c r="F1683" s="153"/>
      <c r="G1683" s="289" t="s">
        <v>12762</v>
      </c>
      <c r="H1683" s="236"/>
      <c r="I1683" s="194">
        <v>78.276399999999995</v>
      </c>
    </row>
    <row r="1684" spans="1:9" ht="15" customHeight="1">
      <c r="A1684" s="153"/>
      <c r="B1684" s="153"/>
      <c r="C1684" s="153"/>
      <c r="D1684" s="153"/>
      <c r="E1684" s="153"/>
      <c r="F1684" s="153"/>
      <c r="G1684" s="289" t="s">
        <v>12763</v>
      </c>
      <c r="H1684" s="236"/>
      <c r="I1684" s="188">
        <v>78.28</v>
      </c>
    </row>
    <row r="1685" spans="1:9" ht="15" customHeight="1">
      <c r="A1685" s="153"/>
      <c r="B1685" s="153"/>
      <c r="C1685" s="153"/>
      <c r="D1685" s="153"/>
      <c r="E1685" s="153"/>
      <c r="F1685" s="153"/>
      <c r="G1685" s="289" t="s">
        <v>12764</v>
      </c>
      <c r="H1685" s="236"/>
      <c r="I1685" s="188">
        <v>23.069099999999999</v>
      </c>
    </row>
    <row r="1686" spans="1:9" ht="15" customHeight="1">
      <c r="A1686" s="153"/>
      <c r="B1686" s="153"/>
      <c r="C1686" s="153"/>
      <c r="D1686" s="153"/>
      <c r="E1686" s="153"/>
      <c r="F1686" s="153"/>
      <c r="G1686" s="289" t="s">
        <v>12765</v>
      </c>
      <c r="H1686" s="236"/>
      <c r="I1686" s="188">
        <v>101.35</v>
      </c>
    </row>
    <row r="1687" spans="1:9" ht="9.75" customHeight="1">
      <c r="A1687" s="153"/>
      <c r="B1687" s="153"/>
      <c r="C1687" s="153"/>
      <c r="D1687" s="290"/>
      <c r="E1687" s="213"/>
      <c r="F1687" s="213"/>
      <c r="G1687" s="153"/>
      <c r="H1687" s="153"/>
      <c r="I1687" s="153"/>
    </row>
    <row r="1688" spans="1:9" ht="19.5" customHeight="1">
      <c r="A1688" s="291" t="s">
        <v>12766</v>
      </c>
      <c r="B1688" s="235"/>
      <c r="C1688" s="235"/>
      <c r="D1688" s="235"/>
      <c r="E1688" s="235"/>
      <c r="F1688" s="235"/>
      <c r="G1688" s="235"/>
      <c r="H1688" s="235"/>
      <c r="I1688" s="236"/>
    </row>
    <row r="1689" spans="1:9" ht="9.75" customHeight="1">
      <c r="A1689" s="296"/>
      <c r="B1689" s="213"/>
      <c r="C1689" s="213"/>
      <c r="D1689" s="213"/>
      <c r="E1689" s="213"/>
      <c r="F1689" s="213"/>
      <c r="G1689" s="213"/>
      <c r="H1689" s="213"/>
      <c r="I1689" s="213"/>
    </row>
    <row r="1690" spans="1:9" ht="15" customHeight="1">
      <c r="A1690" s="153"/>
      <c r="B1690" s="153"/>
      <c r="C1690" s="153"/>
      <c r="D1690" s="153"/>
      <c r="E1690" s="153"/>
      <c r="F1690" s="153"/>
      <c r="G1690" s="289" t="s">
        <v>12767</v>
      </c>
      <c r="H1690" s="236"/>
      <c r="I1690" s="188">
        <v>140.18</v>
      </c>
    </row>
    <row r="1691" spans="1:9" ht="15" customHeight="1">
      <c r="A1691" s="153"/>
      <c r="B1691" s="153"/>
      <c r="C1691" s="153"/>
      <c r="D1691" s="153"/>
      <c r="E1691" s="153"/>
      <c r="F1691" s="153"/>
      <c r="G1691" s="289" t="s">
        <v>12768</v>
      </c>
      <c r="H1691" s="236"/>
      <c r="I1691" s="188">
        <v>41.311</v>
      </c>
    </row>
    <row r="1692" spans="1:9" ht="15" customHeight="1">
      <c r="A1692" s="153"/>
      <c r="B1692" s="153"/>
      <c r="C1692" s="153"/>
      <c r="D1692" s="153"/>
      <c r="E1692" s="153"/>
      <c r="F1692" s="153"/>
      <c r="G1692" s="289" t="s">
        <v>12769</v>
      </c>
      <c r="H1692" s="236"/>
      <c r="I1692" s="188">
        <v>181.49</v>
      </c>
    </row>
    <row r="1693" spans="1:9" ht="9.75" customHeight="1">
      <c r="A1693" s="153"/>
      <c r="B1693" s="153"/>
      <c r="C1693" s="153"/>
      <c r="D1693" s="290"/>
      <c r="E1693" s="213"/>
      <c r="F1693" s="213"/>
      <c r="G1693" s="153"/>
      <c r="H1693" s="153"/>
      <c r="I1693" s="153"/>
    </row>
    <row r="1694" spans="1:9" ht="19.5" customHeight="1">
      <c r="A1694" s="291" t="s">
        <v>12770</v>
      </c>
      <c r="B1694" s="235"/>
      <c r="C1694" s="235"/>
      <c r="D1694" s="235"/>
      <c r="E1694" s="235"/>
      <c r="F1694" s="235"/>
      <c r="G1694" s="235"/>
      <c r="H1694" s="235"/>
      <c r="I1694" s="236"/>
    </row>
    <row r="1695" spans="1:9" ht="9.75" customHeight="1">
      <c r="A1695" s="296"/>
      <c r="B1695" s="213"/>
      <c r="C1695" s="213"/>
      <c r="D1695" s="213"/>
      <c r="E1695" s="213"/>
      <c r="F1695" s="213"/>
      <c r="G1695" s="213"/>
      <c r="H1695" s="213"/>
      <c r="I1695" s="213"/>
    </row>
    <row r="1696" spans="1:9" ht="15" customHeight="1">
      <c r="A1696" s="153"/>
      <c r="B1696" s="153"/>
      <c r="C1696" s="153"/>
      <c r="D1696" s="153"/>
      <c r="E1696" s="153"/>
      <c r="F1696" s="153"/>
      <c r="G1696" s="289" t="s">
        <v>12771</v>
      </c>
      <c r="H1696" s="236"/>
      <c r="I1696" s="188">
        <v>334.06</v>
      </c>
    </row>
    <row r="1697" spans="1:9" ht="15" customHeight="1">
      <c r="A1697" s="153"/>
      <c r="B1697" s="153"/>
      <c r="C1697" s="153"/>
      <c r="D1697" s="153"/>
      <c r="E1697" s="153"/>
      <c r="F1697" s="153"/>
      <c r="G1697" s="289" t="s">
        <v>12772</v>
      </c>
      <c r="H1697" s="236"/>
      <c r="I1697" s="188">
        <v>98.447500000000005</v>
      </c>
    </row>
    <row r="1698" spans="1:9" ht="15" customHeight="1">
      <c r="A1698" s="153"/>
      <c r="B1698" s="153"/>
      <c r="C1698" s="153"/>
      <c r="D1698" s="153"/>
      <c r="E1698" s="153"/>
      <c r="F1698" s="153"/>
      <c r="G1698" s="289" t="s">
        <v>12773</v>
      </c>
      <c r="H1698" s="236"/>
      <c r="I1698" s="188">
        <v>432.51</v>
      </c>
    </row>
    <row r="1699" spans="1:9" ht="9.75" customHeight="1">
      <c r="A1699" s="153"/>
      <c r="B1699" s="153"/>
      <c r="C1699" s="153"/>
      <c r="D1699" s="290"/>
      <c r="E1699" s="213"/>
      <c r="F1699" s="213"/>
      <c r="G1699" s="153"/>
      <c r="H1699" s="153"/>
      <c r="I1699" s="153"/>
    </row>
    <row r="1700" spans="1:9" ht="19.5" customHeight="1">
      <c r="A1700" s="291" t="s">
        <v>12774</v>
      </c>
      <c r="B1700" s="235"/>
      <c r="C1700" s="235"/>
      <c r="D1700" s="235"/>
      <c r="E1700" s="235"/>
      <c r="F1700" s="235"/>
      <c r="G1700" s="235"/>
      <c r="H1700" s="235"/>
      <c r="I1700" s="236"/>
    </row>
    <row r="1701" spans="1:9" ht="9.75" customHeight="1">
      <c r="A1701" s="296"/>
      <c r="B1701" s="213"/>
      <c r="C1701" s="213"/>
      <c r="D1701" s="213"/>
      <c r="E1701" s="213"/>
      <c r="F1701" s="213"/>
      <c r="G1701" s="213"/>
      <c r="H1701" s="213"/>
      <c r="I1701" s="213"/>
    </row>
    <row r="1702" spans="1:9" ht="15" customHeight="1">
      <c r="A1702" s="153"/>
      <c r="B1702" s="153"/>
      <c r="C1702" s="153"/>
      <c r="D1702" s="153"/>
      <c r="E1702" s="153"/>
      <c r="F1702" s="153"/>
      <c r="G1702" s="289" t="s">
        <v>12775</v>
      </c>
      <c r="H1702" s="236"/>
      <c r="I1702" s="188">
        <v>1556.23</v>
      </c>
    </row>
    <row r="1703" spans="1:9" ht="15" customHeight="1">
      <c r="A1703" s="153"/>
      <c r="B1703" s="153"/>
      <c r="C1703" s="153"/>
      <c r="D1703" s="153"/>
      <c r="E1703" s="153"/>
      <c r="F1703" s="153"/>
      <c r="G1703" s="289" t="s">
        <v>12776</v>
      </c>
      <c r="H1703" s="236"/>
      <c r="I1703" s="188">
        <v>458.62099999999998</v>
      </c>
    </row>
    <row r="1704" spans="1:9" ht="15" customHeight="1">
      <c r="A1704" s="153"/>
      <c r="B1704" s="153"/>
      <c r="C1704" s="153"/>
      <c r="D1704" s="153"/>
      <c r="E1704" s="153"/>
      <c r="F1704" s="153"/>
      <c r="G1704" s="289" t="s">
        <v>12777</v>
      </c>
      <c r="H1704" s="236"/>
      <c r="I1704" s="188">
        <v>2014.85</v>
      </c>
    </row>
    <row r="1705" spans="1:9" ht="9.75" customHeight="1">
      <c r="A1705" s="153"/>
      <c r="B1705" s="153"/>
      <c r="C1705" s="153"/>
      <c r="D1705" s="290"/>
      <c r="E1705" s="213"/>
      <c r="F1705" s="213"/>
      <c r="G1705" s="153"/>
      <c r="H1705" s="153"/>
      <c r="I1705" s="153"/>
    </row>
    <row r="1706" spans="1:9" ht="19.5" customHeight="1">
      <c r="A1706" s="291" t="s">
        <v>12778</v>
      </c>
      <c r="B1706" s="235"/>
      <c r="C1706" s="235"/>
      <c r="D1706" s="235"/>
      <c r="E1706" s="235"/>
      <c r="F1706" s="235"/>
      <c r="G1706" s="235"/>
      <c r="H1706" s="235"/>
      <c r="I1706" s="236"/>
    </row>
    <row r="1707" spans="1:9" ht="15" customHeight="1">
      <c r="A1707" s="287" t="s">
        <v>12779</v>
      </c>
      <c r="B1707" s="235"/>
      <c r="C1707" s="236"/>
      <c r="D1707" s="288" t="s">
        <v>12780</v>
      </c>
      <c r="E1707" s="236"/>
      <c r="F1707" s="195" t="s">
        <v>12781</v>
      </c>
      <c r="G1707" s="195" t="s">
        <v>12782</v>
      </c>
      <c r="H1707" s="195" t="s">
        <v>12783</v>
      </c>
      <c r="I1707" s="195" t="s">
        <v>12784</v>
      </c>
    </row>
    <row r="1708" spans="1:9" ht="15" customHeight="1">
      <c r="A1708" s="198" t="s">
        <v>12785</v>
      </c>
      <c r="B1708" s="286" t="s">
        <v>12786</v>
      </c>
      <c r="C1708" s="236"/>
      <c r="D1708" s="284" t="s">
        <v>12787</v>
      </c>
      <c r="E1708" s="236"/>
      <c r="F1708" s="198" t="s">
        <v>12788</v>
      </c>
      <c r="G1708" s="199">
        <v>11</v>
      </c>
      <c r="H1708" s="200">
        <v>16.11</v>
      </c>
      <c r="I1708" s="200">
        <v>177.21</v>
      </c>
    </row>
    <row r="1709" spans="1:9" ht="15" customHeight="1">
      <c r="A1709" s="153"/>
      <c r="B1709" s="153"/>
      <c r="C1709" s="153"/>
      <c r="D1709" s="153"/>
      <c r="E1709" s="153"/>
      <c r="F1709" s="153"/>
      <c r="G1709" s="285" t="s">
        <v>12789</v>
      </c>
      <c r="H1709" s="236"/>
      <c r="I1709" s="201">
        <v>177.21</v>
      </c>
    </row>
    <row r="1710" spans="1:9" ht="15" customHeight="1">
      <c r="A1710" s="287" t="s">
        <v>12790</v>
      </c>
      <c r="B1710" s="235"/>
      <c r="C1710" s="236"/>
      <c r="D1710" s="288" t="s">
        <v>12791</v>
      </c>
      <c r="E1710" s="236"/>
      <c r="F1710" s="195" t="s">
        <v>12792</v>
      </c>
      <c r="G1710" s="195" t="s">
        <v>12793</v>
      </c>
      <c r="H1710" s="195" t="s">
        <v>12794</v>
      </c>
      <c r="I1710" s="195" t="s">
        <v>12795</v>
      </c>
    </row>
    <row r="1711" spans="1:9" ht="15" customHeight="1">
      <c r="A1711" s="198" t="s">
        <v>12796</v>
      </c>
      <c r="B1711" s="286" t="s">
        <v>12797</v>
      </c>
      <c r="C1711" s="236"/>
      <c r="D1711" s="284" t="s">
        <v>12798</v>
      </c>
      <c r="E1711" s="236"/>
      <c r="F1711" s="198" t="s">
        <v>12799</v>
      </c>
      <c r="G1711" s="199">
        <v>2.8149999999999999</v>
      </c>
      <c r="H1711" s="200">
        <v>16.829999999999998</v>
      </c>
      <c r="I1711" s="200">
        <v>47.38</v>
      </c>
    </row>
    <row r="1712" spans="1:9" ht="27.75" customHeight="1">
      <c r="A1712" s="198" t="s">
        <v>12800</v>
      </c>
      <c r="B1712" s="286" t="s">
        <v>12801</v>
      </c>
      <c r="C1712" s="236"/>
      <c r="D1712" s="284" t="s">
        <v>12802</v>
      </c>
      <c r="E1712" s="236"/>
      <c r="F1712" s="198" t="s">
        <v>12803</v>
      </c>
      <c r="G1712" s="199">
        <v>0.80300000000000005</v>
      </c>
      <c r="H1712" s="200">
        <v>210.96</v>
      </c>
      <c r="I1712" s="200">
        <v>169.4</v>
      </c>
    </row>
    <row r="1713" spans="1:9" ht="15" customHeight="1">
      <c r="A1713" s="198" t="s">
        <v>12804</v>
      </c>
      <c r="B1713" s="286" t="s">
        <v>12805</v>
      </c>
      <c r="C1713" s="236"/>
      <c r="D1713" s="284" t="s">
        <v>12806</v>
      </c>
      <c r="E1713" s="236"/>
      <c r="F1713" s="198" t="s">
        <v>12807</v>
      </c>
      <c r="G1713" s="199">
        <v>9.1479999999999997</v>
      </c>
      <c r="H1713" s="200">
        <v>21.78</v>
      </c>
      <c r="I1713" s="200">
        <v>199.24</v>
      </c>
    </row>
    <row r="1714" spans="1:9" ht="36" customHeight="1">
      <c r="A1714" s="198" t="s">
        <v>12808</v>
      </c>
      <c r="B1714" s="286" t="s">
        <v>12809</v>
      </c>
      <c r="C1714" s="236"/>
      <c r="D1714" s="284" t="s">
        <v>12810</v>
      </c>
      <c r="E1714" s="236"/>
      <c r="F1714" s="198" t="s">
        <v>12811</v>
      </c>
      <c r="G1714" s="199">
        <v>7.9000000000000001E-2</v>
      </c>
      <c r="H1714" s="200">
        <v>129.91999999999999</v>
      </c>
      <c r="I1714" s="200">
        <v>10.26</v>
      </c>
    </row>
    <row r="1715" spans="1:9" ht="15" customHeight="1">
      <c r="A1715" s="153"/>
      <c r="B1715" s="153"/>
      <c r="C1715" s="153"/>
      <c r="D1715" s="153"/>
      <c r="E1715" s="153"/>
      <c r="F1715" s="153"/>
      <c r="G1715" s="285" t="s">
        <v>12812</v>
      </c>
      <c r="H1715" s="236"/>
      <c r="I1715" s="201">
        <v>426.28</v>
      </c>
    </row>
    <row r="1716" spans="1:9" ht="15" customHeight="1">
      <c r="A1716" s="153"/>
      <c r="B1716" s="153"/>
      <c r="C1716" s="153"/>
      <c r="D1716" s="153"/>
      <c r="E1716" s="153"/>
      <c r="F1716" s="153"/>
      <c r="G1716" s="289" t="s">
        <v>12813</v>
      </c>
      <c r="H1716" s="236"/>
      <c r="I1716" s="188">
        <v>603.48</v>
      </c>
    </row>
    <row r="1717" spans="1:9" ht="15" customHeight="1">
      <c r="A1717" s="153"/>
      <c r="B1717" s="153"/>
      <c r="C1717" s="153"/>
      <c r="D1717" s="153"/>
      <c r="E1717" s="153"/>
      <c r="F1717" s="153"/>
      <c r="G1717" s="289" t="s">
        <v>12814</v>
      </c>
      <c r="H1717" s="236"/>
      <c r="I1717" s="188">
        <v>177.84559999999999</v>
      </c>
    </row>
    <row r="1718" spans="1:9" ht="15" customHeight="1">
      <c r="A1718" s="153"/>
      <c r="B1718" s="153"/>
      <c r="C1718" s="153"/>
      <c r="D1718" s="153"/>
      <c r="E1718" s="153"/>
      <c r="F1718" s="153"/>
      <c r="G1718" s="289" t="s">
        <v>12815</v>
      </c>
      <c r="H1718" s="236"/>
      <c r="I1718" s="188">
        <v>781.33</v>
      </c>
    </row>
    <row r="1719" spans="1:9" ht="9.75" customHeight="1">
      <c r="A1719" s="153"/>
      <c r="B1719" s="153"/>
      <c r="C1719" s="153"/>
      <c r="D1719" s="290"/>
      <c r="E1719" s="213"/>
      <c r="F1719" s="213"/>
      <c r="G1719" s="153"/>
      <c r="H1719" s="153"/>
      <c r="I1719" s="153"/>
    </row>
    <row r="1720" spans="1:9" ht="19.5" customHeight="1">
      <c r="A1720" s="291" t="s">
        <v>12816</v>
      </c>
      <c r="B1720" s="235"/>
      <c r="C1720" s="235"/>
      <c r="D1720" s="235"/>
      <c r="E1720" s="235"/>
      <c r="F1720" s="235"/>
      <c r="G1720" s="235"/>
      <c r="H1720" s="235"/>
      <c r="I1720" s="236"/>
    </row>
    <row r="1721" spans="1:9" ht="9.75" customHeight="1">
      <c r="A1721" s="296"/>
      <c r="B1721" s="213"/>
      <c r="C1721" s="213"/>
      <c r="D1721" s="213"/>
      <c r="E1721" s="213"/>
      <c r="F1721" s="213"/>
      <c r="G1721" s="213"/>
      <c r="H1721" s="213"/>
      <c r="I1721" s="213"/>
    </row>
    <row r="1722" spans="1:9" ht="15" customHeight="1">
      <c r="A1722" s="153"/>
      <c r="B1722" s="153"/>
      <c r="C1722" s="153"/>
      <c r="D1722" s="153"/>
      <c r="E1722" s="153"/>
      <c r="F1722" s="153"/>
      <c r="G1722" s="289" t="s">
        <v>12817</v>
      </c>
      <c r="H1722" s="236"/>
      <c r="I1722" s="188">
        <v>25.82</v>
      </c>
    </row>
    <row r="1723" spans="1:9" ht="15" customHeight="1">
      <c r="A1723" s="153"/>
      <c r="B1723" s="153"/>
      <c r="C1723" s="153"/>
      <c r="D1723" s="153"/>
      <c r="E1723" s="153"/>
      <c r="F1723" s="153"/>
      <c r="G1723" s="289" t="s">
        <v>12818</v>
      </c>
      <c r="H1723" s="236"/>
      <c r="I1723" s="188">
        <v>7.6092000000000004</v>
      </c>
    </row>
    <row r="1724" spans="1:9" ht="15" customHeight="1">
      <c r="A1724" s="153"/>
      <c r="B1724" s="153"/>
      <c r="C1724" s="153"/>
      <c r="D1724" s="153"/>
      <c r="E1724" s="153"/>
      <c r="F1724" s="153"/>
      <c r="G1724" s="289" t="s">
        <v>12819</v>
      </c>
      <c r="H1724" s="236"/>
      <c r="I1724" s="188">
        <v>33.43</v>
      </c>
    </row>
    <row r="1725" spans="1:9" ht="9.75" customHeight="1">
      <c r="A1725" s="153"/>
      <c r="B1725" s="153"/>
      <c r="C1725" s="153"/>
      <c r="D1725" s="290"/>
      <c r="E1725" s="213"/>
      <c r="F1725" s="213"/>
      <c r="G1725" s="153"/>
      <c r="H1725" s="153"/>
      <c r="I1725" s="153"/>
    </row>
    <row r="1726" spans="1:9" ht="19.5" customHeight="1">
      <c r="A1726" s="291" t="s">
        <v>12820</v>
      </c>
      <c r="B1726" s="235"/>
      <c r="C1726" s="235"/>
      <c r="D1726" s="235"/>
      <c r="E1726" s="235"/>
      <c r="F1726" s="235"/>
      <c r="G1726" s="235"/>
      <c r="H1726" s="235"/>
      <c r="I1726" s="236"/>
    </row>
    <row r="1727" spans="1:9" ht="19.5" customHeight="1">
      <c r="A1727" s="292" t="s">
        <v>12821</v>
      </c>
      <c r="B1727" s="235"/>
      <c r="C1727" s="235"/>
      <c r="D1727" s="235"/>
      <c r="E1727" s="236"/>
      <c r="F1727" s="186" t="s">
        <v>12822</v>
      </c>
      <c r="G1727" s="186" t="s">
        <v>12823</v>
      </c>
      <c r="H1727" s="186" t="s">
        <v>12824</v>
      </c>
      <c r="I1727" s="186" t="s">
        <v>12825</v>
      </c>
    </row>
    <row r="1728" spans="1:9" ht="15" customHeight="1">
      <c r="A1728" s="190" t="s">
        <v>12826</v>
      </c>
      <c r="B1728" s="293" t="s">
        <v>12827</v>
      </c>
      <c r="C1728" s="235"/>
      <c r="D1728" s="235"/>
      <c r="E1728" s="235"/>
      <c r="F1728" s="190" t="s">
        <v>12828</v>
      </c>
      <c r="G1728" s="192">
        <v>0.31</v>
      </c>
      <c r="H1728" s="191">
        <v>10.49</v>
      </c>
      <c r="I1728" s="191">
        <v>3.25</v>
      </c>
    </row>
    <row r="1729" spans="1:9" ht="15" customHeight="1">
      <c r="A1729" s="190" t="s">
        <v>12829</v>
      </c>
      <c r="B1729" s="293" t="s">
        <v>12830</v>
      </c>
      <c r="C1729" s="235"/>
      <c r="D1729" s="235"/>
      <c r="E1729" s="235"/>
      <c r="F1729" s="190" t="s">
        <v>12831</v>
      </c>
      <c r="G1729" s="192">
        <v>0.31</v>
      </c>
      <c r="H1729" s="191">
        <v>12.43</v>
      </c>
      <c r="I1729" s="191">
        <v>3.85</v>
      </c>
    </row>
    <row r="1730" spans="1:9" ht="15" customHeight="1">
      <c r="A1730" s="153"/>
      <c r="B1730" s="153"/>
      <c r="C1730" s="153"/>
      <c r="D1730" s="153"/>
      <c r="E1730" s="153"/>
      <c r="F1730" s="153"/>
      <c r="G1730" s="283" t="s">
        <v>12832</v>
      </c>
      <c r="H1730" s="236"/>
      <c r="I1730" s="188">
        <v>7.1052</v>
      </c>
    </row>
    <row r="1731" spans="1:9" ht="15" customHeight="1">
      <c r="A1731" s="153"/>
      <c r="B1731" s="153"/>
      <c r="C1731" s="153"/>
      <c r="D1731" s="153"/>
      <c r="E1731" s="153"/>
      <c r="F1731" s="153"/>
      <c r="G1731" s="289" t="s">
        <v>12833</v>
      </c>
      <c r="H1731" s="236"/>
      <c r="I1731" s="193">
        <v>7.1052</v>
      </c>
    </row>
    <row r="1732" spans="1:9" ht="15" customHeight="1">
      <c r="A1732" s="153"/>
      <c r="B1732" s="153"/>
      <c r="C1732" s="153"/>
      <c r="D1732" s="153"/>
      <c r="E1732" s="153"/>
      <c r="F1732" s="153"/>
      <c r="G1732" s="289" t="s">
        <v>12834</v>
      </c>
      <c r="H1732" s="236"/>
      <c r="I1732" s="193">
        <v>1</v>
      </c>
    </row>
    <row r="1733" spans="1:9" ht="15" customHeight="1">
      <c r="A1733" s="153"/>
      <c r="B1733" s="153"/>
      <c r="C1733" s="153"/>
      <c r="D1733" s="153"/>
      <c r="E1733" s="153"/>
      <c r="F1733" s="153"/>
      <c r="G1733" s="289" t="s">
        <v>12835</v>
      </c>
      <c r="H1733" s="236"/>
      <c r="I1733" s="193">
        <v>7.1052</v>
      </c>
    </row>
    <row r="1734" spans="1:9" ht="19.5" customHeight="1">
      <c r="A1734" s="292" t="s">
        <v>12836</v>
      </c>
      <c r="B1734" s="235"/>
      <c r="C1734" s="235"/>
      <c r="D1734" s="235"/>
      <c r="E1734" s="236"/>
      <c r="F1734" s="186" t="s">
        <v>12837</v>
      </c>
      <c r="G1734" s="186" t="s">
        <v>12838</v>
      </c>
      <c r="H1734" s="186" t="s">
        <v>12839</v>
      </c>
      <c r="I1734" s="186" t="s">
        <v>12840</v>
      </c>
    </row>
    <row r="1735" spans="1:9" ht="15" customHeight="1">
      <c r="A1735" s="190" t="s">
        <v>12841</v>
      </c>
      <c r="B1735" s="293" t="s">
        <v>12842</v>
      </c>
      <c r="C1735" s="235"/>
      <c r="D1735" s="235"/>
      <c r="E1735" s="236"/>
      <c r="F1735" s="190" t="s">
        <v>12843</v>
      </c>
      <c r="G1735" s="192">
        <v>1.02</v>
      </c>
      <c r="H1735" s="191">
        <v>18.14</v>
      </c>
      <c r="I1735" s="191">
        <v>18.5</v>
      </c>
    </row>
    <row r="1736" spans="1:9" ht="15" customHeight="1">
      <c r="A1736" s="153"/>
      <c r="B1736" s="153"/>
      <c r="C1736" s="153"/>
      <c r="D1736" s="153"/>
      <c r="E1736" s="153"/>
      <c r="F1736" s="153"/>
      <c r="G1736" s="283" t="s">
        <v>12844</v>
      </c>
      <c r="H1736" s="236"/>
      <c r="I1736" s="188">
        <v>18.502800000000001</v>
      </c>
    </row>
    <row r="1737" spans="1:9" ht="15" customHeight="1">
      <c r="A1737" s="153"/>
      <c r="B1737" s="153"/>
      <c r="C1737" s="153"/>
      <c r="D1737" s="153"/>
      <c r="E1737" s="153"/>
      <c r="F1737" s="153"/>
      <c r="G1737" s="289" t="s">
        <v>12845</v>
      </c>
      <c r="H1737" s="236"/>
      <c r="I1737" s="194">
        <v>25.608000000000001</v>
      </c>
    </row>
    <row r="1738" spans="1:9" ht="15" customHeight="1">
      <c r="A1738" s="153"/>
      <c r="B1738" s="153"/>
      <c r="C1738" s="153"/>
      <c r="D1738" s="153"/>
      <c r="E1738" s="153"/>
      <c r="F1738" s="153"/>
      <c r="G1738" s="289" t="s">
        <v>12846</v>
      </c>
      <c r="H1738" s="236"/>
      <c r="I1738" s="188">
        <v>25.61</v>
      </c>
    </row>
    <row r="1739" spans="1:9" ht="15" customHeight="1">
      <c r="A1739" s="153"/>
      <c r="B1739" s="153"/>
      <c r="C1739" s="153"/>
      <c r="D1739" s="153"/>
      <c r="E1739" s="153"/>
      <c r="F1739" s="153"/>
      <c r="G1739" s="289" t="s">
        <v>12847</v>
      </c>
      <c r="H1739" s="236"/>
      <c r="I1739" s="188">
        <v>7.5472999999999999</v>
      </c>
    </row>
    <row r="1740" spans="1:9" ht="15" customHeight="1">
      <c r="A1740" s="153"/>
      <c r="B1740" s="153"/>
      <c r="C1740" s="153"/>
      <c r="D1740" s="153"/>
      <c r="E1740" s="153"/>
      <c r="F1740" s="153"/>
      <c r="G1740" s="289" t="s">
        <v>12848</v>
      </c>
      <c r="H1740" s="236"/>
      <c r="I1740" s="188">
        <v>33.159999999999997</v>
      </c>
    </row>
    <row r="1741" spans="1:9" ht="9.75" customHeight="1">
      <c r="A1741" s="153"/>
      <c r="B1741" s="153"/>
      <c r="C1741" s="153"/>
      <c r="D1741" s="290"/>
      <c r="E1741" s="213"/>
      <c r="F1741" s="213"/>
      <c r="G1741" s="153"/>
      <c r="H1741" s="153"/>
      <c r="I1741" s="153"/>
    </row>
    <row r="1742" spans="1:9" ht="19.5" customHeight="1">
      <c r="A1742" s="291" t="s">
        <v>12849</v>
      </c>
      <c r="B1742" s="235"/>
      <c r="C1742" s="235"/>
      <c r="D1742" s="235"/>
      <c r="E1742" s="235"/>
      <c r="F1742" s="235"/>
      <c r="G1742" s="235"/>
      <c r="H1742" s="235"/>
      <c r="I1742" s="236"/>
    </row>
    <row r="1743" spans="1:9" ht="19.5" customHeight="1">
      <c r="A1743" s="292" t="s">
        <v>12850</v>
      </c>
      <c r="B1743" s="235"/>
      <c r="C1743" s="235"/>
      <c r="D1743" s="235"/>
      <c r="E1743" s="236"/>
      <c r="F1743" s="186" t="s">
        <v>12851</v>
      </c>
      <c r="G1743" s="186" t="s">
        <v>12852</v>
      </c>
      <c r="H1743" s="186" t="s">
        <v>12853</v>
      </c>
      <c r="I1743" s="186" t="s">
        <v>12854</v>
      </c>
    </row>
    <row r="1744" spans="1:9" ht="15" customHeight="1">
      <c r="A1744" s="190" t="s">
        <v>12855</v>
      </c>
      <c r="B1744" s="293" t="s">
        <v>12856</v>
      </c>
      <c r="C1744" s="235"/>
      <c r="D1744" s="235"/>
      <c r="E1744" s="235"/>
      <c r="F1744" s="190" t="s">
        <v>12857</v>
      </c>
      <c r="G1744" s="192">
        <v>0.6</v>
      </c>
      <c r="H1744" s="191">
        <v>10.49</v>
      </c>
      <c r="I1744" s="191">
        <v>6.29</v>
      </c>
    </row>
    <row r="1745" spans="1:9" ht="15" customHeight="1">
      <c r="A1745" s="190" t="s">
        <v>12858</v>
      </c>
      <c r="B1745" s="293" t="s">
        <v>12859</v>
      </c>
      <c r="C1745" s="235"/>
      <c r="D1745" s="235"/>
      <c r="E1745" s="235"/>
      <c r="F1745" s="190" t="s">
        <v>12860</v>
      </c>
      <c r="G1745" s="192">
        <v>0.6</v>
      </c>
      <c r="H1745" s="191">
        <v>12.43</v>
      </c>
      <c r="I1745" s="191">
        <v>7.46</v>
      </c>
    </row>
    <row r="1746" spans="1:9" ht="15" customHeight="1">
      <c r="A1746" s="153"/>
      <c r="B1746" s="153"/>
      <c r="C1746" s="153"/>
      <c r="D1746" s="153"/>
      <c r="E1746" s="153"/>
      <c r="F1746" s="153"/>
      <c r="G1746" s="283" t="s">
        <v>12861</v>
      </c>
      <c r="H1746" s="236"/>
      <c r="I1746" s="188">
        <v>13.752000000000001</v>
      </c>
    </row>
    <row r="1747" spans="1:9" ht="15" customHeight="1">
      <c r="A1747" s="153"/>
      <c r="B1747" s="153"/>
      <c r="C1747" s="153"/>
      <c r="D1747" s="153"/>
      <c r="E1747" s="153"/>
      <c r="F1747" s="153"/>
      <c r="G1747" s="289" t="s">
        <v>12862</v>
      </c>
      <c r="H1747" s="236"/>
      <c r="I1747" s="193">
        <v>13.752000000000001</v>
      </c>
    </row>
    <row r="1748" spans="1:9" ht="15" customHeight="1">
      <c r="A1748" s="153"/>
      <c r="B1748" s="153"/>
      <c r="C1748" s="153"/>
      <c r="D1748" s="153"/>
      <c r="E1748" s="153"/>
      <c r="F1748" s="153"/>
      <c r="G1748" s="289" t="s">
        <v>12863</v>
      </c>
      <c r="H1748" s="236"/>
      <c r="I1748" s="193">
        <v>1</v>
      </c>
    </row>
    <row r="1749" spans="1:9" ht="15" customHeight="1">
      <c r="A1749" s="153"/>
      <c r="B1749" s="153"/>
      <c r="C1749" s="153"/>
      <c r="D1749" s="153"/>
      <c r="E1749" s="153"/>
      <c r="F1749" s="153"/>
      <c r="G1749" s="289" t="s">
        <v>12864</v>
      </c>
      <c r="H1749" s="236"/>
      <c r="I1749" s="193">
        <v>13.752000000000001</v>
      </c>
    </row>
    <row r="1750" spans="1:9" ht="19.5" customHeight="1">
      <c r="A1750" s="292" t="s">
        <v>12865</v>
      </c>
      <c r="B1750" s="235"/>
      <c r="C1750" s="235"/>
      <c r="D1750" s="235"/>
      <c r="E1750" s="236"/>
      <c r="F1750" s="186" t="s">
        <v>12866</v>
      </c>
      <c r="G1750" s="186" t="s">
        <v>12867</v>
      </c>
      <c r="H1750" s="186" t="s">
        <v>12868</v>
      </c>
      <c r="I1750" s="186" t="s">
        <v>12869</v>
      </c>
    </row>
    <row r="1751" spans="1:9" ht="15" customHeight="1">
      <c r="A1751" s="190" t="s">
        <v>12870</v>
      </c>
      <c r="B1751" s="293" t="s">
        <v>12871</v>
      </c>
      <c r="C1751" s="235"/>
      <c r="D1751" s="235"/>
      <c r="E1751" s="236"/>
      <c r="F1751" s="190" t="s">
        <v>12872</v>
      </c>
      <c r="G1751" s="192">
        <v>2</v>
      </c>
      <c r="H1751" s="191">
        <v>0.11</v>
      </c>
      <c r="I1751" s="191">
        <v>0.22</v>
      </c>
    </row>
    <row r="1752" spans="1:9" ht="15" customHeight="1">
      <c r="A1752" s="190" t="s">
        <v>12873</v>
      </c>
      <c r="B1752" s="293" t="s">
        <v>12874</v>
      </c>
      <c r="C1752" s="235"/>
      <c r="D1752" s="235"/>
      <c r="E1752" s="236"/>
      <c r="F1752" s="190" t="s">
        <v>12875</v>
      </c>
      <c r="G1752" s="192">
        <v>2</v>
      </c>
      <c r="H1752" s="191">
        <v>0.3</v>
      </c>
      <c r="I1752" s="191">
        <v>0.6</v>
      </c>
    </row>
    <row r="1753" spans="1:9" ht="15" customHeight="1">
      <c r="A1753" s="190" t="s">
        <v>12876</v>
      </c>
      <c r="B1753" s="293" t="s">
        <v>12877</v>
      </c>
      <c r="C1753" s="235"/>
      <c r="D1753" s="235"/>
      <c r="E1753" s="236"/>
      <c r="F1753" s="190" t="s">
        <v>12878</v>
      </c>
      <c r="G1753" s="192">
        <v>1.2999999999999999E-2</v>
      </c>
      <c r="H1753" s="191">
        <v>36.78</v>
      </c>
      <c r="I1753" s="191">
        <v>0.48</v>
      </c>
    </row>
    <row r="1754" spans="1:9" ht="15" customHeight="1">
      <c r="A1754" s="190" t="s">
        <v>12879</v>
      </c>
      <c r="B1754" s="293" t="s">
        <v>12880</v>
      </c>
      <c r="C1754" s="235"/>
      <c r="D1754" s="235"/>
      <c r="E1754" s="236"/>
      <c r="F1754" s="190" t="s">
        <v>12881</v>
      </c>
      <c r="G1754" s="192">
        <v>1</v>
      </c>
      <c r="H1754" s="191">
        <v>20.82</v>
      </c>
      <c r="I1754" s="191">
        <v>20.82</v>
      </c>
    </row>
    <row r="1755" spans="1:9" ht="15" customHeight="1">
      <c r="A1755" s="153"/>
      <c r="B1755" s="153"/>
      <c r="C1755" s="153"/>
      <c r="D1755" s="153"/>
      <c r="E1755" s="153"/>
      <c r="F1755" s="153"/>
      <c r="G1755" s="283" t="s">
        <v>12882</v>
      </c>
      <c r="H1755" s="236"/>
      <c r="I1755" s="188">
        <v>22.118099999999998</v>
      </c>
    </row>
    <row r="1756" spans="1:9" ht="15" customHeight="1">
      <c r="A1756" s="153"/>
      <c r="B1756" s="153"/>
      <c r="C1756" s="153"/>
      <c r="D1756" s="153"/>
      <c r="E1756" s="153"/>
      <c r="F1756" s="153"/>
      <c r="G1756" s="289" t="s">
        <v>12883</v>
      </c>
      <c r="H1756" s="236"/>
      <c r="I1756" s="194">
        <v>35.870100000000001</v>
      </c>
    </row>
    <row r="1757" spans="1:9" ht="15" customHeight="1">
      <c r="A1757" s="153"/>
      <c r="B1757" s="153"/>
      <c r="C1757" s="153"/>
      <c r="D1757" s="153"/>
      <c r="E1757" s="153"/>
      <c r="F1757" s="153"/>
      <c r="G1757" s="289" t="s">
        <v>12884</v>
      </c>
      <c r="H1757" s="236"/>
      <c r="I1757" s="188">
        <v>35.869999999999997</v>
      </c>
    </row>
    <row r="1758" spans="1:9" ht="15" customHeight="1">
      <c r="A1758" s="153"/>
      <c r="B1758" s="153"/>
      <c r="C1758" s="153"/>
      <c r="D1758" s="153"/>
      <c r="E1758" s="153"/>
      <c r="F1758" s="153"/>
      <c r="G1758" s="289" t="s">
        <v>12885</v>
      </c>
      <c r="H1758" s="236"/>
      <c r="I1758" s="188">
        <v>10.5709</v>
      </c>
    </row>
    <row r="1759" spans="1:9" ht="15" customHeight="1">
      <c r="A1759" s="153"/>
      <c r="B1759" s="153"/>
      <c r="C1759" s="153"/>
      <c r="D1759" s="153"/>
      <c r="E1759" s="153"/>
      <c r="F1759" s="153"/>
      <c r="G1759" s="289" t="s">
        <v>12886</v>
      </c>
      <c r="H1759" s="236"/>
      <c r="I1759" s="188">
        <v>46.44</v>
      </c>
    </row>
    <row r="1760" spans="1:9" ht="9.75" customHeight="1">
      <c r="A1760" s="153"/>
      <c r="B1760" s="153"/>
      <c r="C1760" s="153"/>
      <c r="D1760" s="290"/>
      <c r="E1760" s="213"/>
      <c r="F1760" s="213"/>
      <c r="G1760" s="153"/>
      <c r="H1760" s="153"/>
      <c r="I1760" s="153"/>
    </row>
    <row r="1761" spans="1:9" ht="19.5" customHeight="1">
      <c r="A1761" s="291" t="s">
        <v>12887</v>
      </c>
      <c r="B1761" s="235"/>
      <c r="C1761" s="235"/>
      <c r="D1761" s="235"/>
      <c r="E1761" s="235"/>
      <c r="F1761" s="235"/>
      <c r="G1761" s="235"/>
      <c r="H1761" s="235"/>
      <c r="I1761" s="236"/>
    </row>
    <row r="1762" spans="1:9" ht="19.5" customHeight="1">
      <c r="A1762" s="292" t="s">
        <v>12888</v>
      </c>
      <c r="B1762" s="235"/>
      <c r="C1762" s="235"/>
      <c r="D1762" s="235"/>
      <c r="E1762" s="236"/>
      <c r="F1762" s="186" t="s">
        <v>12889</v>
      </c>
      <c r="G1762" s="186" t="s">
        <v>12890</v>
      </c>
      <c r="H1762" s="186" t="s">
        <v>12891</v>
      </c>
      <c r="I1762" s="186" t="s">
        <v>12892</v>
      </c>
    </row>
    <row r="1763" spans="1:9" ht="15" customHeight="1">
      <c r="A1763" s="190" t="s">
        <v>12893</v>
      </c>
      <c r="B1763" s="293" t="s">
        <v>12894</v>
      </c>
      <c r="C1763" s="235"/>
      <c r="D1763" s="235"/>
      <c r="E1763" s="235"/>
      <c r="F1763" s="190" t="s">
        <v>12895</v>
      </c>
      <c r="G1763" s="192">
        <v>0.2</v>
      </c>
      <c r="H1763" s="191">
        <v>10.49</v>
      </c>
      <c r="I1763" s="191">
        <v>2.1</v>
      </c>
    </row>
    <row r="1764" spans="1:9" ht="15" customHeight="1">
      <c r="A1764" s="190" t="s">
        <v>12896</v>
      </c>
      <c r="B1764" s="293" t="s">
        <v>12897</v>
      </c>
      <c r="C1764" s="235"/>
      <c r="D1764" s="235"/>
      <c r="E1764" s="235"/>
      <c r="F1764" s="190" t="s">
        <v>12898</v>
      </c>
      <c r="G1764" s="192">
        <v>0.2</v>
      </c>
      <c r="H1764" s="191">
        <v>12.43</v>
      </c>
      <c r="I1764" s="191">
        <v>2.4900000000000002</v>
      </c>
    </row>
    <row r="1765" spans="1:9" ht="15" customHeight="1">
      <c r="A1765" s="153"/>
      <c r="B1765" s="153"/>
      <c r="C1765" s="153"/>
      <c r="D1765" s="153"/>
      <c r="E1765" s="153"/>
      <c r="F1765" s="153"/>
      <c r="G1765" s="283" t="s">
        <v>12899</v>
      </c>
      <c r="H1765" s="236"/>
      <c r="I1765" s="188">
        <v>4.5839999999999996</v>
      </c>
    </row>
    <row r="1766" spans="1:9" ht="15" customHeight="1">
      <c r="A1766" s="153"/>
      <c r="B1766" s="153"/>
      <c r="C1766" s="153"/>
      <c r="D1766" s="153"/>
      <c r="E1766" s="153"/>
      <c r="F1766" s="153"/>
      <c r="G1766" s="294" t="s">
        <v>12900</v>
      </c>
      <c r="H1766" s="295"/>
      <c r="I1766" s="207">
        <v>0</v>
      </c>
    </row>
    <row r="1767" spans="1:9" ht="15" customHeight="1">
      <c r="A1767" s="153"/>
      <c r="B1767" s="153"/>
      <c r="C1767" s="153"/>
      <c r="D1767" s="153"/>
      <c r="E1767" s="153"/>
      <c r="F1767" s="153"/>
      <c r="G1767" s="289" t="s">
        <v>12901</v>
      </c>
      <c r="H1767" s="236"/>
      <c r="I1767" s="193">
        <v>4.5839999999999996</v>
      </c>
    </row>
    <row r="1768" spans="1:9" ht="15" customHeight="1">
      <c r="A1768" s="153"/>
      <c r="B1768" s="153"/>
      <c r="C1768" s="153"/>
      <c r="D1768" s="153"/>
      <c r="E1768" s="153"/>
      <c r="F1768" s="153"/>
      <c r="G1768" s="289" t="s">
        <v>12902</v>
      </c>
      <c r="H1768" s="236"/>
      <c r="I1768" s="193">
        <v>1</v>
      </c>
    </row>
    <row r="1769" spans="1:9" ht="15" customHeight="1">
      <c r="A1769" s="153"/>
      <c r="B1769" s="153"/>
      <c r="C1769" s="153"/>
      <c r="D1769" s="153"/>
      <c r="E1769" s="153"/>
      <c r="F1769" s="153"/>
      <c r="G1769" s="289" t="s">
        <v>12903</v>
      </c>
      <c r="H1769" s="236"/>
      <c r="I1769" s="193">
        <v>4.5839999999999996</v>
      </c>
    </row>
    <row r="1770" spans="1:9" ht="19.5" customHeight="1">
      <c r="A1770" s="292" t="s">
        <v>12904</v>
      </c>
      <c r="B1770" s="235"/>
      <c r="C1770" s="235"/>
      <c r="D1770" s="235"/>
      <c r="E1770" s="236"/>
      <c r="F1770" s="186" t="s">
        <v>12905</v>
      </c>
      <c r="G1770" s="186" t="s">
        <v>12906</v>
      </c>
      <c r="H1770" s="186" t="s">
        <v>12907</v>
      </c>
      <c r="I1770" s="186" t="s">
        <v>12908</v>
      </c>
    </row>
    <row r="1771" spans="1:9" ht="15" customHeight="1">
      <c r="A1771" s="190" t="s">
        <v>12909</v>
      </c>
      <c r="B1771" s="293" t="s">
        <v>12910</v>
      </c>
      <c r="C1771" s="235"/>
      <c r="D1771" s="235"/>
      <c r="E1771" s="236"/>
      <c r="F1771" s="190" t="s">
        <v>12911</v>
      </c>
      <c r="G1771" s="208">
        <v>1</v>
      </c>
      <c r="H1771" s="191">
        <v>24.91</v>
      </c>
      <c r="I1771" s="191">
        <v>24.91</v>
      </c>
    </row>
    <row r="1772" spans="1:9" ht="15" customHeight="1">
      <c r="A1772" s="153"/>
      <c r="B1772" s="153"/>
      <c r="C1772" s="153"/>
      <c r="D1772" s="153"/>
      <c r="E1772" s="153"/>
      <c r="F1772" s="153"/>
      <c r="G1772" s="283" t="s">
        <v>12912</v>
      </c>
      <c r="H1772" s="236"/>
      <c r="I1772" s="188">
        <v>24.91</v>
      </c>
    </row>
    <row r="1773" spans="1:9" ht="15" customHeight="1">
      <c r="A1773" s="153"/>
      <c r="B1773" s="153"/>
      <c r="C1773" s="153"/>
      <c r="D1773" s="153"/>
      <c r="E1773" s="153"/>
      <c r="F1773" s="153"/>
      <c r="G1773" s="289" t="s">
        <v>12913</v>
      </c>
      <c r="H1773" s="236"/>
      <c r="I1773" s="194">
        <v>29.494</v>
      </c>
    </row>
    <row r="1774" spans="1:9" ht="15" customHeight="1">
      <c r="A1774" s="308" t="s">
        <v>12914</v>
      </c>
      <c r="B1774" s="213"/>
      <c r="C1774" s="213"/>
      <c r="D1774" s="153"/>
      <c r="E1774" s="153"/>
      <c r="F1774" s="153"/>
      <c r="G1774" s="289" t="s">
        <v>12915</v>
      </c>
      <c r="H1774" s="236"/>
      <c r="I1774" s="188">
        <v>29.49</v>
      </c>
    </row>
    <row r="1775" spans="1:9" ht="15" customHeight="1">
      <c r="A1775" s="213"/>
      <c r="B1775" s="213"/>
      <c r="C1775" s="213"/>
      <c r="D1775" s="153"/>
      <c r="E1775" s="153"/>
      <c r="F1775" s="153"/>
      <c r="G1775" s="289" t="s">
        <v>12916</v>
      </c>
      <c r="H1775" s="236"/>
      <c r="I1775" s="188">
        <v>8.6906999999999996</v>
      </c>
    </row>
    <row r="1776" spans="1:9" ht="15" customHeight="1">
      <c r="A1776" s="213"/>
      <c r="B1776" s="213"/>
      <c r="C1776" s="213"/>
      <c r="D1776" s="153"/>
      <c r="E1776" s="153"/>
      <c r="F1776" s="153"/>
      <c r="G1776" s="289" t="s">
        <v>12917</v>
      </c>
      <c r="H1776" s="236"/>
      <c r="I1776" s="188">
        <v>38.18</v>
      </c>
    </row>
    <row r="1777" spans="1:9" ht="9.75" customHeight="1">
      <c r="A1777" s="153"/>
      <c r="B1777" s="153"/>
      <c r="C1777" s="153"/>
      <c r="D1777" s="290"/>
      <c r="E1777" s="213"/>
      <c r="F1777" s="213"/>
      <c r="G1777" s="153"/>
      <c r="H1777" s="153"/>
      <c r="I1777" s="153"/>
    </row>
    <row r="1778" spans="1:9" ht="19.5" customHeight="1">
      <c r="A1778" s="291" t="s">
        <v>12918</v>
      </c>
      <c r="B1778" s="235"/>
      <c r="C1778" s="235"/>
      <c r="D1778" s="235"/>
      <c r="E1778" s="235"/>
      <c r="F1778" s="235"/>
      <c r="G1778" s="235"/>
      <c r="H1778" s="235"/>
      <c r="I1778" s="236"/>
    </row>
    <row r="1779" spans="1:9" ht="15" customHeight="1">
      <c r="A1779" s="287" t="s">
        <v>12919</v>
      </c>
      <c r="B1779" s="235"/>
      <c r="C1779" s="236"/>
      <c r="D1779" s="288" t="s">
        <v>12920</v>
      </c>
      <c r="E1779" s="236"/>
      <c r="F1779" s="195" t="s">
        <v>12921</v>
      </c>
      <c r="G1779" s="195" t="s">
        <v>12922</v>
      </c>
      <c r="H1779" s="195" t="s">
        <v>12923</v>
      </c>
      <c r="I1779" s="195" t="s">
        <v>12924</v>
      </c>
    </row>
    <row r="1780" spans="1:9" ht="27.75" customHeight="1">
      <c r="A1780" s="198" t="s">
        <v>12925</v>
      </c>
      <c r="B1780" s="286" t="s">
        <v>12926</v>
      </c>
      <c r="C1780" s="236"/>
      <c r="D1780" s="284" t="s">
        <v>12927</v>
      </c>
      <c r="E1780" s="236"/>
      <c r="F1780" s="198" t="s">
        <v>12928</v>
      </c>
      <c r="G1780" s="199">
        <v>1</v>
      </c>
      <c r="H1780" s="200">
        <v>58</v>
      </c>
      <c r="I1780" s="200">
        <v>58</v>
      </c>
    </row>
    <row r="1781" spans="1:9" ht="15" customHeight="1">
      <c r="A1781" s="153"/>
      <c r="B1781" s="153"/>
      <c r="C1781" s="153"/>
      <c r="D1781" s="153"/>
      <c r="E1781" s="153"/>
      <c r="F1781" s="153"/>
      <c r="G1781" s="285" t="s">
        <v>12929</v>
      </c>
      <c r="H1781" s="236"/>
      <c r="I1781" s="201">
        <v>58</v>
      </c>
    </row>
    <row r="1782" spans="1:9" ht="15" customHeight="1">
      <c r="A1782" s="287" t="s">
        <v>12930</v>
      </c>
      <c r="B1782" s="235"/>
      <c r="C1782" s="236"/>
      <c r="D1782" s="288" t="s">
        <v>12931</v>
      </c>
      <c r="E1782" s="236"/>
      <c r="F1782" s="195" t="s">
        <v>12932</v>
      </c>
      <c r="G1782" s="195" t="s">
        <v>12933</v>
      </c>
      <c r="H1782" s="195" t="s">
        <v>12934</v>
      </c>
      <c r="I1782" s="195" t="s">
        <v>12935</v>
      </c>
    </row>
    <row r="1783" spans="1:9" ht="15" customHeight="1">
      <c r="A1783" s="198" t="s">
        <v>12936</v>
      </c>
      <c r="B1783" s="286" t="s">
        <v>12937</v>
      </c>
      <c r="C1783" s="236"/>
      <c r="D1783" s="284" t="s">
        <v>12938</v>
      </c>
      <c r="E1783" s="236"/>
      <c r="F1783" s="198" t="s">
        <v>12939</v>
      </c>
      <c r="G1783" s="199">
        <v>0.12640000000000001</v>
      </c>
      <c r="H1783" s="200">
        <v>16.829999999999998</v>
      </c>
      <c r="I1783" s="200">
        <v>2.13</v>
      </c>
    </row>
    <row r="1784" spans="1:9" ht="15" customHeight="1">
      <c r="A1784" s="198" t="s">
        <v>12940</v>
      </c>
      <c r="B1784" s="286" t="s">
        <v>12941</v>
      </c>
      <c r="C1784" s="236"/>
      <c r="D1784" s="284" t="s">
        <v>12942</v>
      </c>
      <c r="E1784" s="236"/>
      <c r="F1784" s="198" t="s">
        <v>12943</v>
      </c>
      <c r="G1784" s="199">
        <v>0.12640000000000001</v>
      </c>
      <c r="H1784" s="200">
        <v>21.78</v>
      </c>
      <c r="I1784" s="200">
        <v>2.75</v>
      </c>
    </row>
    <row r="1785" spans="1:9" ht="15" customHeight="1">
      <c r="A1785" s="153"/>
      <c r="B1785" s="153"/>
      <c r="C1785" s="153"/>
      <c r="D1785" s="153"/>
      <c r="E1785" s="153"/>
      <c r="F1785" s="153"/>
      <c r="G1785" s="285" t="s">
        <v>12944</v>
      </c>
      <c r="H1785" s="236"/>
      <c r="I1785" s="201">
        <v>4.88</v>
      </c>
    </row>
    <row r="1786" spans="1:9" ht="15" customHeight="1">
      <c r="A1786" s="153"/>
      <c r="B1786" s="153"/>
      <c r="C1786" s="153"/>
      <c r="D1786" s="153"/>
      <c r="E1786" s="153"/>
      <c r="F1786" s="153"/>
      <c r="G1786" s="289" t="s">
        <v>12945</v>
      </c>
      <c r="H1786" s="236"/>
      <c r="I1786" s="188">
        <v>62.87</v>
      </c>
    </row>
    <row r="1787" spans="1:9" ht="15" customHeight="1">
      <c r="A1787" s="153"/>
      <c r="B1787" s="153"/>
      <c r="C1787" s="153"/>
      <c r="D1787" s="153"/>
      <c r="E1787" s="153"/>
      <c r="F1787" s="153"/>
      <c r="G1787" s="289" t="s">
        <v>12946</v>
      </c>
      <c r="H1787" s="236"/>
      <c r="I1787" s="188">
        <v>18.527799999999999</v>
      </c>
    </row>
    <row r="1788" spans="1:9" ht="15" customHeight="1">
      <c r="A1788" s="153"/>
      <c r="B1788" s="153"/>
      <c r="C1788" s="153"/>
      <c r="D1788" s="153"/>
      <c r="E1788" s="153"/>
      <c r="F1788" s="153"/>
      <c r="G1788" s="289" t="s">
        <v>12947</v>
      </c>
      <c r="H1788" s="236"/>
      <c r="I1788" s="188">
        <v>81.400000000000006</v>
      </c>
    </row>
    <row r="1789" spans="1:9" ht="9.75" customHeight="1">
      <c r="A1789" s="153"/>
      <c r="B1789" s="153"/>
      <c r="C1789" s="153"/>
      <c r="D1789" s="290"/>
      <c r="E1789" s="213"/>
      <c r="F1789" s="213"/>
      <c r="G1789" s="153"/>
      <c r="H1789" s="153"/>
      <c r="I1789" s="153"/>
    </row>
    <row r="1790" spans="1:9" ht="19.5" customHeight="1">
      <c r="A1790" s="291" t="s">
        <v>12948</v>
      </c>
      <c r="B1790" s="235"/>
      <c r="C1790" s="235"/>
      <c r="D1790" s="235"/>
      <c r="E1790" s="235"/>
      <c r="F1790" s="235"/>
      <c r="G1790" s="235"/>
      <c r="H1790" s="235"/>
      <c r="I1790" s="236"/>
    </row>
    <row r="1791" spans="1:9" ht="19.5" customHeight="1">
      <c r="A1791" s="292" t="s">
        <v>12949</v>
      </c>
      <c r="B1791" s="235"/>
      <c r="C1791" s="235"/>
      <c r="D1791" s="235"/>
      <c r="E1791" s="236"/>
      <c r="F1791" s="186" t="s">
        <v>12950</v>
      </c>
      <c r="G1791" s="186" t="s">
        <v>12951</v>
      </c>
      <c r="H1791" s="186" t="s">
        <v>12952</v>
      </c>
      <c r="I1791" s="186" t="s">
        <v>12953</v>
      </c>
    </row>
    <row r="1792" spans="1:9" ht="15" customHeight="1">
      <c r="A1792" s="190" t="s">
        <v>12954</v>
      </c>
      <c r="B1792" s="293" t="s">
        <v>12955</v>
      </c>
      <c r="C1792" s="235"/>
      <c r="D1792" s="235"/>
      <c r="E1792" s="235"/>
      <c r="F1792" s="190" t="s">
        <v>12956</v>
      </c>
      <c r="G1792" s="192">
        <v>0.6</v>
      </c>
      <c r="H1792" s="191">
        <v>10.49</v>
      </c>
      <c r="I1792" s="191">
        <v>6.29</v>
      </c>
    </row>
    <row r="1793" spans="1:9" ht="15" customHeight="1">
      <c r="A1793" s="190" t="s">
        <v>12957</v>
      </c>
      <c r="B1793" s="293" t="s">
        <v>12958</v>
      </c>
      <c r="C1793" s="235"/>
      <c r="D1793" s="235"/>
      <c r="E1793" s="235"/>
      <c r="F1793" s="190" t="s">
        <v>12959</v>
      </c>
      <c r="G1793" s="192">
        <v>0.6</v>
      </c>
      <c r="H1793" s="191">
        <v>12.43</v>
      </c>
      <c r="I1793" s="191">
        <v>7.46</v>
      </c>
    </row>
    <row r="1794" spans="1:9" ht="15" customHeight="1">
      <c r="A1794" s="153"/>
      <c r="B1794" s="153"/>
      <c r="C1794" s="153"/>
      <c r="D1794" s="153"/>
      <c r="E1794" s="153"/>
      <c r="F1794" s="153"/>
      <c r="G1794" s="283" t="s">
        <v>12960</v>
      </c>
      <c r="H1794" s="236"/>
      <c r="I1794" s="188">
        <v>13.752000000000001</v>
      </c>
    </row>
    <row r="1795" spans="1:9" ht="15" customHeight="1">
      <c r="A1795" s="153"/>
      <c r="B1795" s="153"/>
      <c r="C1795" s="153"/>
      <c r="D1795" s="153"/>
      <c r="E1795" s="153"/>
      <c r="F1795" s="153"/>
      <c r="G1795" s="289" t="s">
        <v>12961</v>
      </c>
      <c r="H1795" s="236"/>
      <c r="I1795" s="193">
        <v>13.752000000000001</v>
      </c>
    </row>
    <row r="1796" spans="1:9" ht="15" customHeight="1">
      <c r="A1796" s="153"/>
      <c r="B1796" s="153"/>
      <c r="C1796" s="153"/>
      <c r="D1796" s="153"/>
      <c r="E1796" s="153"/>
      <c r="F1796" s="153"/>
      <c r="G1796" s="289" t="s">
        <v>12962</v>
      </c>
      <c r="H1796" s="236"/>
      <c r="I1796" s="193">
        <v>1</v>
      </c>
    </row>
    <row r="1797" spans="1:9" ht="15" customHeight="1">
      <c r="A1797" s="153"/>
      <c r="B1797" s="153"/>
      <c r="C1797" s="153"/>
      <c r="D1797" s="153"/>
      <c r="E1797" s="153"/>
      <c r="F1797" s="153"/>
      <c r="G1797" s="289" t="s">
        <v>12963</v>
      </c>
      <c r="H1797" s="236"/>
      <c r="I1797" s="193">
        <v>13.752000000000001</v>
      </c>
    </row>
    <row r="1798" spans="1:9" ht="19.5" customHeight="1">
      <c r="A1798" s="292" t="s">
        <v>12964</v>
      </c>
      <c r="B1798" s="235"/>
      <c r="C1798" s="235"/>
      <c r="D1798" s="235"/>
      <c r="E1798" s="236"/>
      <c r="F1798" s="186" t="s">
        <v>12965</v>
      </c>
      <c r="G1798" s="186" t="s">
        <v>12966</v>
      </c>
      <c r="H1798" s="186" t="s">
        <v>12967</v>
      </c>
      <c r="I1798" s="186" t="s">
        <v>12968</v>
      </c>
    </row>
    <row r="1799" spans="1:9" ht="15" customHeight="1">
      <c r="A1799" s="190" t="s">
        <v>12969</v>
      </c>
      <c r="B1799" s="293" t="s">
        <v>12970</v>
      </c>
      <c r="C1799" s="235"/>
      <c r="D1799" s="235"/>
      <c r="E1799" s="236"/>
      <c r="F1799" s="190" t="s">
        <v>12971</v>
      </c>
      <c r="G1799" s="192">
        <v>1</v>
      </c>
      <c r="H1799" s="191">
        <v>19.440000000000001</v>
      </c>
      <c r="I1799" s="191">
        <v>19.440000000000001</v>
      </c>
    </row>
    <row r="1800" spans="1:9" ht="15" customHeight="1">
      <c r="A1800" s="190" t="s">
        <v>12972</v>
      </c>
      <c r="B1800" s="293" t="s">
        <v>12973</v>
      </c>
      <c r="C1800" s="235"/>
      <c r="D1800" s="235"/>
      <c r="E1800" s="236"/>
      <c r="F1800" s="190" t="s">
        <v>12974</v>
      </c>
      <c r="G1800" s="192">
        <v>1</v>
      </c>
      <c r="H1800" s="191">
        <v>1.41</v>
      </c>
      <c r="I1800" s="191">
        <v>1.41</v>
      </c>
    </row>
    <row r="1801" spans="1:9" ht="15" customHeight="1">
      <c r="A1801" s="190" t="s">
        <v>12975</v>
      </c>
      <c r="B1801" s="293" t="s">
        <v>12976</v>
      </c>
      <c r="C1801" s="235"/>
      <c r="D1801" s="235"/>
      <c r="E1801" s="236"/>
      <c r="F1801" s="190" t="s">
        <v>12977</v>
      </c>
      <c r="G1801" s="192">
        <v>6.5000000000000002E-2</v>
      </c>
      <c r="H1801" s="191">
        <v>36.78</v>
      </c>
      <c r="I1801" s="191">
        <v>2.39</v>
      </c>
    </row>
    <row r="1802" spans="1:9" ht="15" customHeight="1">
      <c r="A1802" s="153"/>
      <c r="B1802" s="153"/>
      <c r="C1802" s="153"/>
      <c r="D1802" s="153"/>
      <c r="E1802" s="153"/>
      <c r="F1802" s="153"/>
      <c r="G1802" s="283" t="s">
        <v>12978</v>
      </c>
      <c r="H1802" s="236"/>
      <c r="I1802" s="188">
        <v>23.2407</v>
      </c>
    </row>
    <row r="1803" spans="1:9" ht="15" customHeight="1">
      <c r="A1803" s="153"/>
      <c r="B1803" s="153"/>
      <c r="C1803" s="153"/>
      <c r="D1803" s="153"/>
      <c r="E1803" s="153"/>
      <c r="F1803" s="153"/>
      <c r="G1803" s="289" t="s">
        <v>12979</v>
      </c>
      <c r="H1803" s="236"/>
      <c r="I1803" s="194">
        <v>36.992699999999999</v>
      </c>
    </row>
    <row r="1804" spans="1:9" ht="15" customHeight="1">
      <c r="A1804" s="153"/>
      <c r="B1804" s="153"/>
      <c r="C1804" s="153"/>
      <c r="D1804" s="153"/>
      <c r="E1804" s="153"/>
      <c r="F1804" s="153"/>
      <c r="G1804" s="289" t="s">
        <v>12980</v>
      </c>
      <c r="H1804" s="236"/>
      <c r="I1804" s="188">
        <v>36.99</v>
      </c>
    </row>
    <row r="1805" spans="1:9" ht="15" customHeight="1">
      <c r="A1805" s="153"/>
      <c r="B1805" s="153"/>
      <c r="C1805" s="153"/>
      <c r="D1805" s="153"/>
      <c r="E1805" s="153"/>
      <c r="F1805" s="153"/>
      <c r="G1805" s="289" t="s">
        <v>12981</v>
      </c>
      <c r="H1805" s="236"/>
      <c r="I1805" s="188">
        <v>10.901</v>
      </c>
    </row>
    <row r="1806" spans="1:9" ht="15" customHeight="1">
      <c r="A1806" s="153"/>
      <c r="B1806" s="153"/>
      <c r="C1806" s="153"/>
      <c r="D1806" s="153"/>
      <c r="E1806" s="153"/>
      <c r="F1806" s="153"/>
      <c r="G1806" s="289" t="s">
        <v>12982</v>
      </c>
      <c r="H1806" s="236"/>
      <c r="I1806" s="188">
        <v>47.89</v>
      </c>
    </row>
    <row r="1807" spans="1:9" ht="9.75" customHeight="1">
      <c r="A1807" s="153"/>
      <c r="B1807" s="153"/>
      <c r="C1807" s="153"/>
      <c r="D1807" s="290"/>
      <c r="E1807" s="213"/>
      <c r="F1807" s="213"/>
      <c r="G1807" s="153"/>
      <c r="H1807" s="153"/>
      <c r="I1807" s="153"/>
    </row>
    <row r="1808" spans="1:9" ht="19.5" customHeight="1">
      <c r="A1808" s="291" t="s">
        <v>12983</v>
      </c>
      <c r="B1808" s="235"/>
      <c r="C1808" s="235"/>
      <c r="D1808" s="235"/>
      <c r="E1808" s="235"/>
      <c r="F1808" s="235"/>
      <c r="G1808" s="235"/>
      <c r="H1808" s="235"/>
      <c r="I1808" s="236"/>
    </row>
    <row r="1809" spans="1:9" ht="19.5" customHeight="1">
      <c r="A1809" s="292" t="s">
        <v>12984</v>
      </c>
      <c r="B1809" s="235"/>
      <c r="C1809" s="235"/>
      <c r="D1809" s="235"/>
      <c r="E1809" s="236"/>
      <c r="F1809" s="186" t="s">
        <v>12985</v>
      </c>
      <c r="G1809" s="186" t="s">
        <v>12986</v>
      </c>
      <c r="H1809" s="186" t="s">
        <v>12987</v>
      </c>
      <c r="I1809" s="186" t="s">
        <v>12988</v>
      </c>
    </row>
    <row r="1810" spans="1:9" ht="15" customHeight="1">
      <c r="A1810" s="190" t="s">
        <v>12989</v>
      </c>
      <c r="B1810" s="293" t="s">
        <v>12990</v>
      </c>
      <c r="C1810" s="235"/>
      <c r="D1810" s="235"/>
      <c r="E1810" s="235"/>
      <c r="F1810" s="190" t="s">
        <v>12991</v>
      </c>
      <c r="G1810" s="192">
        <v>0.2</v>
      </c>
      <c r="H1810" s="191">
        <v>10.49</v>
      </c>
      <c r="I1810" s="191">
        <v>2.1</v>
      </c>
    </row>
    <row r="1811" spans="1:9" ht="15" customHeight="1">
      <c r="A1811" s="190" t="s">
        <v>12992</v>
      </c>
      <c r="B1811" s="293" t="s">
        <v>12993</v>
      </c>
      <c r="C1811" s="235"/>
      <c r="D1811" s="235"/>
      <c r="E1811" s="235"/>
      <c r="F1811" s="190" t="s">
        <v>12994</v>
      </c>
      <c r="G1811" s="192">
        <v>0.2</v>
      </c>
      <c r="H1811" s="191">
        <v>12.43</v>
      </c>
      <c r="I1811" s="191">
        <v>2.4900000000000002</v>
      </c>
    </row>
    <row r="1812" spans="1:9" ht="15" customHeight="1">
      <c r="A1812" s="153"/>
      <c r="B1812" s="153"/>
      <c r="C1812" s="153"/>
      <c r="D1812" s="153"/>
      <c r="E1812" s="153"/>
      <c r="F1812" s="153"/>
      <c r="G1812" s="283" t="s">
        <v>12995</v>
      </c>
      <c r="H1812" s="236"/>
      <c r="I1812" s="188">
        <v>4.5839999999999996</v>
      </c>
    </row>
    <row r="1813" spans="1:9" ht="15" customHeight="1">
      <c r="A1813" s="153"/>
      <c r="B1813" s="153"/>
      <c r="C1813" s="153"/>
      <c r="D1813" s="153"/>
      <c r="E1813" s="153"/>
      <c r="F1813" s="153"/>
      <c r="G1813" s="294" t="s">
        <v>12996</v>
      </c>
      <c r="H1813" s="295"/>
      <c r="I1813" s="207">
        <v>0</v>
      </c>
    </row>
    <row r="1814" spans="1:9" ht="15" customHeight="1">
      <c r="A1814" s="153"/>
      <c r="B1814" s="153"/>
      <c r="C1814" s="153"/>
      <c r="D1814" s="153"/>
      <c r="E1814" s="153"/>
      <c r="F1814" s="153"/>
      <c r="G1814" s="289" t="s">
        <v>12997</v>
      </c>
      <c r="H1814" s="236"/>
      <c r="I1814" s="193">
        <v>4.5839999999999996</v>
      </c>
    </row>
    <row r="1815" spans="1:9" ht="15" customHeight="1">
      <c r="A1815" s="153"/>
      <c r="B1815" s="153"/>
      <c r="C1815" s="153"/>
      <c r="D1815" s="153"/>
      <c r="E1815" s="153"/>
      <c r="F1815" s="153"/>
      <c r="G1815" s="289" t="s">
        <v>12998</v>
      </c>
      <c r="H1815" s="236"/>
      <c r="I1815" s="193">
        <v>1</v>
      </c>
    </row>
    <row r="1816" spans="1:9" ht="15" customHeight="1">
      <c r="A1816" s="153"/>
      <c r="B1816" s="153"/>
      <c r="C1816" s="153"/>
      <c r="D1816" s="153"/>
      <c r="E1816" s="153"/>
      <c r="F1816" s="153"/>
      <c r="G1816" s="289" t="s">
        <v>12999</v>
      </c>
      <c r="H1816" s="236"/>
      <c r="I1816" s="193">
        <v>4.5839999999999996</v>
      </c>
    </row>
    <row r="1817" spans="1:9" ht="19.5" customHeight="1">
      <c r="A1817" s="292" t="s">
        <v>13000</v>
      </c>
      <c r="B1817" s="235"/>
      <c r="C1817" s="235"/>
      <c r="D1817" s="235"/>
      <c r="E1817" s="236"/>
      <c r="F1817" s="186" t="s">
        <v>13001</v>
      </c>
      <c r="G1817" s="186" t="s">
        <v>13002</v>
      </c>
      <c r="H1817" s="186" t="s">
        <v>13003</v>
      </c>
      <c r="I1817" s="186" t="s">
        <v>13004</v>
      </c>
    </row>
    <row r="1818" spans="1:9" ht="15" customHeight="1">
      <c r="A1818" s="190" t="s">
        <v>13005</v>
      </c>
      <c r="B1818" s="293" t="s">
        <v>13006</v>
      </c>
      <c r="C1818" s="235"/>
      <c r="D1818" s="235"/>
      <c r="E1818" s="236"/>
      <c r="F1818" s="190" t="s">
        <v>13007</v>
      </c>
      <c r="G1818" s="208">
        <v>1</v>
      </c>
      <c r="H1818" s="191">
        <v>29</v>
      </c>
      <c r="I1818" s="191">
        <v>29</v>
      </c>
    </row>
    <row r="1819" spans="1:9" ht="15" customHeight="1">
      <c r="A1819" s="153"/>
      <c r="B1819" s="153"/>
      <c r="C1819" s="153"/>
      <c r="D1819" s="153"/>
      <c r="E1819" s="153"/>
      <c r="F1819" s="153"/>
      <c r="G1819" s="283" t="s">
        <v>13008</v>
      </c>
      <c r="H1819" s="236"/>
      <c r="I1819" s="188">
        <v>29</v>
      </c>
    </row>
    <row r="1820" spans="1:9" ht="15" customHeight="1">
      <c r="A1820" s="153"/>
      <c r="B1820" s="153"/>
      <c r="C1820" s="153"/>
      <c r="D1820" s="153"/>
      <c r="E1820" s="153"/>
      <c r="F1820" s="153"/>
      <c r="G1820" s="289" t="s">
        <v>13009</v>
      </c>
      <c r="H1820" s="236"/>
      <c r="I1820" s="194">
        <v>33.584000000000003</v>
      </c>
    </row>
    <row r="1821" spans="1:9" ht="15" customHeight="1">
      <c r="A1821" s="308" t="s">
        <v>13010</v>
      </c>
      <c r="B1821" s="213"/>
      <c r="C1821" s="213"/>
      <c r="D1821" s="153"/>
      <c r="E1821" s="153"/>
      <c r="F1821" s="153"/>
      <c r="G1821" s="289" t="s">
        <v>13011</v>
      </c>
      <c r="H1821" s="236"/>
      <c r="I1821" s="188">
        <v>33.58</v>
      </c>
    </row>
    <row r="1822" spans="1:9" ht="15" customHeight="1">
      <c r="A1822" s="213"/>
      <c r="B1822" s="213"/>
      <c r="C1822" s="213"/>
      <c r="D1822" s="153"/>
      <c r="E1822" s="153"/>
      <c r="F1822" s="153"/>
      <c r="G1822" s="289" t="s">
        <v>13012</v>
      </c>
      <c r="H1822" s="236"/>
      <c r="I1822" s="188">
        <v>9.8960000000000008</v>
      </c>
    </row>
    <row r="1823" spans="1:9" ht="15" customHeight="1">
      <c r="A1823" s="213"/>
      <c r="B1823" s="213"/>
      <c r="C1823" s="213"/>
      <c r="D1823" s="153"/>
      <c r="E1823" s="153"/>
      <c r="F1823" s="153"/>
      <c r="G1823" s="289" t="s">
        <v>13013</v>
      </c>
      <c r="H1823" s="236"/>
      <c r="I1823" s="188">
        <v>43.48</v>
      </c>
    </row>
    <row r="1824" spans="1:9" ht="9.75" customHeight="1">
      <c r="A1824" s="153"/>
      <c r="B1824" s="153"/>
      <c r="C1824" s="153"/>
      <c r="D1824" s="290"/>
      <c r="E1824" s="213"/>
      <c r="F1824" s="213"/>
      <c r="G1824" s="153"/>
      <c r="H1824" s="153"/>
      <c r="I1824" s="153"/>
    </row>
    <row r="1825" spans="1:9" ht="19.5" customHeight="1">
      <c r="A1825" s="291" t="s">
        <v>13014</v>
      </c>
      <c r="B1825" s="235"/>
      <c r="C1825" s="235"/>
      <c r="D1825" s="235"/>
      <c r="E1825" s="235"/>
      <c r="F1825" s="235"/>
      <c r="G1825" s="235"/>
      <c r="H1825" s="235"/>
      <c r="I1825" s="236"/>
    </row>
    <row r="1826" spans="1:9" ht="19.5" customHeight="1">
      <c r="A1826" s="292" t="s">
        <v>13015</v>
      </c>
      <c r="B1826" s="235"/>
      <c r="C1826" s="235"/>
      <c r="D1826" s="235"/>
      <c r="E1826" s="236"/>
      <c r="F1826" s="186" t="s">
        <v>13016</v>
      </c>
      <c r="G1826" s="186" t="s">
        <v>13017</v>
      </c>
      <c r="H1826" s="186" t="s">
        <v>13018</v>
      </c>
      <c r="I1826" s="186" t="s">
        <v>13019</v>
      </c>
    </row>
    <row r="1827" spans="1:9" ht="15" customHeight="1">
      <c r="A1827" s="190" t="s">
        <v>13020</v>
      </c>
      <c r="B1827" s="293" t="s">
        <v>13021</v>
      </c>
      <c r="C1827" s="235"/>
      <c r="D1827" s="235"/>
      <c r="E1827" s="235"/>
      <c r="F1827" s="190" t="s">
        <v>13022</v>
      </c>
      <c r="G1827" s="192">
        <v>0.2</v>
      </c>
      <c r="H1827" s="191">
        <v>10.49</v>
      </c>
      <c r="I1827" s="191">
        <v>2.1</v>
      </c>
    </row>
    <row r="1828" spans="1:9" ht="15" customHeight="1">
      <c r="A1828" s="190" t="s">
        <v>13023</v>
      </c>
      <c r="B1828" s="293" t="s">
        <v>13024</v>
      </c>
      <c r="C1828" s="235"/>
      <c r="D1828" s="235"/>
      <c r="E1828" s="235"/>
      <c r="F1828" s="190" t="s">
        <v>13025</v>
      </c>
      <c r="G1828" s="192">
        <v>0.2</v>
      </c>
      <c r="H1828" s="191">
        <v>12.43</v>
      </c>
      <c r="I1828" s="191">
        <v>2.4900000000000002</v>
      </c>
    </row>
    <row r="1829" spans="1:9" ht="15" customHeight="1">
      <c r="A1829" s="153"/>
      <c r="B1829" s="153"/>
      <c r="C1829" s="153"/>
      <c r="D1829" s="153"/>
      <c r="E1829" s="153"/>
      <c r="F1829" s="153"/>
      <c r="G1829" s="283" t="s">
        <v>13026</v>
      </c>
      <c r="H1829" s="236"/>
      <c r="I1829" s="188">
        <v>4.5839999999999996</v>
      </c>
    </row>
    <row r="1830" spans="1:9" ht="15" customHeight="1">
      <c r="A1830" s="153"/>
      <c r="B1830" s="153"/>
      <c r="C1830" s="153"/>
      <c r="D1830" s="153"/>
      <c r="E1830" s="153"/>
      <c r="F1830" s="153"/>
      <c r="G1830" s="294" t="s">
        <v>13027</v>
      </c>
      <c r="H1830" s="295"/>
      <c r="I1830" s="207">
        <v>0</v>
      </c>
    </row>
    <row r="1831" spans="1:9" ht="15" customHeight="1">
      <c r="A1831" s="153"/>
      <c r="B1831" s="153"/>
      <c r="C1831" s="153"/>
      <c r="D1831" s="153"/>
      <c r="E1831" s="153"/>
      <c r="F1831" s="153"/>
      <c r="G1831" s="289" t="s">
        <v>13028</v>
      </c>
      <c r="H1831" s="236"/>
      <c r="I1831" s="193">
        <v>4.5839999999999996</v>
      </c>
    </row>
    <row r="1832" spans="1:9" ht="15" customHeight="1">
      <c r="A1832" s="153"/>
      <c r="B1832" s="153"/>
      <c r="C1832" s="153"/>
      <c r="D1832" s="153"/>
      <c r="E1832" s="153"/>
      <c r="F1832" s="153"/>
      <c r="G1832" s="289" t="s">
        <v>13029</v>
      </c>
      <c r="H1832" s="236"/>
      <c r="I1832" s="193">
        <v>1</v>
      </c>
    </row>
    <row r="1833" spans="1:9" ht="15" customHeight="1">
      <c r="A1833" s="153"/>
      <c r="B1833" s="153"/>
      <c r="C1833" s="153"/>
      <c r="D1833" s="153"/>
      <c r="E1833" s="153"/>
      <c r="F1833" s="153"/>
      <c r="G1833" s="289" t="s">
        <v>13030</v>
      </c>
      <c r="H1833" s="236"/>
      <c r="I1833" s="193">
        <v>4.5839999999999996</v>
      </c>
    </row>
    <row r="1834" spans="1:9" ht="19.5" customHeight="1">
      <c r="A1834" s="292" t="s">
        <v>13031</v>
      </c>
      <c r="B1834" s="235"/>
      <c r="C1834" s="235"/>
      <c r="D1834" s="235"/>
      <c r="E1834" s="236"/>
      <c r="F1834" s="186" t="s">
        <v>13032</v>
      </c>
      <c r="G1834" s="186" t="s">
        <v>13033</v>
      </c>
      <c r="H1834" s="186" t="s">
        <v>13034</v>
      </c>
      <c r="I1834" s="186" t="s">
        <v>13035</v>
      </c>
    </row>
    <row r="1835" spans="1:9" ht="15" customHeight="1">
      <c r="A1835" s="190" t="s">
        <v>13036</v>
      </c>
      <c r="B1835" s="293" t="s">
        <v>13037</v>
      </c>
      <c r="C1835" s="235"/>
      <c r="D1835" s="235"/>
      <c r="E1835" s="236"/>
      <c r="F1835" s="190" t="s">
        <v>13038</v>
      </c>
      <c r="G1835" s="208">
        <v>1</v>
      </c>
      <c r="H1835" s="191">
        <v>42</v>
      </c>
      <c r="I1835" s="191">
        <v>42</v>
      </c>
    </row>
    <row r="1836" spans="1:9" ht="15" customHeight="1">
      <c r="A1836" s="153"/>
      <c r="B1836" s="153"/>
      <c r="C1836" s="153"/>
      <c r="D1836" s="153"/>
      <c r="E1836" s="153"/>
      <c r="F1836" s="153"/>
      <c r="G1836" s="283" t="s">
        <v>13039</v>
      </c>
      <c r="H1836" s="236"/>
      <c r="I1836" s="188">
        <v>42</v>
      </c>
    </row>
    <row r="1837" spans="1:9" ht="15" customHeight="1">
      <c r="A1837" s="153"/>
      <c r="B1837" s="153"/>
      <c r="C1837" s="153"/>
      <c r="D1837" s="153"/>
      <c r="E1837" s="153"/>
      <c r="F1837" s="153"/>
      <c r="G1837" s="289" t="s">
        <v>13040</v>
      </c>
      <c r="H1837" s="236"/>
      <c r="I1837" s="194">
        <v>46.584000000000003</v>
      </c>
    </row>
    <row r="1838" spans="1:9" ht="15" customHeight="1">
      <c r="A1838" s="308" t="s">
        <v>13041</v>
      </c>
      <c r="B1838" s="213"/>
      <c r="C1838" s="213"/>
      <c r="D1838" s="153"/>
      <c r="E1838" s="153"/>
      <c r="F1838" s="153"/>
      <c r="G1838" s="289" t="s">
        <v>13042</v>
      </c>
      <c r="H1838" s="236"/>
      <c r="I1838" s="188">
        <v>46.58</v>
      </c>
    </row>
    <row r="1839" spans="1:9" ht="15" customHeight="1">
      <c r="A1839" s="213"/>
      <c r="B1839" s="213"/>
      <c r="C1839" s="213"/>
      <c r="D1839" s="153"/>
      <c r="E1839" s="153"/>
      <c r="F1839" s="153"/>
      <c r="G1839" s="289" t="s">
        <v>13043</v>
      </c>
      <c r="H1839" s="236"/>
      <c r="I1839" s="188">
        <v>13.7271</v>
      </c>
    </row>
    <row r="1840" spans="1:9" ht="15" customHeight="1">
      <c r="A1840" s="213"/>
      <c r="B1840" s="213"/>
      <c r="C1840" s="213"/>
      <c r="D1840" s="153"/>
      <c r="E1840" s="153"/>
      <c r="F1840" s="153"/>
      <c r="G1840" s="289" t="s">
        <v>13044</v>
      </c>
      <c r="H1840" s="236"/>
      <c r="I1840" s="188">
        <v>60.31</v>
      </c>
    </row>
    <row r="1841" spans="1:9" ht="9.75" customHeight="1">
      <c r="A1841" s="153"/>
      <c r="B1841" s="153"/>
      <c r="C1841" s="153"/>
      <c r="D1841" s="290"/>
      <c r="E1841" s="213"/>
      <c r="F1841" s="213"/>
      <c r="G1841" s="153"/>
      <c r="H1841" s="153"/>
      <c r="I1841" s="153"/>
    </row>
    <row r="1842" spans="1:9" ht="19.5" customHeight="1">
      <c r="A1842" s="291" t="s">
        <v>13045</v>
      </c>
      <c r="B1842" s="235"/>
      <c r="C1842" s="235"/>
      <c r="D1842" s="235"/>
      <c r="E1842" s="235"/>
      <c r="F1842" s="235"/>
      <c r="G1842" s="235"/>
      <c r="H1842" s="235"/>
      <c r="I1842" s="236"/>
    </row>
    <row r="1843" spans="1:9" ht="19.5" customHeight="1">
      <c r="A1843" s="292" t="s">
        <v>13046</v>
      </c>
      <c r="B1843" s="235"/>
      <c r="C1843" s="235"/>
      <c r="D1843" s="235"/>
      <c r="E1843" s="236"/>
      <c r="F1843" s="186" t="s">
        <v>13047</v>
      </c>
      <c r="G1843" s="186" t="s">
        <v>13048</v>
      </c>
      <c r="H1843" s="186" t="s">
        <v>13049</v>
      </c>
      <c r="I1843" s="186" t="s">
        <v>13050</v>
      </c>
    </row>
    <row r="1844" spans="1:9" ht="15" customHeight="1">
      <c r="A1844" s="190" t="s">
        <v>13051</v>
      </c>
      <c r="B1844" s="293" t="s">
        <v>13052</v>
      </c>
      <c r="C1844" s="235"/>
      <c r="D1844" s="235"/>
      <c r="E1844" s="235"/>
      <c r="F1844" s="190" t="s">
        <v>13053</v>
      </c>
      <c r="G1844" s="192">
        <v>0.7</v>
      </c>
      <c r="H1844" s="191">
        <v>10.49</v>
      </c>
      <c r="I1844" s="191">
        <v>7.34</v>
      </c>
    </row>
    <row r="1845" spans="1:9" ht="15" customHeight="1">
      <c r="A1845" s="190" t="s">
        <v>13054</v>
      </c>
      <c r="B1845" s="293" t="s">
        <v>13055</v>
      </c>
      <c r="C1845" s="235"/>
      <c r="D1845" s="235"/>
      <c r="E1845" s="235"/>
      <c r="F1845" s="190" t="s">
        <v>13056</v>
      </c>
      <c r="G1845" s="192">
        <v>0.7</v>
      </c>
      <c r="H1845" s="191">
        <v>12.43</v>
      </c>
      <c r="I1845" s="191">
        <v>8.6999999999999993</v>
      </c>
    </row>
    <row r="1846" spans="1:9" ht="15" customHeight="1">
      <c r="A1846" s="153"/>
      <c r="B1846" s="153"/>
      <c r="C1846" s="153"/>
      <c r="D1846" s="153"/>
      <c r="E1846" s="153"/>
      <c r="F1846" s="153"/>
      <c r="G1846" s="283" t="s">
        <v>13057</v>
      </c>
      <c r="H1846" s="236"/>
      <c r="I1846" s="188">
        <v>16.044</v>
      </c>
    </row>
    <row r="1847" spans="1:9" ht="15" customHeight="1">
      <c r="A1847" s="153"/>
      <c r="B1847" s="153"/>
      <c r="C1847" s="153"/>
      <c r="D1847" s="153"/>
      <c r="E1847" s="153"/>
      <c r="F1847" s="153"/>
      <c r="G1847" s="289" t="s">
        <v>13058</v>
      </c>
      <c r="H1847" s="236"/>
      <c r="I1847" s="193">
        <v>16.044</v>
      </c>
    </row>
    <row r="1848" spans="1:9" ht="15" customHeight="1">
      <c r="A1848" s="153"/>
      <c r="B1848" s="153"/>
      <c r="C1848" s="153"/>
      <c r="D1848" s="153"/>
      <c r="E1848" s="153"/>
      <c r="F1848" s="153"/>
      <c r="G1848" s="289" t="s">
        <v>13059</v>
      </c>
      <c r="H1848" s="236"/>
      <c r="I1848" s="193">
        <v>1</v>
      </c>
    </row>
    <row r="1849" spans="1:9" ht="15" customHeight="1">
      <c r="A1849" s="153"/>
      <c r="B1849" s="153"/>
      <c r="C1849" s="153"/>
      <c r="D1849" s="153"/>
      <c r="E1849" s="153"/>
      <c r="F1849" s="153"/>
      <c r="G1849" s="289" t="s">
        <v>13060</v>
      </c>
      <c r="H1849" s="236"/>
      <c r="I1849" s="193">
        <v>16.044</v>
      </c>
    </row>
    <row r="1850" spans="1:9" ht="19.5" customHeight="1">
      <c r="A1850" s="292" t="s">
        <v>13061</v>
      </c>
      <c r="B1850" s="235"/>
      <c r="C1850" s="235"/>
      <c r="D1850" s="235"/>
      <c r="E1850" s="236"/>
      <c r="F1850" s="186" t="s">
        <v>13062</v>
      </c>
      <c r="G1850" s="186" t="s">
        <v>13063</v>
      </c>
      <c r="H1850" s="186" t="s">
        <v>13064</v>
      </c>
      <c r="I1850" s="186" t="s">
        <v>13065</v>
      </c>
    </row>
    <row r="1851" spans="1:9" ht="15" customHeight="1">
      <c r="A1851" s="190" t="s">
        <v>13066</v>
      </c>
      <c r="B1851" s="293" t="s">
        <v>13067</v>
      </c>
      <c r="C1851" s="235"/>
      <c r="D1851" s="235"/>
      <c r="E1851" s="236"/>
      <c r="F1851" s="190" t="s">
        <v>13068</v>
      </c>
      <c r="G1851" s="192">
        <v>1</v>
      </c>
      <c r="H1851" s="191">
        <v>349.62</v>
      </c>
      <c r="I1851" s="191">
        <v>349.62</v>
      </c>
    </row>
    <row r="1852" spans="1:9" ht="15" customHeight="1">
      <c r="A1852" s="153"/>
      <c r="B1852" s="153"/>
      <c r="C1852" s="153"/>
      <c r="D1852" s="153"/>
      <c r="E1852" s="153"/>
      <c r="F1852" s="153"/>
      <c r="G1852" s="283" t="s">
        <v>13069</v>
      </c>
      <c r="H1852" s="236"/>
      <c r="I1852" s="188">
        <v>349.62</v>
      </c>
    </row>
    <row r="1853" spans="1:9" ht="15" customHeight="1">
      <c r="A1853" s="153"/>
      <c r="B1853" s="153"/>
      <c r="C1853" s="153"/>
      <c r="D1853" s="153"/>
      <c r="E1853" s="153"/>
      <c r="F1853" s="153"/>
      <c r="G1853" s="289" t="s">
        <v>13070</v>
      </c>
      <c r="H1853" s="236"/>
      <c r="I1853" s="194">
        <v>365.66399999999999</v>
      </c>
    </row>
    <row r="1854" spans="1:9" ht="15" customHeight="1">
      <c r="A1854" s="153"/>
      <c r="B1854" s="153"/>
      <c r="C1854" s="153"/>
      <c r="D1854" s="153"/>
      <c r="E1854" s="153"/>
      <c r="F1854" s="153"/>
      <c r="G1854" s="289" t="s">
        <v>13071</v>
      </c>
      <c r="H1854" s="236"/>
      <c r="I1854" s="188">
        <v>365.66</v>
      </c>
    </row>
    <row r="1855" spans="1:9" ht="15" customHeight="1">
      <c r="A1855" s="153"/>
      <c r="B1855" s="153"/>
      <c r="C1855" s="153"/>
      <c r="D1855" s="153"/>
      <c r="E1855" s="153"/>
      <c r="F1855" s="153"/>
      <c r="G1855" s="289" t="s">
        <v>13072</v>
      </c>
      <c r="H1855" s="236"/>
      <c r="I1855" s="188">
        <v>107.76</v>
      </c>
    </row>
    <row r="1856" spans="1:9" ht="15" customHeight="1">
      <c r="A1856" s="153"/>
      <c r="B1856" s="153"/>
      <c r="C1856" s="153"/>
      <c r="D1856" s="153"/>
      <c r="E1856" s="153"/>
      <c r="F1856" s="153"/>
      <c r="G1856" s="289" t="s">
        <v>13073</v>
      </c>
      <c r="H1856" s="236"/>
      <c r="I1856" s="188">
        <v>473.42</v>
      </c>
    </row>
    <row r="1857" spans="1:9" ht="9.75" customHeight="1">
      <c r="A1857" s="153"/>
      <c r="B1857" s="153"/>
      <c r="C1857" s="153"/>
      <c r="D1857" s="290"/>
      <c r="E1857" s="213"/>
      <c r="F1857" s="213"/>
      <c r="G1857" s="153"/>
      <c r="H1857" s="153"/>
      <c r="I1857" s="153"/>
    </row>
    <row r="1858" spans="1:9" ht="19.5" customHeight="1">
      <c r="A1858" s="291" t="s">
        <v>13074</v>
      </c>
      <c r="B1858" s="235"/>
      <c r="C1858" s="235"/>
      <c r="D1858" s="235"/>
      <c r="E1858" s="235"/>
      <c r="F1858" s="235"/>
      <c r="G1858" s="235"/>
      <c r="H1858" s="235"/>
      <c r="I1858" s="236"/>
    </row>
    <row r="1859" spans="1:9" ht="15" customHeight="1">
      <c r="A1859" s="287" t="s">
        <v>13075</v>
      </c>
      <c r="B1859" s="235"/>
      <c r="C1859" s="236"/>
      <c r="D1859" s="288" t="s">
        <v>13076</v>
      </c>
      <c r="E1859" s="236"/>
      <c r="F1859" s="195" t="s">
        <v>13077</v>
      </c>
      <c r="G1859" s="195" t="s">
        <v>13078</v>
      </c>
      <c r="H1859" s="195" t="s">
        <v>13079</v>
      </c>
      <c r="I1859" s="195" t="s">
        <v>13080</v>
      </c>
    </row>
    <row r="1860" spans="1:9" ht="15" customHeight="1">
      <c r="A1860" s="198" t="s">
        <v>13081</v>
      </c>
      <c r="B1860" s="286" t="s">
        <v>13082</v>
      </c>
      <c r="C1860" s="236"/>
      <c r="D1860" s="284" t="s">
        <v>13083</v>
      </c>
      <c r="E1860" s="236"/>
      <c r="F1860" s="198" t="s">
        <v>13084</v>
      </c>
      <c r="G1860" s="199">
        <v>0.20619999999999999</v>
      </c>
      <c r="H1860" s="200">
        <v>11.45</v>
      </c>
      <c r="I1860" s="200">
        <v>2.36</v>
      </c>
    </row>
    <row r="1861" spans="1:9" ht="15" customHeight="1">
      <c r="A1861" s="198" t="s">
        <v>13085</v>
      </c>
      <c r="B1861" s="286" t="s">
        <v>13086</v>
      </c>
      <c r="C1861" s="236"/>
      <c r="D1861" s="284" t="s">
        <v>13087</v>
      </c>
      <c r="E1861" s="236"/>
      <c r="F1861" s="198" t="s">
        <v>13088</v>
      </c>
      <c r="G1861" s="199">
        <v>0.20619999999999999</v>
      </c>
      <c r="H1861" s="200">
        <v>16.28</v>
      </c>
      <c r="I1861" s="200">
        <v>3.36</v>
      </c>
    </row>
    <row r="1862" spans="1:9" ht="15" customHeight="1">
      <c r="A1862" s="153"/>
      <c r="B1862" s="153"/>
      <c r="C1862" s="153"/>
      <c r="D1862" s="153"/>
      <c r="E1862" s="153"/>
      <c r="F1862" s="153"/>
      <c r="G1862" s="285" t="s">
        <v>13089</v>
      </c>
      <c r="H1862" s="236"/>
      <c r="I1862" s="201">
        <v>5.72</v>
      </c>
    </row>
    <row r="1863" spans="1:9" ht="15" customHeight="1">
      <c r="A1863" s="287" t="s">
        <v>13090</v>
      </c>
      <c r="B1863" s="235"/>
      <c r="C1863" s="236"/>
      <c r="D1863" s="288" t="s">
        <v>13091</v>
      </c>
      <c r="E1863" s="236"/>
      <c r="F1863" s="195" t="s">
        <v>13092</v>
      </c>
      <c r="G1863" s="195" t="s">
        <v>13093</v>
      </c>
      <c r="H1863" s="195" t="s">
        <v>13094</v>
      </c>
      <c r="I1863" s="195" t="s">
        <v>13095</v>
      </c>
    </row>
    <row r="1864" spans="1:9" ht="36" customHeight="1">
      <c r="A1864" s="198" t="s">
        <v>13096</v>
      </c>
      <c r="B1864" s="286" t="s">
        <v>13097</v>
      </c>
      <c r="C1864" s="236"/>
      <c r="D1864" s="284" t="s">
        <v>13098</v>
      </c>
      <c r="E1864" s="236"/>
      <c r="F1864" s="198" t="s">
        <v>13099</v>
      </c>
      <c r="G1864" s="199">
        <v>1</v>
      </c>
      <c r="H1864" s="200">
        <v>21.9</v>
      </c>
      <c r="I1864" s="200">
        <v>21.9</v>
      </c>
    </row>
    <row r="1865" spans="1:9" ht="15" customHeight="1">
      <c r="A1865" s="153"/>
      <c r="B1865" s="153"/>
      <c r="C1865" s="153"/>
      <c r="D1865" s="153"/>
      <c r="E1865" s="153"/>
      <c r="F1865" s="153"/>
      <c r="G1865" s="285" t="s">
        <v>13100</v>
      </c>
      <c r="H1865" s="236"/>
      <c r="I1865" s="201">
        <v>21.9</v>
      </c>
    </row>
    <row r="1866" spans="1:9" ht="15" customHeight="1">
      <c r="A1866" s="308" t="s">
        <v>13101</v>
      </c>
      <c r="B1866" s="213"/>
      <c r="C1866" s="213"/>
      <c r="D1866" s="153"/>
      <c r="E1866" s="153"/>
      <c r="F1866" s="153"/>
      <c r="G1866" s="289" t="s">
        <v>13102</v>
      </c>
      <c r="H1866" s="236"/>
      <c r="I1866" s="188">
        <v>27.62</v>
      </c>
    </row>
    <row r="1867" spans="1:9" ht="15" customHeight="1">
      <c r="A1867" s="213"/>
      <c r="B1867" s="213"/>
      <c r="C1867" s="213"/>
      <c r="D1867" s="153"/>
      <c r="E1867" s="153"/>
      <c r="F1867" s="153"/>
      <c r="G1867" s="289" t="s">
        <v>13103</v>
      </c>
      <c r="H1867" s="236"/>
      <c r="I1867" s="188">
        <v>8.1395999999999997</v>
      </c>
    </row>
    <row r="1868" spans="1:9" ht="15" customHeight="1">
      <c r="A1868" s="213"/>
      <c r="B1868" s="213"/>
      <c r="C1868" s="213"/>
      <c r="D1868" s="153"/>
      <c r="E1868" s="153"/>
      <c r="F1868" s="153"/>
      <c r="G1868" s="289" t="s">
        <v>13104</v>
      </c>
      <c r="H1868" s="236"/>
      <c r="I1868" s="188">
        <v>35.76</v>
      </c>
    </row>
    <row r="1869" spans="1:9" ht="9.75" customHeight="1">
      <c r="A1869" s="153"/>
      <c r="B1869" s="153"/>
      <c r="C1869" s="153"/>
      <c r="D1869" s="290"/>
      <c r="E1869" s="213"/>
      <c r="F1869" s="213"/>
      <c r="G1869" s="153"/>
      <c r="H1869" s="153"/>
      <c r="I1869" s="153"/>
    </row>
    <row r="1870" spans="1:9" ht="19.5" customHeight="1">
      <c r="A1870" s="291" t="s">
        <v>13105</v>
      </c>
      <c r="B1870" s="235"/>
      <c r="C1870" s="235"/>
      <c r="D1870" s="235"/>
      <c r="E1870" s="235"/>
      <c r="F1870" s="235"/>
      <c r="G1870" s="235"/>
      <c r="H1870" s="235"/>
      <c r="I1870" s="236"/>
    </row>
    <row r="1871" spans="1:9" ht="15" customHeight="1">
      <c r="A1871" s="287" t="s">
        <v>13106</v>
      </c>
      <c r="B1871" s="235"/>
      <c r="C1871" s="236"/>
      <c r="D1871" s="288" t="s">
        <v>13107</v>
      </c>
      <c r="E1871" s="236"/>
      <c r="F1871" s="195" t="s">
        <v>13108</v>
      </c>
      <c r="G1871" s="195" t="s">
        <v>13109</v>
      </c>
      <c r="H1871" s="195" t="s">
        <v>13110</v>
      </c>
      <c r="I1871" s="195" t="s">
        <v>13111</v>
      </c>
    </row>
    <row r="1872" spans="1:9" ht="15" customHeight="1">
      <c r="A1872" s="198" t="s">
        <v>13112</v>
      </c>
      <c r="B1872" s="286" t="s">
        <v>13113</v>
      </c>
      <c r="C1872" s="236"/>
      <c r="D1872" s="284" t="s">
        <v>13114</v>
      </c>
      <c r="E1872" s="236"/>
      <c r="F1872" s="198" t="s">
        <v>13115</v>
      </c>
      <c r="G1872" s="199">
        <v>7.0000000000000007E-2</v>
      </c>
      <c r="H1872" s="200">
        <v>11.45</v>
      </c>
      <c r="I1872" s="200">
        <v>0.8</v>
      </c>
    </row>
    <row r="1873" spans="1:9" ht="15" customHeight="1">
      <c r="A1873" s="198" t="s">
        <v>13116</v>
      </c>
      <c r="B1873" s="286" t="s">
        <v>13117</v>
      </c>
      <c r="C1873" s="236"/>
      <c r="D1873" s="284" t="s">
        <v>13118</v>
      </c>
      <c r="E1873" s="236"/>
      <c r="F1873" s="198" t="s">
        <v>13119</v>
      </c>
      <c r="G1873" s="199">
        <v>7.0000000000000007E-2</v>
      </c>
      <c r="H1873" s="200">
        <v>16.28</v>
      </c>
      <c r="I1873" s="200">
        <v>1.1399999999999999</v>
      </c>
    </row>
    <row r="1874" spans="1:9" ht="15" customHeight="1">
      <c r="A1874" s="153"/>
      <c r="B1874" s="153"/>
      <c r="C1874" s="153"/>
      <c r="D1874" s="153"/>
      <c r="E1874" s="153"/>
      <c r="F1874" s="153"/>
      <c r="G1874" s="285" t="s">
        <v>13120</v>
      </c>
      <c r="H1874" s="236"/>
      <c r="I1874" s="201">
        <v>1.94</v>
      </c>
    </row>
    <row r="1875" spans="1:9" ht="15" customHeight="1">
      <c r="A1875" s="287" t="s">
        <v>13121</v>
      </c>
      <c r="B1875" s="235"/>
      <c r="C1875" s="236"/>
      <c r="D1875" s="288" t="s">
        <v>13122</v>
      </c>
      <c r="E1875" s="236"/>
      <c r="F1875" s="195" t="s">
        <v>13123</v>
      </c>
      <c r="G1875" s="195" t="s">
        <v>13124</v>
      </c>
      <c r="H1875" s="195" t="s">
        <v>13125</v>
      </c>
      <c r="I1875" s="195" t="s">
        <v>13126</v>
      </c>
    </row>
    <row r="1876" spans="1:9" ht="19.5" customHeight="1">
      <c r="A1876" s="198" t="s">
        <v>13127</v>
      </c>
      <c r="B1876" s="286" t="s">
        <v>13128</v>
      </c>
      <c r="C1876" s="236"/>
      <c r="D1876" s="284" t="s">
        <v>13129</v>
      </c>
      <c r="E1876" s="236"/>
      <c r="F1876" s="198" t="s">
        <v>13130</v>
      </c>
      <c r="G1876" s="199">
        <v>1.02</v>
      </c>
      <c r="H1876" s="200">
        <v>3.68</v>
      </c>
      <c r="I1876" s="200">
        <v>3.75</v>
      </c>
    </row>
    <row r="1877" spans="1:9" ht="15" customHeight="1">
      <c r="A1877" s="153"/>
      <c r="B1877" s="153"/>
      <c r="C1877" s="153"/>
      <c r="D1877" s="153"/>
      <c r="E1877" s="153"/>
      <c r="F1877" s="153"/>
      <c r="G1877" s="285" t="s">
        <v>13131</v>
      </c>
      <c r="H1877" s="236"/>
      <c r="I1877" s="201">
        <v>3.75</v>
      </c>
    </row>
    <row r="1878" spans="1:9" ht="15" customHeight="1">
      <c r="A1878" s="308" t="s">
        <v>13132</v>
      </c>
      <c r="B1878" s="213"/>
      <c r="C1878" s="213"/>
      <c r="D1878" s="153"/>
      <c r="E1878" s="153"/>
      <c r="F1878" s="153"/>
      <c r="G1878" s="289" t="s">
        <v>13133</v>
      </c>
      <c r="H1878" s="236"/>
      <c r="I1878" s="188">
        <v>5.69</v>
      </c>
    </row>
    <row r="1879" spans="1:9" ht="15" customHeight="1">
      <c r="A1879" s="213"/>
      <c r="B1879" s="213"/>
      <c r="C1879" s="213"/>
      <c r="D1879" s="153"/>
      <c r="E1879" s="153"/>
      <c r="F1879" s="153"/>
      <c r="G1879" s="289" t="s">
        <v>13134</v>
      </c>
      <c r="H1879" s="236"/>
      <c r="I1879" s="188">
        <v>1.6768000000000001</v>
      </c>
    </row>
    <row r="1880" spans="1:9" ht="15" customHeight="1">
      <c r="A1880" s="213"/>
      <c r="B1880" s="213"/>
      <c r="C1880" s="213"/>
      <c r="D1880" s="153"/>
      <c r="E1880" s="153"/>
      <c r="F1880" s="153"/>
      <c r="G1880" s="289" t="s">
        <v>13135</v>
      </c>
      <c r="H1880" s="236"/>
      <c r="I1880" s="188">
        <v>7.37</v>
      </c>
    </row>
    <row r="1881" spans="1:9" ht="9.75" customHeight="1">
      <c r="A1881" s="153"/>
      <c r="B1881" s="153"/>
      <c r="C1881" s="153"/>
      <c r="D1881" s="290"/>
      <c r="E1881" s="213"/>
      <c r="F1881" s="213"/>
      <c r="G1881" s="153"/>
      <c r="H1881" s="153"/>
      <c r="I1881" s="153"/>
    </row>
    <row r="1882" spans="1:9" ht="19.5" customHeight="1">
      <c r="A1882" s="291" t="s">
        <v>13136</v>
      </c>
      <c r="B1882" s="235"/>
      <c r="C1882" s="235"/>
      <c r="D1882" s="235"/>
      <c r="E1882" s="235"/>
      <c r="F1882" s="235"/>
      <c r="G1882" s="235"/>
      <c r="H1882" s="235"/>
      <c r="I1882" s="236"/>
    </row>
    <row r="1883" spans="1:9" ht="15" customHeight="1">
      <c r="A1883" s="287" t="s">
        <v>13137</v>
      </c>
      <c r="B1883" s="235"/>
      <c r="C1883" s="236"/>
      <c r="D1883" s="288" t="s">
        <v>13138</v>
      </c>
      <c r="E1883" s="236"/>
      <c r="F1883" s="195" t="s">
        <v>13139</v>
      </c>
      <c r="G1883" s="195" t="s">
        <v>13140</v>
      </c>
      <c r="H1883" s="195" t="s">
        <v>13141</v>
      </c>
      <c r="I1883" s="195" t="s">
        <v>13142</v>
      </c>
    </row>
    <row r="1884" spans="1:9" ht="27.75" customHeight="1">
      <c r="A1884" s="198" t="s">
        <v>13143</v>
      </c>
      <c r="B1884" s="286" t="s">
        <v>13144</v>
      </c>
      <c r="C1884" s="236"/>
      <c r="D1884" s="284" t="s">
        <v>13145</v>
      </c>
      <c r="E1884" s="236"/>
      <c r="F1884" s="198" t="s">
        <v>13146</v>
      </c>
      <c r="G1884" s="199">
        <v>2</v>
      </c>
      <c r="H1884" s="200">
        <v>0.12</v>
      </c>
      <c r="I1884" s="200">
        <v>0.24</v>
      </c>
    </row>
    <row r="1885" spans="1:9" ht="19.5" customHeight="1">
      <c r="A1885" s="198" t="s">
        <v>13147</v>
      </c>
      <c r="B1885" s="286" t="s">
        <v>13148</v>
      </c>
      <c r="C1885" s="236"/>
      <c r="D1885" s="284" t="s">
        <v>13149</v>
      </c>
      <c r="E1885" s="236"/>
      <c r="F1885" s="198" t="s">
        <v>13150</v>
      </c>
      <c r="G1885" s="199">
        <v>1</v>
      </c>
      <c r="H1885" s="200">
        <v>12.99</v>
      </c>
      <c r="I1885" s="200">
        <v>12.99</v>
      </c>
    </row>
    <row r="1886" spans="1:9" ht="15" customHeight="1">
      <c r="A1886" s="153"/>
      <c r="B1886" s="153"/>
      <c r="C1886" s="153"/>
      <c r="D1886" s="153"/>
      <c r="E1886" s="153"/>
      <c r="F1886" s="153"/>
      <c r="G1886" s="285" t="s">
        <v>13151</v>
      </c>
      <c r="H1886" s="236"/>
      <c r="I1886" s="201">
        <v>13.23</v>
      </c>
    </row>
    <row r="1887" spans="1:9" ht="15" customHeight="1">
      <c r="A1887" s="287" t="s">
        <v>13152</v>
      </c>
      <c r="B1887" s="235"/>
      <c r="C1887" s="236"/>
      <c r="D1887" s="288" t="s">
        <v>13153</v>
      </c>
      <c r="E1887" s="236"/>
      <c r="F1887" s="195" t="s">
        <v>13154</v>
      </c>
      <c r="G1887" s="195" t="s">
        <v>13155</v>
      </c>
      <c r="H1887" s="195" t="s">
        <v>13156</v>
      </c>
      <c r="I1887" s="195" t="s">
        <v>13157</v>
      </c>
    </row>
    <row r="1888" spans="1:9" ht="15" customHeight="1">
      <c r="A1888" s="198" t="s">
        <v>13158</v>
      </c>
      <c r="B1888" s="286" t="s">
        <v>13159</v>
      </c>
      <c r="C1888" s="236"/>
      <c r="D1888" s="284" t="s">
        <v>13160</v>
      </c>
      <c r="E1888" s="236"/>
      <c r="F1888" s="198" t="s">
        <v>13161</v>
      </c>
      <c r="G1888" s="199">
        <v>0.35699999999999998</v>
      </c>
      <c r="H1888" s="200">
        <v>16.829999999999998</v>
      </c>
      <c r="I1888" s="200">
        <v>6.01</v>
      </c>
    </row>
    <row r="1889" spans="1:9" ht="15" customHeight="1">
      <c r="A1889" s="198" t="s">
        <v>13162</v>
      </c>
      <c r="B1889" s="286" t="s">
        <v>13163</v>
      </c>
      <c r="C1889" s="236"/>
      <c r="D1889" s="284" t="s">
        <v>13164</v>
      </c>
      <c r="E1889" s="236"/>
      <c r="F1889" s="198" t="s">
        <v>13165</v>
      </c>
      <c r="G1889" s="199">
        <v>0.35699999999999998</v>
      </c>
      <c r="H1889" s="200">
        <v>21.78</v>
      </c>
      <c r="I1889" s="200">
        <v>7.78</v>
      </c>
    </row>
    <row r="1890" spans="1:9" ht="15" customHeight="1">
      <c r="A1890" s="153"/>
      <c r="B1890" s="153"/>
      <c r="C1890" s="153"/>
      <c r="D1890" s="153"/>
      <c r="E1890" s="153"/>
      <c r="F1890" s="153"/>
      <c r="G1890" s="285" t="s">
        <v>13166</v>
      </c>
      <c r="H1890" s="236"/>
      <c r="I1890" s="201">
        <v>13.79</v>
      </c>
    </row>
    <row r="1891" spans="1:9" ht="15" customHeight="1">
      <c r="A1891" s="153"/>
      <c r="B1891" s="153"/>
      <c r="C1891" s="153"/>
      <c r="D1891" s="153"/>
      <c r="E1891" s="153"/>
      <c r="F1891" s="153"/>
      <c r="G1891" s="289" t="s">
        <v>13167</v>
      </c>
      <c r="H1891" s="236"/>
      <c r="I1891" s="188">
        <v>27</v>
      </c>
    </row>
    <row r="1892" spans="1:9" ht="15" customHeight="1">
      <c r="A1892" s="153"/>
      <c r="B1892" s="153"/>
      <c r="C1892" s="153"/>
      <c r="D1892" s="153"/>
      <c r="E1892" s="153"/>
      <c r="F1892" s="153"/>
      <c r="G1892" s="289" t="s">
        <v>13168</v>
      </c>
      <c r="H1892" s="236"/>
      <c r="I1892" s="188">
        <v>7.9569000000000001</v>
      </c>
    </row>
    <row r="1893" spans="1:9" ht="15" customHeight="1">
      <c r="A1893" s="153"/>
      <c r="B1893" s="153"/>
      <c r="C1893" s="153"/>
      <c r="D1893" s="153"/>
      <c r="E1893" s="153"/>
      <c r="F1893" s="153"/>
      <c r="G1893" s="289" t="s">
        <v>13169</v>
      </c>
      <c r="H1893" s="236"/>
      <c r="I1893" s="188">
        <v>34.96</v>
      </c>
    </row>
    <row r="1894" spans="1:9" ht="9.75" customHeight="1">
      <c r="A1894" s="153"/>
      <c r="B1894" s="153"/>
      <c r="C1894" s="153"/>
      <c r="D1894" s="290"/>
      <c r="E1894" s="213"/>
      <c r="F1894" s="213"/>
      <c r="G1894" s="153"/>
      <c r="H1894" s="153"/>
      <c r="I1894" s="153"/>
    </row>
    <row r="1895" spans="1:9" ht="19.5" customHeight="1">
      <c r="A1895" s="291" t="s">
        <v>13170</v>
      </c>
      <c r="B1895" s="235"/>
      <c r="C1895" s="235"/>
      <c r="D1895" s="235"/>
      <c r="E1895" s="235"/>
      <c r="F1895" s="235"/>
      <c r="G1895" s="235"/>
      <c r="H1895" s="235"/>
      <c r="I1895" s="236"/>
    </row>
    <row r="1896" spans="1:9" ht="15" customHeight="1">
      <c r="A1896" s="287" t="s">
        <v>13171</v>
      </c>
      <c r="B1896" s="235"/>
      <c r="C1896" s="236"/>
      <c r="D1896" s="288" t="s">
        <v>13172</v>
      </c>
      <c r="E1896" s="236"/>
      <c r="F1896" s="195" t="s">
        <v>13173</v>
      </c>
      <c r="G1896" s="195" t="s">
        <v>13174</v>
      </c>
      <c r="H1896" s="195" t="s">
        <v>13175</v>
      </c>
      <c r="I1896" s="195" t="s">
        <v>13176</v>
      </c>
    </row>
    <row r="1897" spans="1:9" ht="27.75" customHeight="1">
      <c r="A1897" s="198" t="s">
        <v>13177</v>
      </c>
      <c r="B1897" s="286" t="s">
        <v>13178</v>
      </c>
      <c r="C1897" s="236"/>
      <c r="D1897" s="284" t="s">
        <v>13179</v>
      </c>
      <c r="E1897" s="236"/>
      <c r="F1897" s="198" t="s">
        <v>13180</v>
      </c>
      <c r="G1897" s="199">
        <v>2</v>
      </c>
      <c r="H1897" s="200">
        <v>0.12</v>
      </c>
      <c r="I1897" s="200">
        <v>0.24</v>
      </c>
    </row>
    <row r="1898" spans="1:9" ht="19.5" customHeight="1">
      <c r="A1898" s="198" t="s">
        <v>13181</v>
      </c>
      <c r="B1898" s="286" t="s">
        <v>13182</v>
      </c>
      <c r="C1898" s="236"/>
      <c r="D1898" s="284" t="s">
        <v>13183</v>
      </c>
      <c r="E1898" s="236"/>
      <c r="F1898" s="198" t="s">
        <v>13184</v>
      </c>
      <c r="G1898" s="199">
        <v>1</v>
      </c>
      <c r="H1898" s="200">
        <v>12.55</v>
      </c>
      <c r="I1898" s="200">
        <v>12.55</v>
      </c>
    </row>
    <row r="1899" spans="1:9" ht="15" customHeight="1">
      <c r="A1899" s="153"/>
      <c r="B1899" s="153"/>
      <c r="C1899" s="153"/>
      <c r="D1899" s="153"/>
      <c r="E1899" s="153"/>
      <c r="F1899" s="153"/>
      <c r="G1899" s="285" t="s">
        <v>13185</v>
      </c>
      <c r="H1899" s="236"/>
      <c r="I1899" s="201">
        <v>12.79</v>
      </c>
    </row>
    <row r="1900" spans="1:9" ht="15" customHeight="1">
      <c r="A1900" s="287" t="s">
        <v>13186</v>
      </c>
      <c r="B1900" s="235"/>
      <c r="C1900" s="236"/>
      <c r="D1900" s="288" t="s">
        <v>13187</v>
      </c>
      <c r="E1900" s="236"/>
      <c r="F1900" s="195" t="s">
        <v>13188</v>
      </c>
      <c r="G1900" s="195" t="s">
        <v>13189</v>
      </c>
      <c r="H1900" s="195" t="s">
        <v>13190</v>
      </c>
      <c r="I1900" s="195" t="s">
        <v>13191</v>
      </c>
    </row>
    <row r="1901" spans="1:9" ht="15" customHeight="1">
      <c r="A1901" s="198" t="s">
        <v>13192</v>
      </c>
      <c r="B1901" s="286" t="s">
        <v>13193</v>
      </c>
      <c r="C1901" s="236"/>
      <c r="D1901" s="284" t="s">
        <v>13194</v>
      </c>
      <c r="E1901" s="236"/>
      <c r="F1901" s="198" t="s">
        <v>13195</v>
      </c>
      <c r="G1901" s="199">
        <v>0.35699999999999998</v>
      </c>
      <c r="H1901" s="200">
        <v>16.829999999999998</v>
      </c>
      <c r="I1901" s="200">
        <v>6.01</v>
      </c>
    </row>
    <row r="1902" spans="1:9" ht="15" customHeight="1">
      <c r="A1902" s="198" t="s">
        <v>13196</v>
      </c>
      <c r="B1902" s="286" t="s">
        <v>13197</v>
      </c>
      <c r="C1902" s="236"/>
      <c r="D1902" s="284" t="s">
        <v>13198</v>
      </c>
      <c r="E1902" s="236"/>
      <c r="F1902" s="198" t="s">
        <v>13199</v>
      </c>
      <c r="G1902" s="199">
        <v>0.35699999999999998</v>
      </c>
      <c r="H1902" s="200">
        <v>21.78</v>
      </c>
      <c r="I1902" s="200">
        <v>7.78</v>
      </c>
    </row>
    <row r="1903" spans="1:9" ht="15" customHeight="1">
      <c r="A1903" s="153"/>
      <c r="B1903" s="153"/>
      <c r="C1903" s="153"/>
      <c r="D1903" s="153"/>
      <c r="E1903" s="153"/>
      <c r="F1903" s="153"/>
      <c r="G1903" s="285" t="s">
        <v>13200</v>
      </c>
      <c r="H1903" s="236"/>
      <c r="I1903" s="201">
        <v>13.79</v>
      </c>
    </row>
    <row r="1904" spans="1:9" ht="15" customHeight="1">
      <c r="A1904" s="153"/>
      <c r="B1904" s="153"/>
      <c r="C1904" s="153"/>
      <c r="D1904" s="153"/>
      <c r="E1904" s="153"/>
      <c r="F1904" s="153"/>
      <c r="G1904" s="289" t="s">
        <v>13201</v>
      </c>
      <c r="H1904" s="236"/>
      <c r="I1904" s="188">
        <v>26.56</v>
      </c>
    </row>
    <row r="1905" spans="1:9" ht="15" customHeight="1">
      <c r="A1905" s="153"/>
      <c r="B1905" s="153"/>
      <c r="C1905" s="153"/>
      <c r="D1905" s="153"/>
      <c r="E1905" s="153"/>
      <c r="F1905" s="153"/>
      <c r="G1905" s="289" t="s">
        <v>13202</v>
      </c>
      <c r="H1905" s="236"/>
      <c r="I1905" s="188">
        <v>7.8272000000000004</v>
      </c>
    </row>
    <row r="1906" spans="1:9" ht="15" customHeight="1">
      <c r="A1906" s="153"/>
      <c r="B1906" s="153"/>
      <c r="C1906" s="153"/>
      <c r="D1906" s="153"/>
      <c r="E1906" s="153"/>
      <c r="F1906" s="153"/>
      <c r="G1906" s="289" t="s">
        <v>13203</v>
      </c>
      <c r="H1906" s="236"/>
      <c r="I1906" s="188">
        <v>34.39</v>
      </c>
    </row>
    <row r="1907" spans="1:9" ht="9.75" customHeight="1">
      <c r="A1907" s="153"/>
      <c r="B1907" s="153"/>
      <c r="C1907" s="153"/>
      <c r="D1907" s="290"/>
      <c r="E1907" s="213"/>
      <c r="F1907" s="213"/>
      <c r="G1907" s="153"/>
      <c r="H1907" s="153"/>
      <c r="I1907" s="153"/>
    </row>
    <row r="1908" spans="1:9" ht="19.5" customHeight="1">
      <c r="A1908" s="291" t="s">
        <v>13204</v>
      </c>
      <c r="B1908" s="235"/>
      <c r="C1908" s="235"/>
      <c r="D1908" s="235"/>
      <c r="E1908" s="235"/>
      <c r="F1908" s="235"/>
      <c r="G1908" s="235"/>
      <c r="H1908" s="235"/>
      <c r="I1908" s="236"/>
    </row>
    <row r="1909" spans="1:9" ht="19.5" customHeight="1">
      <c r="A1909" s="292" t="s">
        <v>13205</v>
      </c>
      <c r="B1909" s="235"/>
      <c r="C1909" s="235"/>
      <c r="D1909" s="235"/>
      <c r="E1909" s="236"/>
      <c r="F1909" s="186" t="s">
        <v>13206</v>
      </c>
      <c r="G1909" s="186" t="s">
        <v>13207</v>
      </c>
      <c r="H1909" s="186" t="s">
        <v>13208</v>
      </c>
      <c r="I1909" s="186" t="s">
        <v>13209</v>
      </c>
    </row>
    <row r="1910" spans="1:9" ht="15" customHeight="1">
      <c r="A1910" s="190" t="s">
        <v>13210</v>
      </c>
      <c r="B1910" s="293" t="s">
        <v>13211</v>
      </c>
      <c r="C1910" s="235"/>
      <c r="D1910" s="235"/>
      <c r="E1910" s="235"/>
      <c r="F1910" s="190" t="s">
        <v>13212</v>
      </c>
      <c r="G1910" s="192">
        <v>1.3</v>
      </c>
      <c r="H1910" s="191">
        <v>10.49</v>
      </c>
      <c r="I1910" s="191">
        <v>13.64</v>
      </c>
    </row>
    <row r="1911" spans="1:9" ht="15" customHeight="1">
      <c r="A1911" s="190" t="s">
        <v>13213</v>
      </c>
      <c r="B1911" s="293" t="s">
        <v>13214</v>
      </c>
      <c r="C1911" s="235"/>
      <c r="D1911" s="235"/>
      <c r="E1911" s="235"/>
      <c r="F1911" s="190" t="s">
        <v>13215</v>
      </c>
      <c r="G1911" s="192">
        <v>1.3</v>
      </c>
      <c r="H1911" s="191">
        <v>12.43</v>
      </c>
      <c r="I1911" s="191">
        <v>16.16</v>
      </c>
    </row>
    <row r="1912" spans="1:9" ht="15" customHeight="1">
      <c r="A1912" s="153"/>
      <c r="B1912" s="153"/>
      <c r="C1912" s="153"/>
      <c r="D1912" s="153"/>
      <c r="E1912" s="153"/>
      <c r="F1912" s="153"/>
      <c r="G1912" s="283" t="s">
        <v>13216</v>
      </c>
      <c r="H1912" s="236"/>
      <c r="I1912" s="188">
        <v>29.795999999999999</v>
      </c>
    </row>
    <row r="1913" spans="1:9" ht="15" customHeight="1">
      <c r="A1913" s="153"/>
      <c r="B1913" s="153"/>
      <c r="C1913" s="153"/>
      <c r="D1913" s="153"/>
      <c r="E1913" s="153"/>
      <c r="F1913" s="153"/>
      <c r="G1913" s="289" t="s">
        <v>13217</v>
      </c>
      <c r="H1913" s="236"/>
      <c r="I1913" s="193">
        <v>29.795999999999999</v>
      </c>
    </row>
    <row r="1914" spans="1:9" ht="15" customHeight="1">
      <c r="A1914" s="153"/>
      <c r="B1914" s="153"/>
      <c r="C1914" s="153"/>
      <c r="D1914" s="153"/>
      <c r="E1914" s="153"/>
      <c r="F1914" s="153"/>
      <c r="G1914" s="289" t="s">
        <v>13218</v>
      </c>
      <c r="H1914" s="236"/>
      <c r="I1914" s="193">
        <v>1</v>
      </c>
    </row>
    <row r="1915" spans="1:9" ht="15" customHeight="1">
      <c r="A1915" s="153"/>
      <c r="B1915" s="153"/>
      <c r="C1915" s="153"/>
      <c r="D1915" s="153"/>
      <c r="E1915" s="153"/>
      <c r="F1915" s="153"/>
      <c r="G1915" s="289" t="s">
        <v>13219</v>
      </c>
      <c r="H1915" s="236"/>
      <c r="I1915" s="193">
        <v>29.795999999999999</v>
      </c>
    </row>
    <row r="1916" spans="1:9" ht="19.5" customHeight="1">
      <c r="A1916" s="292" t="s">
        <v>13220</v>
      </c>
      <c r="B1916" s="235"/>
      <c r="C1916" s="235"/>
      <c r="D1916" s="235"/>
      <c r="E1916" s="236"/>
      <c r="F1916" s="186" t="s">
        <v>13221</v>
      </c>
      <c r="G1916" s="186" t="s">
        <v>13222</v>
      </c>
      <c r="H1916" s="186" t="s">
        <v>13223</v>
      </c>
      <c r="I1916" s="186" t="s">
        <v>13224</v>
      </c>
    </row>
    <row r="1917" spans="1:9" ht="15" customHeight="1">
      <c r="A1917" s="190" t="s">
        <v>13225</v>
      </c>
      <c r="B1917" s="293" t="s">
        <v>13226</v>
      </c>
      <c r="C1917" s="235"/>
      <c r="D1917" s="235"/>
      <c r="E1917" s="236"/>
      <c r="F1917" s="190" t="s">
        <v>13227</v>
      </c>
      <c r="G1917" s="192">
        <v>1</v>
      </c>
      <c r="H1917" s="191">
        <v>52.2</v>
      </c>
      <c r="I1917" s="191">
        <v>52.2</v>
      </c>
    </row>
    <row r="1918" spans="1:9" ht="15" customHeight="1">
      <c r="A1918" s="153"/>
      <c r="B1918" s="153"/>
      <c r="C1918" s="153"/>
      <c r="D1918" s="153"/>
      <c r="E1918" s="153"/>
      <c r="F1918" s="153"/>
      <c r="G1918" s="283" t="s">
        <v>13228</v>
      </c>
      <c r="H1918" s="236"/>
      <c r="I1918" s="188">
        <v>52.2</v>
      </c>
    </row>
    <row r="1919" spans="1:9" ht="15" customHeight="1">
      <c r="A1919" s="153"/>
      <c r="B1919" s="153"/>
      <c r="C1919" s="153"/>
      <c r="D1919" s="153"/>
      <c r="E1919" s="153"/>
      <c r="F1919" s="153"/>
      <c r="G1919" s="289" t="s">
        <v>13229</v>
      </c>
      <c r="H1919" s="236"/>
      <c r="I1919" s="194">
        <v>81.995999999999995</v>
      </c>
    </row>
    <row r="1920" spans="1:9" ht="15" customHeight="1">
      <c r="A1920" s="153"/>
      <c r="B1920" s="153"/>
      <c r="C1920" s="153"/>
      <c r="D1920" s="153"/>
      <c r="E1920" s="153"/>
      <c r="F1920" s="153"/>
      <c r="G1920" s="289" t="s">
        <v>13230</v>
      </c>
      <c r="H1920" s="236"/>
      <c r="I1920" s="188">
        <v>82</v>
      </c>
    </row>
    <row r="1921" spans="1:9" ht="15" customHeight="1">
      <c r="A1921" s="153"/>
      <c r="B1921" s="153"/>
      <c r="C1921" s="153"/>
      <c r="D1921" s="153"/>
      <c r="E1921" s="153"/>
      <c r="F1921" s="153"/>
      <c r="G1921" s="289" t="s">
        <v>13231</v>
      </c>
      <c r="H1921" s="236"/>
      <c r="I1921" s="188">
        <v>24.165400000000002</v>
      </c>
    </row>
    <row r="1922" spans="1:9" ht="15" customHeight="1">
      <c r="A1922" s="153"/>
      <c r="B1922" s="153"/>
      <c r="C1922" s="153"/>
      <c r="D1922" s="153"/>
      <c r="E1922" s="153"/>
      <c r="F1922" s="153"/>
      <c r="G1922" s="289" t="s">
        <v>13232</v>
      </c>
      <c r="H1922" s="236"/>
      <c r="I1922" s="188">
        <v>106.17</v>
      </c>
    </row>
    <row r="1923" spans="1:9" ht="9.75" customHeight="1">
      <c r="A1923" s="153"/>
      <c r="B1923" s="153"/>
      <c r="C1923" s="153"/>
      <c r="D1923" s="290"/>
      <c r="E1923" s="213"/>
      <c r="F1923" s="213"/>
      <c r="G1923" s="153"/>
      <c r="H1923" s="153"/>
      <c r="I1923" s="153"/>
    </row>
    <row r="1924" spans="1:9" ht="19.5" customHeight="1">
      <c r="A1924" s="291" t="s">
        <v>13233</v>
      </c>
      <c r="B1924" s="235"/>
      <c r="C1924" s="235"/>
      <c r="D1924" s="235"/>
      <c r="E1924" s="235"/>
      <c r="F1924" s="235"/>
      <c r="G1924" s="235"/>
      <c r="H1924" s="235"/>
      <c r="I1924" s="236"/>
    </row>
    <row r="1925" spans="1:9" ht="15" customHeight="1">
      <c r="A1925" s="287" t="s">
        <v>13234</v>
      </c>
      <c r="B1925" s="235"/>
      <c r="C1925" s="236"/>
      <c r="D1925" s="288" t="s">
        <v>13235</v>
      </c>
      <c r="E1925" s="236"/>
      <c r="F1925" s="195" t="s">
        <v>13236</v>
      </c>
      <c r="G1925" s="195" t="s">
        <v>13237</v>
      </c>
      <c r="H1925" s="195" t="s">
        <v>13238</v>
      </c>
      <c r="I1925" s="195" t="s">
        <v>13239</v>
      </c>
    </row>
    <row r="1926" spans="1:9" ht="15" customHeight="1">
      <c r="A1926" s="198" t="s">
        <v>13240</v>
      </c>
      <c r="B1926" s="286" t="s">
        <v>13241</v>
      </c>
      <c r="C1926" s="236"/>
      <c r="D1926" s="284" t="s">
        <v>13242</v>
      </c>
      <c r="E1926" s="236"/>
      <c r="F1926" s="198" t="s">
        <v>13243</v>
      </c>
      <c r="G1926" s="199">
        <v>0.55000000000000004</v>
      </c>
      <c r="H1926" s="200">
        <v>11.45</v>
      </c>
      <c r="I1926" s="200">
        <v>6.3</v>
      </c>
    </row>
    <row r="1927" spans="1:9" ht="15" customHeight="1">
      <c r="A1927" s="198" t="s">
        <v>13244</v>
      </c>
      <c r="B1927" s="286" t="s">
        <v>13245</v>
      </c>
      <c r="C1927" s="236"/>
      <c r="D1927" s="284" t="s">
        <v>13246</v>
      </c>
      <c r="E1927" s="236"/>
      <c r="F1927" s="198" t="s">
        <v>13247</v>
      </c>
      <c r="G1927" s="199">
        <v>0.55000000000000004</v>
      </c>
      <c r="H1927" s="200">
        <v>16.28</v>
      </c>
      <c r="I1927" s="200">
        <v>8.9499999999999993</v>
      </c>
    </row>
    <row r="1928" spans="1:9" ht="15" customHeight="1">
      <c r="A1928" s="153"/>
      <c r="B1928" s="153"/>
      <c r="C1928" s="153"/>
      <c r="D1928" s="153"/>
      <c r="E1928" s="153"/>
      <c r="F1928" s="153"/>
      <c r="G1928" s="285" t="s">
        <v>13248</v>
      </c>
      <c r="H1928" s="236"/>
      <c r="I1928" s="201">
        <v>15.25</v>
      </c>
    </row>
    <row r="1929" spans="1:9" ht="15" customHeight="1">
      <c r="A1929" s="287" t="s">
        <v>13249</v>
      </c>
      <c r="B1929" s="235"/>
      <c r="C1929" s="236"/>
      <c r="D1929" s="288" t="s">
        <v>13250</v>
      </c>
      <c r="E1929" s="236"/>
      <c r="F1929" s="195" t="s">
        <v>13251</v>
      </c>
      <c r="G1929" s="195" t="s">
        <v>13252</v>
      </c>
      <c r="H1929" s="195" t="s">
        <v>13253</v>
      </c>
      <c r="I1929" s="195" t="s">
        <v>13254</v>
      </c>
    </row>
    <row r="1930" spans="1:9" ht="19.5" customHeight="1">
      <c r="A1930" s="198" t="s">
        <v>13255</v>
      </c>
      <c r="B1930" s="286" t="s">
        <v>13256</v>
      </c>
      <c r="C1930" s="236"/>
      <c r="D1930" s="284" t="s">
        <v>13257</v>
      </c>
      <c r="E1930" s="236"/>
      <c r="F1930" s="198" t="s">
        <v>13258</v>
      </c>
      <c r="G1930" s="199">
        <v>1.1000000000000001</v>
      </c>
      <c r="H1930" s="200">
        <v>14.33</v>
      </c>
      <c r="I1930" s="200">
        <v>15.76</v>
      </c>
    </row>
    <row r="1931" spans="1:9" ht="15" customHeight="1">
      <c r="A1931" s="153"/>
      <c r="B1931" s="153"/>
      <c r="C1931" s="153"/>
      <c r="D1931" s="153"/>
      <c r="E1931" s="153"/>
      <c r="F1931" s="153"/>
      <c r="G1931" s="285" t="s">
        <v>13259</v>
      </c>
      <c r="H1931" s="236"/>
      <c r="I1931" s="201">
        <v>15.76</v>
      </c>
    </row>
    <row r="1932" spans="1:9" ht="15" customHeight="1">
      <c r="A1932" s="308" t="s">
        <v>13260</v>
      </c>
      <c r="B1932" s="213"/>
      <c r="C1932" s="213"/>
      <c r="D1932" s="153"/>
      <c r="E1932" s="153"/>
      <c r="F1932" s="153"/>
      <c r="G1932" s="289" t="s">
        <v>13261</v>
      </c>
      <c r="H1932" s="236"/>
      <c r="I1932" s="188">
        <v>31.01</v>
      </c>
    </row>
    <row r="1933" spans="1:9" ht="15" customHeight="1">
      <c r="A1933" s="213"/>
      <c r="B1933" s="213"/>
      <c r="C1933" s="213"/>
      <c r="D1933" s="153"/>
      <c r="E1933" s="153"/>
      <c r="F1933" s="153"/>
      <c r="G1933" s="289" t="s">
        <v>13262</v>
      </c>
      <c r="H1933" s="236"/>
      <c r="I1933" s="188">
        <v>9.1386000000000003</v>
      </c>
    </row>
    <row r="1934" spans="1:9" ht="15" customHeight="1">
      <c r="A1934" s="213"/>
      <c r="B1934" s="213"/>
      <c r="C1934" s="213"/>
      <c r="D1934" s="153"/>
      <c r="E1934" s="153"/>
      <c r="F1934" s="153"/>
      <c r="G1934" s="289" t="s">
        <v>13263</v>
      </c>
      <c r="H1934" s="236"/>
      <c r="I1934" s="188">
        <v>40.15</v>
      </c>
    </row>
    <row r="1935" spans="1:9" ht="9.75" customHeight="1">
      <c r="A1935" s="153"/>
      <c r="B1935" s="153"/>
      <c r="C1935" s="153"/>
      <c r="D1935" s="290"/>
      <c r="E1935" s="213"/>
      <c r="F1935" s="213"/>
      <c r="G1935" s="153"/>
      <c r="H1935" s="153"/>
      <c r="I1935" s="153"/>
    </row>
    <row r="1936" spans="1:9" ht="19.5" customHeight="1">
      <c r="A1936" s="291" t="s">
        <v>13264</v>
      </c>
      <c r="B1936" s="235"/>
      <c r="C1936" s="235"/>
      <c r="D1936" s="235"/>
      <c r="E1936" s="235"/>
      <c r="F1936" s="235"/>
      <c r="G1936" s="235"/>
      <c r="H1936" s="235"/>
      <c r="I1936" s="236"/>
    </row>
    <row r="1937" spans="1:9" ht="15" customHeight="1">
      <c r="A1937" s="287" t="s">
        <v>13265</v>
      </c>
      <c r="B1937" s="235"/>
      <c r="C1937" s="236"/>
      <c r="D1937" s="288" t="s">
        <v>13266</v>
      </c>
      <c r="E1937" s="236"/>
      <c r="F1937" s="195" t="s">
        <v>13267</v>
      </c>
      <c r="G1937" s="195" t="s">
        <v>13268</v>
      </c>
      <c r="H1937" s="195" t="s">
        <v>13269</v>
      </c>
      <c r="I1937" s="195" t="s">
        <v>13270</v>
      </c>
    </row>
    <row r="1938" spans="1:9" ht="19.5" customHeight="1">
      <c r="A1938" s="198" t="s">
        <v>13271</v>
      </c>
      <c r="B1938" s="286" t="s">
        <v>13272</v>
      </c>
      <c r="C1938" s="236"/>
      <c r="D1938" s="284" t="s">
        <v>13273</v>
      </c>
      <c r="E1938" s="236"/>
      <c r="F1938" s="198" t="s">
        <v>13274</v>
      </c>
      <c r="G1938" s="199">
        <v>1</v>
      </c>
      <c r="H1938" s="200">
        <v>89.12</v>
      </c>
      <c r="I1938" s="200">
        <v>89.12</v>
      </c>
    </row>
    <row r="1939" spans="1:9" ht="19.5" customHeight="1">
      <c r="A1939" s="198" t="s">
        <v>13275</v>
      </c>
      <c r="B1939" s="286" t="s">
        <v>13276</v>
      </c>
      <c r="C1939" s="236"/>
      <c r="D1939" s="284" t="s">
        <v>13277</v>
      </c>
      <c r="E1939" s="236"/>
      <c r="F1939" s="198" t="s">
        <v>13278</v>
      </c>
      <c r="G1939" s="199">
        <v>3.9E-2</v>
      </c>
      <c r="H1939" s="200">
        <v>16.27</v>
      </c>
      <c r="I1939" s="200">
        <v>0.63</v>
      </c>
    </row>
    <row r="1940" spans="1:9" ht="15" customHeight="1">
      <c r="A1940" s="153"/>
      <c r="B1940" s="153"/>
      <c r="C1940" s="153"/>
      <c r="D1940" s="153"/>
      <c r="E1940" s="153"/>
      <c r="F1940" s="153"/>
      <c r="G1940" s="285" t="s">
        <v>13279</v>
      </c>
      <c r="H1940" s="236"/>
      <c r="I1940" s="201">
        <v>89.75</v>
      </c>
    </row>
    <row r="1941" spans="1:9" ht="15" customHeight="1">
      <c r="A1941" s="287" t="s">
        <v>13280</v>
      </c>
      <c r="B1941" s="235"/>
      <c r="C1941" s="236"/>
      <c r="D1941" s="288" t="s">
        <v>13281</v>
      </c>
      <c r="E1941" s="236"/>
      <c r="F1941" s="195" t="s">
        <v>13282</v>
      </c>
      <c r="G1941" s="195" t="s">
        <v>13283</v>
      </c>
      <c r="H1941" s="195" t="s">
        <v>13284</v>
      </c>
      <c r="I1941" s="195" t="s">
        <v>13285</v>
      </c>
    </row>
    <row r="1942" spans="1:9" ht="19.5" customHeight="1">
      <c r="A1942" s="198" t="s">
        <v>13286</v>
      </c>
      <c r="B1942" s="286" t="s">
        <v>13287</v>
      </c>
      <c r="C1942" s="236"/>
      <c r="D1942" s="284" t="s">
        <v>13288</v>
      </c>
      <c r="E1942" s="236"/>
      <c r="F1942" s="198" t="s">
        <v>13289</v>
      </c>
      <c r="G1942" s="199">
        <v>0.76600000000000001</v>
      </c>
      <c r="H1942" s="200">
        <v>14.37</v>
      </c>
      <c r="I1942" s="200">
        <v>11.01</v>
      </c>
    </row>
    <row r="1943" spans="1:9" ht="19.5" customHeight="1">
      <c r="A1943" s="198" t="s">
        <v>13290</v>
      </c>
      <c r="B1943" s="286" t="s">
        <v>13291</v>
      </c>
      <c r="C1943" s="236"/>
      <c r="D1943" s="284" t="s">
        <v>13292</v>
      </c>
      <c r="E1943" s="236"/>
      <c r="F1943" s="198" t="s">
        <v>13293</v>
      </c>
      <c r="G1943" s="199">
        <v>0.76600000000000001</v>
      </c>
      <c r="H1943" s="200">
        <v>18.36</v>
      </c>
      <c r="I1943" s="200">
        <v>14.06</v>
      </c>
    </row>
    <row r="1944" spans="1:9" ht="15" customHeight="1">
      <c r="A1944" s="198" t="s">
        <v>13294</v>
      </c>
      <c r="B1944" s="286" t="s">
        <v>13295</v>
      </c>
      <c r="C1944" s="236"/>
      <c r="D1944" s="284" t="s">
        <v>13296</v>
      </c>
      <c r="E1944" s="236"/>
      <c r="F1944" s="198" t="s">
        <v>13297</v>
      </c>
      <c r="G1944" s="199">
        <v>0.76600000000000001</v>
      </c>
      <c r="H1944" s="200">
        <v>22.17</v>
      </c>
      <c r="I1944" s="200">
        <v>16.98</v>
      </c>
    </row>
    <row r="1945" spans="1:9" ht="15" customHeight="1">
      <c r="A1945" s="153"/>
      <c r="B1945" s="153"/>
      <c r="C1945" s="153"/>
      <c r="D1945" s="153"/>
      <c r="E1945" s="153"/>
      <c r="F1945" s="153"/>
      <c r="G1945" s="285" t="s">
        <v>13298</v>
      </c>
      <c r="H1945" s="236"/>
      <c r="I1945" s="201">
        <v>42.05</v>
      </c>
    </row>
    <row r="1946" spans="1:9" ht="15" customHeight="1">
      <c r="A1946" s="153"/>
      <c r="B1946" s="153"/>
      <c r="C1946" s="153"/>
      <c r="D1946" s="153"/>
      <c r="E1946" s="153"/>
      <c r="F1946" s="153"/>
      <c r="G1946" s="289" t="s">
        <v>13299</v>
      </c>
      <c r="H1946" s="236"/>
      <c r="I1946" s="188">
        <v>131.79</v>
      </c>
    </row>
    <row r="1947" spans="1:9" ht="15" customHeight="1">
      <c r="A1947" s="153"/>
      <c r="B1947" s="153"/>
      <c r="C1947" s="153"/>
      <c r="D1947" s="153"/>
      <c r="E1947" s="153"/>
      <c r="F1947" s="153"/>
      <c r="G1947" s="289" t="s">
        <v>13300</v>
      </c>
      <c r="H1947" s="236"/>
      <c r="I1947" s="188">
        <v>38.838500000000003</v>
      </c>
    </row>
    <row r="1948" spans="1:9" ht="15" customHeight="1">
      <c r="A1948" s="153"/>
      <c r="B1948" s="153"/>
      <c r="C1948" s="153"/>
      <c r="D1948" s="153"/>
      <c r="E1948" s="153"/>
      <c r="F1948" s="153"/>
      <c r="G1948" s="289" t="s">
        <v>13301</v>
      </c>
      <c r="H1948" s="236"/>
      <c r="I1948" s="188">
        <v>170.63</v>
      </c>
    </row>
    <row r="1949" spans="1:9" ht="9.75" customHeight="1">
      <c r="A1949" s="153"/>
      <c r="B1949" s="153"/>
      <c r="C1949" s="153"/>
      <c r="D1949" s="290"/>
      <c r="E1949" s="213"/>
      <c r="F1949" s="213"/>
      <c r="G1949" s="153"/>
      <c r="H1949" s="153"/>
      <c r="I1949" s="153"/>
    </row>
    <row r="1950" spans="1:9" ht="19.5" customHeight="1">
      <c r="A1950" s="291" t="s">
        <v>13302</v>
      </c>
      <c r="B1950" s="235"/>
      <c r="C1950" s="235"/>
      <c r="D1950" s="235"/>
      <c r="E1950" s="235"/>
      <c r="F1950" s="235"/>
      <c r="G1950" s="235"/>
      <c r="H1950" s="235"/>
      <c r="I1950" s="236"/>
    </row>
    <row r="1951" spans="1:9" ht="15" customHeight="1">
      <c r="A1951" s="287" t="s">
        <v>13303</v>
      </c>
      <c r="B1951" s="235"/>
      <c r="C1951" s="236"/>
      <c r="D1951" s="288" t="s">
        <v>13304</v>
      </c>
      <c r="E1951" s="236"/>
      <c r="F1951" s="195" t="s">
        <v>13305</v>
      </c>
      <c r="G1951" s="195" t="s">
        <v>13306</v>
      </c>
      <c r="H1951" s="195" t="s">
        <v>13307</v>
      </c>
      <c r="I1951" s="195" t="s">
        <v>13308</v>
      </c>
    </row>
    <row r="1952" spans="1:9" ht="27.75" customHeight="1">
      <c r="A1952" s="198" t="s">
        <v>13309</v>
      </c>
      <c r="B1952" s="286" t="s">
        <v>13310</v>
      </c>
      <c r="C1952" s="236"/>
      <c r="D1952" s="284" t="s">
        <v>13311</v>
      </c>
      <c r="E1952" s="236"/>
      <c r="F1952" s="198" t="s">
        <v>13312</v>
      </c>
      <c r="G1952" s="199">
        <v>1.1000000000000001</v>
      </c>
      <c r="H1952" s="200">
        <v>4.78</v>
      </c>
      <c r="I1952" s="200">
        <v>5.26</v>
      </c>
    </row>
    <row r="1953" spans="1:9" ht="15" customHeight="1">
      <c r="A1953" s="153"/>
      <c r="B1953" s="153"/>
      <c r="C1953" s="153"/>
      <c r="D1953" s="153"/>
      <c r="E1953" s="153"/>
      <c r="F1953" s="153"/>
      <c r="G1953" s="285" t="s">
        <v>13313</v>
      </c>
      <c r="H1953" s="236"/>
      <c r="I1953" s="201">
        <v>5.26</v>
      </c>
    </row>
    <row r="1954" spans="1:9" ht="15" customHeight="1">
      <c r="A1954" s="287" t="s">
        <v>13314</v>
      </c>
      <c r="B1954" s="235"/>
      <c r="C1954" s="236"/>
      <c r="D1954" s="288" t="s">
        <v>13315</v>
      </c>
      <c r="E1954" s="236"/>
      <c r="F1954" s="195" t="s">
        <v>13316</v>
      </c>
      <c r="G1954" s="195" t="s">
        <v>13317</v>
      </c>
      <c r="H1954" s="195" t="s">
        <v>13318</v>
      </c>
      <c r="I1954" s="195" t="s">
        <v>13319</v>
      </c>
    </row>
    <row r="1955" spans="1:9" ht="15" customHeight="1">
      <c r="A1955" s="198" t="s">
        <v>13320</v>
      </c>
      <c r="B1955" s="286" t="s">
        <v>13321</v>
      </c>
      <c r="C1955" s="236"/>
      <c r="D1955" s="284" t="s">
        <v>13322</v>
      </c>
      <c r="E1955" s="236"/>
      <c r="F1955" s="198" t="s">
        <v>13323</v>
      </c>
      <c r="G1955" s="199">
        <v>0.105</v>
      </c>
      <c r="H1955" s="200">
        <v>16.829999999999998</v>
      </c>
      <c r="I1955" s="200">
        <v>1.77</v>
      </c>
    </row>
    <row r="1956" spans="1:9" ht="15" customHeight="1">
      <c r="A1956" s="198" t="s">
        <v>13324</v>
      </c>
      <c r="B1956" s="286" t="s">
        <v>13325</v>
      </c>
      <c r="C1956" s="236"/>
      <c r="D1956" s="284" t="s">
        <v>13326</v>
      </c>
      <c r="E1956" s="236"/>
      <c r="F1956" s="198" t="s">
        <v>13327</v>
      </c>
      <c r="G1956" s="199">
        <v>0.105</v>
      </c>
      <c r="H1956" s="200">
        <v>21.78</v>
      </c>
      <c r="I1956" s="200">
        <v>2.29</v>
      </c>
    </row>
    <row r="1957" spans="1:9" ht="15" customHeight="1">
      <c r="A1957" s="153"/>
      <c r="B1957" s="153"/>
      <c r="C1957" s="153"/>
      <c r="D1957" s="153"/>
      <c r="E1957" s="153"/>
      <c r="F1957" s="153"/>
      <c r="G1957" s="285" t="s">
        <v>13328</v>
      </c>
      <c r="H1957" s="236"/>
      <c r="I1957" s="201">
        <v>4.0599999999999996</v>
      </c>
    </row>
    <row r="1958" spans="1:9" ht="15" customHeight="1">
      <c r="A1958" s="153"/>
      <c r="B1958" s="153"/>
      <c r="C1958" s="153"/>
      <c r="D1958" s="153"/>
      <c r="E1958" s="153"/>
      <c r="F1958" s="153"/>
      <c r="G1958" s="289" t="s">
        <v>13329</v>
      </c>
      <c r="H1958" s="236"/>
      <c r="I1958" s="188">
        <v>9.2899999999999991</v>
      </c>
    </row>
    <row r="1959" spans="1:9" ht="15" customHeight="1">
      <c r="A1959" s="153"/>
      <c r="B1959" s="153"/>
      <c r="C1959" s="153"/>
      <c r="D1959" s="153"/>
      <c r="E1959" s="153"/>
      <c r="F1959" s="153"/>
      <c r="G1959" s="289" t="s">
        <v>13330</v>
      </c>
      <c r="H1959" s="236"/>
      <c r="I1959" s="188">
        <v>2.7378</v>
      </c>
    </row>
    <row r="1960" spans="1:9" ht="15" customHeight="1">
      <c r="A1960" s="153"/>
      <c r="B1960" s="153"/>
      <c r="C1960" s="153"/>
      <c r="D1960" s="153"/>
      <c r="E1960" s="153"/>
      <c r="F1960" s="153"/>
      <c r="G1960" s="289" t="s">
        <v>13331</v>
      </c>
      <c r="H1960" s="236"/>
      <c r="I1960" s="188">
        <v>12.03</v>
      </c>
    </row>
    <row r="1961" spans="1:9" ht="9.75" customHeight="1">
      <c r="A1961" s="153"/>
      <c r="B1961" s="153"/>
      <c r="C1961" s="153"/>
      <c r="D1961" s="290"/>
      <c r="E1961" s="213"/>
      <c r="F1961" s="213"/>
      <c r="G1961" s="153"/>
      <c r="H1961" s="153"/>
      <c r="I1961" s="153"/>
    </row>
    <row r="1962" spans="1:9" ht="19.5" customHeight="1">
      <c r="A1962" s="291" t="s">
        <v>13332</v>
      </c>
      <c r="B1962" s="235"/>
      <c r="C1962" s="235"/>
      <c r="D1962" s="235"/>
      <c r="E1962" s="235"/>
      <c r="F1962" s="235"/>
      <c r="G1962" s="235"/>
      <c r="H1962" s="235"/>
      <c r="I1962" s="236"/>
    </row>
    <row r="1963" spans="1:9" ht="15" customHeight="1">
      <c r="A1963" s="287" t="s">
        <v>13333</v>
      </c>
      <c r="B1963" s="235"/>
      <c r="C1963" s="236"/>
      <c r="D1963" s="288" t="s">
        <v>13334</v>
      </c>
      <c r="E1963" s="236"/>
      <c r="F1963" s="195" t="s">
        <v>13335</v>
      </c>
      <c r="G1963" s="195" t="s">
        <v>13336</v>
      </c>
      <c r="H1963" s="195" t="s">
        <v>13337</v>
      </c>
      <c r="I1963" s="195" t="s">
        <v>13338</v>
      </c>
    </row>
    <row r="1964" spans="1:9" ht="15" customHeight="1">
      <c r="A1964" s="198" t="s">
        <v>13339</v>
      </c>
      <c r="B1964" s="286" t="s">
        <v>13340</v>
      </c>
      <c r="C1964" s="236"/>
      <c r="D1964" s="284" t="s">
        <v>13341</v>
      </c>
      <c r="E1964" s="236"/>
      <c r="F1964" s="198" t="s">
        <v>13342</v>
      </c>
      <c r="G1964" s="199">
        <v>8</v>
      </c>
      <c r="H1964" s="200">
        <v>11.45</v>
      </c>
      <c r="I1964" s="200">
        <v>91.6</v>
      </c>
    </row>
    <row r="1965" spans="1:9" ht="15" customHeight="1">
      <c r="A1965" s="198" t="s">
        <v>13343</v>
      </c>
      <c r="B1965" s="286" t="s">
        <v>13344</v>
      </c>
      <c r="C1965" s="236"/>
      <c r="D1965" s="284" t="s">
        <v>13345</v>
      </c>
      <c r="E1965" s="236"/>
      <c r="F1965" s="198" t="s">
        <v>13346</v>
      </c>
      <c r="G1965" s="199">
        <v>8</v>
      </c>
      <c r="H1965" s="200">
        <v>16.28</v>
      </c>
      <c r="I1965" s="200">
        <v>130.24</v>
      </c>
    </row>
    <row r="1966" spans="1:9" ht="15" customHeight="1">
      <c r="A1966" s="198" t="s">
        <v>13347</v>
      </c>
      <c r="B1966" s="286" t="s">
        <v>13348</v>
      </c>
      <c r="C1966" s="236"/>
      <c r="D1966" s="284" t="s">
        <v>13349</v>
      </c>
      <c r="E1966" s="236"/>
      <c r="F1966" s="198" t="s">
        <v>13350</v>
      </c>
      <c r="G1966" s="199">
        <v>8</v>
      </c>
      <c r="H1966" s="200">
        <v>19.510000000000002</v>
      </c>
      <c r="I1966" s="200">
        <v>156.08000000000001</v>
      </c>
    </row>
    <row r="1967" spans="1:9" ht="15" customHeight="1">
      <c r="A1967" s="153"/>
      <c r="B1967" s="153"/>
      <c r="C1967" s="153"/>
      <c r="D1967" s="153"/>
      <c r="E1967" s="153"/>
      <c r="F1967" s="153"/>
      <c r="G1967" s="285" t="s">
        <v>13351</v>
      </c>
      <c r="H1967" s="236"/>
      <c r="I1967" s="201">
        <v>377.92</v>
      </c>
    </row>
    <row r="1968" spans="1:9" ht="15" customHeight="1">
      <c r="A1968" s="287" t="s">
        <v>13352</v>
      </c>
      <c r="B1968" s="235"/>
      <c r="C1968" s="236"/>
      <c r="D1968" s="288" t="s">
        <v>13353</v>
      </c>
      <c r="E1968" s="236"/>
      <c r="F1968" s="195" t="s">
        <v>13354</v>
      </c>
      <c r="G1968" s="195" t="s">
        <v>13355</v>
      </c>
      <c r="H1968" s="195" t="s">
        <v>13356</v>
      </c>
      <c r="I1968" s="195" t="s">
        <v>13357</v>
      </c>
    </row>
    <row r="1969" spans="1:9" ht="27.75" customHeight="1">
      <c r="A1969" s="198" t="s">
        <v>13358</v>
      </c>
      <c r="B1969" s="286" t="s">
        <v>13359</v>
      </c>
      <c r="C1969" s="236"/>
      <c r="D1969" s="284" t="s">
        <v>13360</v>
      </c>
      <c r="E1969" s="236"/>
      <c r="F1969" s="198" t="s">
        <v>13361</v>
      </c>
      <c r="G1969" s="199">
        <v>1</v>
      </c>
      <c r="H1969" s="200">
        <v>536.6</v>
      </c>
      <c r="I1969" s="200">
        <v>536.6</v>
      </c>
    </row>
    <row r="1970" spans="1:9" ht="15" customHeight="1">
      <c r="A1970" s="153"/>
      <c r="B1970" s="153"/>
      <c r="C1970" s="153"/>
      <c r="D1970" s="153"/>
      <c r="E1970" s="153"/>
      <c r="F1970" s="153"/>
      <c r="G1970" s="285" t="s">
        <v>13362</v>
      </c>
      <c r="H1970" s="236"/>
      <c r="I1970" s="201">
        <v>536.6</v>
      </c>
    </row>
    <row r="1971" spans="1:9" ht="15" customHeight="1">
      <c r="A1971" s="308" t="s">
        <v>13363</v>
      </c>
      <c r="B1971" s="213"/>
      <c r="C1971" s="213"/>
      <c r="D1971" s="153"/>
      <c r="E1971" s="153"/>
      <c r="F1971" s="153"/>
      <c r="G1971" s="289" t="s">
        <v>13364</v>
      </c>
      <c r="H1971" s="236"/>
      <c r="I1971" s="188">
        <v>914.52</v>
      </c>
    </row>
    <row r="1972" spans="1:9" ht="15" customHeight="1">
      <c r="A1972" s="213"/>
      <c r="B1972" s="213"/>
      <c r="C1972" s="213"/>
      <c r="D1972" s="153"/>
      <c r="E1972" s="153"/>
      <c r="F1972" s="153"/>
      <c r="G1972" s="289" t="s">
        <v>13365</v>
      </c>
      <c r="H1972" s="236"/>
      <c r="I1972" s="188">
        <v>269.50900000000001</v>
      </c>
    </row>
    <row r="1973" spans="1:9" ht="15" customHeight="1">
      <c r="A1973" s="213"/>
      <c r="B1973" s="213"/>
      <c r="C1973" s="213"/>
      <c r="D1973" s="153"/>
      <c r="E1973" s="153"/>
      <c r="F1973" s="153"/>
      <c r="G1973" s="289" t="s">
        <v>13366</v>
      </c>
      <c r="H1973" s="236"/>
      <c r="I1973" s="188">
        <v>1184.03</v>
      </c>
    </row>
    <row r="1974" spans="1:9" ht="9.75" customHeight="1">
      <c r="A1974" s="153"/>
      <c r="B1974" s="153"/>
      <c r="C1974" s="153"/>
      <c r="D1974" s="290"/>
      <c r="E1974" s="213"/>
      <c r="F1974" s="213"/>
      <c r="G1974" s="153"/>
      <c r="H1974" s="153"/>
      <c r="I1974" s="153"/>
    </row>
    <row r="1975" spans="1:9" ht="19.5" customHeight="1">
      <c r="A1975" s="291" t="s">
        <v>13367</v>
      </c>
      <c r="B1975" s="235"/>
      <c r="C1975" s="235"/>
      <c r="D1975" s="235"/>
      <c r="E1975" s="235"/>
      <c r="F1975" s="235"/>
      <c r="G1975" s="235"/>
      <c r="H1975" s="235"/>
      <c r="I1975" s="236"/>
    </row>
    <row r="1976" spans="1:9" ht="15" customHeight="1">
      <c r="A1976" s="287" t="s">
        <v>13368</v>
      </c>
      <c r="B1976" s="235"/>
      <c r="C1976" s="236"/>
      <c r="D1976" s="288" t="s">
        <v>13369</v>
      </c>
      <c r="E1976" s="236"/>
      <c r="F1976" s="195" t="s">
        <v>13370</v>
      </c>
      <c r="G1976" s="195" t="s">
        <v>13371</v>
      </c>
      <c r="H1976" s="195" t="s">
        <v>13372</v>
      </c>
      <c r="I1976" s="195" t="s">
        <v>13373</v>
      </c>
    </row>
    <row r="1977" spans="1:9" ht="15" customHeight="1">
      <c r="A1977" s="198" t="s">
        <v>13374</v>
      </c>
      <c r="B1977" s="286" t="s">
        <v>13375</v>
      </c>
      <c r="C1977" s="236"/>
      <c r="D1977" s="284" t="s">
        <v>13376</v>
      </c>
      <c r="E1977" s="236"/>
      <c r="F1977" s="198" t="s">
        <v>13377</v>
      </c>
      <c r="G1977" s="199">
        <v>1</v>
      </c>
      <c r="H1977" s="200">
        <v>11.45</v>
      </c>
      <c r="I1977" s="200">
        <v>11.45</v>
      </c>
    </row>
    <row r="1978" spans="1:9" ht="15" customHeight="1">
      <c r="A1978" s="198" t="s">
        <v>13378</v>
      </c>
      <c r="B1978" s="286" t="s">
        <v>13379</v>
      </c>
      <c r="C1978" s="236"/>
      <c r="D1978" s="284" t="s">
        <v>13380</v>
      </c>
      <c r="E1978" s="236"/>
      <c r="F1978" s="198" t="s">
        <v>13381</v>
      </c>
      <c r="G1978" s="199">
        <v>1</v>
      </c>
      <c r="H1978" s="200">
        <v>16.28</v>
      </c>
      <c r="I1978" s="200">
        <v>16.28</v>
      </c>
    </row>
    <row r="1979" spans="1:9" ht="15" customHeight="1">
      <c r="A1979" s="153"/>
      <c r="B1979" s="153"/>
      <c r="C1979" s="153"/>
      <c r="D1979" s="153"/>
      <c r="E1979" s="153"/>
      <c r="F1979" s="153"/>
      <c r="G1979" s="285" t="s">
        <v>13382</v>
      </c>
      <c r="H1979" s="236"/>
      <c r="I1979" s="201">
        <v>27.73</v>
      </c>
    </row>
    <row r="1980" spans="1:9" ht="15" customHeight="1">
      <c r="A1980" s="287" t="s">
        <v>13383</v>
      </c>
      <c r="B1980" s="235"/>
      <c r="C1980" s="236"/>
      <c r="D1980" s="288" t="s">
        <v>13384</v>
      </c>
      <c r="E1980" s="236"/>
      <c r="F1980" s="195" t="s">
        <v>13385</v>
      </c>
      <c r="G1980" s="195" t="s">
        <v>13386</v>
      </c>
      <c r="H1980" s="195" t="s">
        <v>13387</v>
      </c>
      <c r="I1980" s="195" t="s">
        <v>13388</v>
      </c>
    </row>
    <row r="1981" spans="1:9" ht="43.5" customHeight="1">
      <c r="A1981" s="198" t="s">
        <v>13389</v>
      </c>
      <c r="B1981" s="286" t="s">
        <v>13390</v>
      </c>
      <c r="C1981" s="236"/>
      <c r="D1981" s="284" t="s">
        <v>13391</v>
      </c>
      <c r="E1981" s="236"/>
      <c r="F1981" s="198" t="s">
        <v>13392</v>
      </c>
      <c r="G1981" s="199">
        <v>1</v>
      </c>
      <c r="H1981" s="200">
        <v>2206.8200000000002</v>
      </c>
      <c r="I1981" s="200">
        <v>2206.8200000000002</v>
      </c>
    </row>
    <row r="1982" spans="1:9" ht="15" customHeight="1">
      <c r="A1982" s="153"/>
      <c r="B1982" s="153"/>
      <c r="C1982" s="153"/>
      <c r="D1982" s="153"/>
      <c r="E1982" s="153"/>
      <c r="F1982" s="153"/>
      <c r="G1982" s="285" t="s">
        <v>13393</v>
      </c>
      <c r="H1982" s="236"/>
      <c r="I1982" s="201">
        <v>2206.8200000000002</v>
      </c>
    </row>
    <row r="1983" spans="1:9" ht="15" customHeight="1">
      <c r="A1983" s="308" t="s">
        <v>13394</v>
      </c>
      <c r="B1983" s="213"/>
      <c r="C1983" s="213"/>
      <c r="D1983" s="153"/>
      <c r="E1983" s="153"/>
      <c r="F1983" s="153"/>
      <c r="G1983" s="289" t="s">
        <v>13395</v>
      </c>
      <c r="H1983" s="236"/>
      <c r="I1983" s="188">
        <v>2234.5500000000002</v>
      </c>
    </row>
    <row r="1984" spans="1:9" ht="15" customHeight="1">
      <c r="A1984" s="213"/>
      <c r="B1984" s="213"/>
      <c r="C1984" s="213"/>
      <c r="D1984" s="153"/>
      <c r="E1984" s="153"/>
      <c r="F1984" s="153"/>
      <c r="G1984" s="289" t="s">
        <v>13396</v>
      </c>
      <c r="H1984" s="236"/>
      <c r="I1984" s="188">
        <v>658.52189999999996</v>
      </c>
    </row>
    <row r="1985" spans="1:9" ht="15" customHeight="1">
      <c r="A1985" s="213"/>
      <c r="B1985" s="213"/>
      <c r="C1985" s="213"/>
      <c r="D1985" s="153"/>
      <c r="E1985" s="153"/>
      <c r="F1985" s="153"/>
      <c r="G1985" s="289" t="s">
        <v>13397</v>
      </c>
      <c r="H1985" s="236"/>
      <c r="I1985" s="188">
        <v>2893.07</v>
      </c>
    </row>
    <row r="1986" spans="1:9" ht="9.75" customHeight="1">
      <c r="A1986" s="153"/>
      <c r="B1986" s="153"/>
      <c r="C1986" s="153"/>
      <c r="D1986" s="290"/>
      <c r="E1986" s="213"/>
      <c r="F1986" s="213"/>
      <c r="G1986" s="153"/>
      <c r="H1986" s="153"/>
      <c r="I1986" s="153"/>
    </row>
    <row r="1987" spans="1:9" ht="19.5" customHeight="1">
      <c r="A1987" s="291" t="s">
        <v>13398</v>
      </c>
      <c r="B1987" s="235"/>
      <c r="C1987" s="235"/>
      <c r="D1987" s="235"/>
      <c r="E1987" s="235"/>
      <c r="F1987" s="235"/>
      <c r="G1987" s="235"/>
      <c r="H1987" s="235"/>
      <c r="I1987" s="236"/>
    </row>
    <row r="1988" spans="1:9" ht="15" customHeight="1">
      <c r="A1988" s="287" t="s">
        <v>13399</v>
      </c>
      <c r="B1988" s="235"/>
      <c r="C1988" s="236"/>
      <c r="D1988" s="288" t="s">
        <v>13400</v>
      </c>
      <c r="E1988" s="236"/>
      <c r="F1988" s="195" t="s">
        <v>13401</v>
      </c>
      <c r="G1988" s="195" t="s">
        <v>13402</v>
      </c>
      <c r="H1988" s="195" t="s">
        <v>13403</v>
      </c>
      <c r="I1988" s="195" t="s">
        <v>13404</v>
      </c>
    </row>
    <row r="1989" spans="1:9" ht="19.5" customHeight="1">
      <c r="A1989" s="198" t="s">
        <v>13405</v>
      </c>
      <c r="B1989" s="286" t="s">
        <v>13406</v>
      </c>
      <c r="C1989" s="236"/>
      <c r="D1989" s="284" t="s">
        <v>13407</v>
      </c>
      <c r="E1989" s="236"/>
      <c r="F1989" s="198" t="s">
        <v>13408</v>
      </c>
      <c r="G1989" s="199">
        <v>1</v>
      </c>
      <c r="H1989" s="200">
        <v>371.82</v>
      </c>
      <c r="I1989" s="200">
        <v>371.82</v>
      </c>
    </row>
    <row r="1990" spans="1:9" ht="15" customHeight="1">
      <c r="A1990" s="153"/>
      <c r="B1990" s="153"/>
      <c r="C1990" s="153"/>
      <c r="D1990" s="153"/>
      <c r="E1990" s="153"/>
      <c r="F1990" s="153"/>
      <c r="G1990" s="285" t="s">
        <v>13409</v>
      </c>
      <c r="H1990" s="236"/>
      <c r="I1990" s="201">
        <v>371.82</v>
      </c>
    </row>
    <row r="1991" spans="1:9" ht="15" customHeight="1">
      <c r="A1991" s="287" t="s">
        <v>13410</v>
      </c>
      <c r="B1991" s="235"/>
      <c r="C1991" s="236"/>
      <c r="D1991" s="288" t="s">
        <v>13411</v>
      </c>
      <c r="E1991" s="236"/>
      <c r="F1991" s="195" t="s">
        <v>13412</v>
      </c>
      <c r="G1991" s="195" t="s">
        <v>13413</v>
      </c>
      <c r="H1991" s="195" t="s">
        <v>13414</v>
      </c>
      <c r="I1991" s="195" t="s">
        <v>13415</v>
      </c>
    </row>
    <row r="1992" spans="1:9" ht="15" customHeight="1">
      <c r="A1992" s="198" t="s">
        <v>13416</v>
      </c>
      <c r="B1992" s="286" t="s">
        <v>13417</v>
      </c>
      <c r="C1992" s="236"/>
      <c r="D1992" s="284" t="s">
        <v>13418</v>
      </c>
      <c r="E1992" s="236"/>
      <c r="F1992" s="198" t="s">
        <v>13419</v>
      </c>
      <c r="G1992" s="199">
        <v>6.2007000000000003</v>
      </c>
      <c r="H1992" s="200">
        <v>16.829999999999998</v>
      </c>
      <c r="I1992" s="200">
        <v>104.36</v>
      </c>
    </row>
    <row r="1993" spans="1:9" ht="15" customHeight="1">
      <c r="A1993" s="198" t="s">
        <v>13420</v>
      </c>
      <c r="B1993" s="286" t="s">
        <v>13421</v>
      </c>
      <c r="C1993" s="236"/>
      <c r="D1993" s="284" t="s">
        <v>13422</v>
      </c>
      <c r="E1993" s="236"/>
      <c r="F1993" s="198" t="s">
        <v>13423</v>
      </c>
      <c r="G1993" s="199">
        <v>6.2007000000000003</v>
      </c>
      <c r="H1993" s="200">
        <v>21.78</v>
      </c>
      <c r="I1993" s="200">
        <v>135.05000000000001</v>
      </c>
    </row>
    <row r="1994" spans="1:9" ht="15" customHeight="1">
      <c r="A1994" s="153"/>
      <c r="B1994" s="153"/>
      <c r="C1994" s="153"/>
      <c r="D1994" s="153"/>
      <c r="E1994" s="153"/>
      <c r="F1994" s="153"/>
      <c r="G1994" s="285" t="s">
        <v>13424</v>
      </c>
      <c r="H1994" s="236"/>
      <c r="I1994" s="201">
        <v>239.41</v>
      </c>
    </row>
    <row r="1995" spans="1:9" ht="15" customHeight="1">
      <c r="A1995" s="153"/>
      <c r="B1995" s="153"/>
      <c r="C1995" s="153"/>
      <c r="D1995" s="153"/>
      <c r="E1995" s="153"/>
      <c r="F1995" s="153"/>
      <c r="G1995" s="289" t="s">
        <v>13425</v>
      </c>
      <c r="H1995" s="236"/>
      <c r="I1995" s="188">
        <v>611.22</v>
      </c>
    </row>
    <row r="1996" spans="1:9" ht="15" customHeight="1">
      <c r="A1996" s="153"/>
      <c r="B1996" s="153"/>
      <c r="C1996" s="153"/>
      <c r="D1996" s="153"/>
      <c r="E1996" s="153"/>
      <c r="F1996" s="153"/>
      <c r="G1996" s="289" t="s">
        <v>13426</v>
      </c>
      <c r="H1996" s="236"/>
      <c r="I1996" s="188">
        <v>180.12649999999999</v>
      </c>
    </row>
    <row r="1997" spans="1:9" ht="15" customHeight="1">
      <c r="A1997" s="153"/>
      <c r="B1997" s="153"/>
      <c r="C1997" s="153"/>
      <c r="D1997" s="153"/>
      <c r="E1997" s="153"/>
      <c r="F1997" s="153"/>
      <c r="G1997" s="289" t="s">
        <v>13427</v>
      </c>
      <c r="H1997" s="236"/>
      <c r="I1997" s="188">
        <v>791.35</v>
      </c>
    </row>
    <row r="1998" spans="1:9" ht="9.75" customHeight="1">
      <c r="A1998" s="153"/>
      <c r="B1998" s="153"/>
      <c r="C1998" s="153"/>
      <c r="D1998" s="290"/>
      <c r="E1998" s="213"/>
      <c r="F1998" s="213"/>
      <c r="G1998" s="153"/>
      <c r="H1998" s="153"/>
      <c r="I1998" s="153"/>
    </row>
    <row r="1999" spans="1:9" ht="19.5" customHeight="1">
      <c r="A1999" s="291" t="s">
        <v>13428</v>
      </c>
      <c r="B1999" s="235"/>
      <c r="C1999" s="235"/>
      <c r="D1999" s="235"/>
      <c r="E1999" s="235"/>
      <c r="F1999" s="235"/>
      <c r="G1999" s="235"/>
      <c r="H1999" s="235"/>
      <c r="I1999" s="236"/>
    </row>
    <row r="2000" spans="1:9" ht="15" customHeight="1">
      <c r="A2000" s="287" t="s">
        <v>13429</v>
      </c>
      <c r="B2000" s="235"/>
      <c r="C2000" s="236"/>
      <c r="D2000" s="288" t="s">
        <v>13430</v>
      </c>
      <c r="E2000" s="236"/>
      <c r="F2000" s="195" t="s">
        <v>13431</v>
      </c>
      <c r="G2000" s="195" t="s">
        <v>13432</v>
      </c>
      <c r="H2000" s="195" t="s">
        <v>13433</v>
      </c>
      <c r="I2000" s="195" t="s">
        <v>13434</v>
      </c>
    </row>
    <row r="2001" spans="1:9" ht="15" customHeight="1">
      <c r="A2001" s="198" t="s">
        <v>13435</v>
      </c>
      <c r="B2001" s="286" t="s">
        <v>13436</v>
      </c>
      <c r="C2001" s="236"/>
      <c r="D2001" s="284" t="s">
        <v>13437</v>
      </c>
      <c r="E2001" s="236"/>
      <c r="F2001" s="198" t="s">
        <v>13438</v>
      </c>
      <c r="G2001" s="199">
        <v>0.25</v>
      </c>
      <c r="H2001" s="200">
        <v>11.45</v>
      </c>
      <c r="I2001" s="200">
        <v>2.86</v>
      </c>
    </row>
    <row r="2002" spans="1:9" ht="15" customHeight="1">
      <c r="A2002" s="198" t="s">
        <v>13439</v>
      </c>
      <c r="B2002" s="286" t="s">
        <v>13440</v>
      </c>
      <c r="C2002" s="236"/>
      <c r="D2002" s="284" t="s">
        <v>13441</v>
      </c>
      <c r="E2002" s="236"/>
      <c r="F2002" s="198" t="s">
        <v>13442</v>
      </c>
      <c r="G2002" s="199">
        <v>0.25</v>
      </c>
      <c r="H2002" s="200">
        <v>16.28</v>
      </c>
      <c r="I2002" s="200">
        <v>4.07</v>
      </c>
    </row>
    <row r="2003" spans="1:9" ht="15" customHeight="1">
      <c r="A2003" s="153"/>
      <c r="B2003" s="153"/>
      <c r="C2003" s="153"/>
      <c r="D2003" s="153"/>
      <c r="E2003" s="153"/>
      <c r="F2003" s="153"/>
      <c r="G2003" s="285" t="s">
        <v>13443</v>
      </c>
      <c r="H2003" s="236"/>
      <c r="I2003" s="201">
        <v>6.93</v>
      </c>
    </row>
    <row r="2004" spans="1:9" ht="15" customHeight="1">
      <c r="A2004" s="287" t="s">
        <v>13444</v>
      </c>
      <c r="B2004" s="235"/>
      <c r="C2004" s="236"/>
      <c r="D2004" s="288" t="s">
        <v>13445</v>
      </c>
      <c r="E2004" s="236"/>
      <c r="F2004" s="195" t="s">
        <v>13446</v>
      </c>
      <c r="G2004" s="195" t="s">
        <v>13447</v>
      </c>
      <c r="H2004" s="195" t="s">
        <v>13448</v>
      </c>
      <c r="I2004" s="195" t="s">
        <v>13449</v>
      </c>
    </row>
    <row r="2005" spans="1:9" ht="19.5" customHeight="1">
      <c r="A2005" s="198" t="s">
        <v>13450</v>
      </c>
      <c r="B2005" s="286" t="s">
        <v>13451</v>
      </c>
      <c r="C2005" s="236"/>
      <c r="D2005" s="284" t="s">
        <v>13452</v>
      </c>
      <c r="E2005" s="236"/>
      <c r="F2005" s="198" t="s">
        <v>13453</v>
      </c>
      <c r="G2005" s="199">
        <v>1</v>
      </c>
      <c r="H2005" s="200">
        <v>62.04</v>
      </c>
      <c r="I2005" s="200">
        <v>62.04</v>
      </c>
    </row>
    <row r="2006" spans="1:9" ht="15" customHeight="1">
      <c r="A2006" s="153"/>
      <c r="B2006" s="153"/>
      <c r="C2006" s="153"/>
      <c r="D2006" s="153"/>
      <c r="E2006" s="153"/>
      <c r="F2006" s="153"/>
      <c r="G2006" s="285" t="s">
        <v>13454</v>
      </c>
      <c r="H2006" s="236"/>
      <c r="I2006" s="201">
        <v>62.04</v>
      </c>
    </row>
    <row r="2007" spans="1:9" ht="15" customHeight="1">
      <c r="A2007" s="308" t="s">
        <v>13455</v>
      </c>
      <c r="B2007" s="213"/>
      <c r="C2007" s="213"/>
      <c r="D2007" s="153"/>
      <c r="E2007" s="153"/>
      <c r="F2007" s="153"/>
      <c r="G2007" s="289" t="s">
        <v>13456</v>
      </c>
      <c r="H2007" s="236"/>
      <c r="I2007" s="188">
        <v>68.97</v>
      </c>
    </row>
    <row r="2008" spans="1:9" ht="15" customHeight="1">
      <c r="A2008" s="213"/>
      <c r="B2008" s="213"/>
      <c r="C2008" s="213"/>
      <c r="D2008" s="153"/>
      <c r="E2008" s="153"/>
      <c r="F2008" s="153"/>
      <c r="G2008" s="289" t="s">
        <v>13457</v>
      </c>
      <c r="H2008" s="236"/>
      <c r="I2008" s="188">
        <v>20.325500000000002</v>
      </c>
    </row>
    <row r="2009" spans="1:9" ht="15" customHeight="1">
      <c r="A2009" s="213"/>
      <c r="B2009" s="213"/>
      <c r="C2009" s="213"/>
      <c r="D2009" s="153"/>
      <c r="E2009" s="153"/>
      <c r="F2009" s="153"/>
      <c r="G2009" s="289" t="s">
        <v>13458</v>
      </c>
      <c r="H2009" s="236"/>
      <c r="I2009" s="188">
        <v>89.3</v>
      </c>
    </row>
    <row r="2010" spans="1:9" ht="9.75" customHeight="1">
      <c r="A2010" s="153"/>
      <c r="B2010" s="153"/>
      <c r="C2010" s="153"/>
      <c r="D2010" s="290"/>
      <c r="E2010" s="213"/>
      <c r="F2010" s="213"/>
      <c r="G2010" s="153"/>
      <c r="H2010" s="153"/>
      <c r="I2010" s="153"/>
    </row>
    <row r="2011" spans="1:9" ht="19.5" customHeight="1">
      <c r="A2011" s="291" t="s">
        <v>13459</v>
      </c>
      <c r="B2011" s="235"/>
      <c r="C2011" s="235"/>
      <c r="D2011" s="235"/>
      <c r="E2011" s="235"/>
      <c r="F2011" s="235"/>
      <c r="G2011" s="235"/>
      <c r="H2011" s="235"/>
      <c r="I2011" s="236"/>
    </row>
    <row r="2012" spans="1:9" ht="15" customHeight="1">
      <c r="A2012" s="287" t="s">
        <v>13460</v>
      </c>
      <c r="B2012" s="235"/>
      <c r="C2012" s="236"/>
      <c r="D2012" s="288" t="s">
        <v>13461</v>
      </c>
      <c r="E2012" s="236"/>
      <c r="F2012" s="195" t="s">
        <v>13462</v>
      </c>
      <c r="G2012" s="195" t="s">
        <v>13463</v>
      </c>
      <c r="H2012" s="195" t="s">
        <v>13464</v>
      </c>
      <c r="I2012" s="195" t="s">
        <v>13465</v>
      </c>
    </row>
    <row r="2013" spans="1:9" ht="15" customHeight="1">
      <c r="A2013" s="198" t="s">
        <v>13466</v>
      </c>
      <c r="B2013" s="286" t="s">
        <v>13467</v>
      </c>
      <c r="C2013" s="236"/>
      <c r="D2013" s="284" t="s">
        <v>13468</v>
      </c>
      <c r="E2013" s="236"/>
      <c r="F2013" s="198" t="s">
        <v>13469</v>
      </c>
      <c r="G2013" s="199">
        <v>1</v>
      </c>
      <c r="H2013" s="200">
        <v>11.45</v>
      </c>
      <c r="I2013" s="200">
        <v>11.45</v>
      </c>
    </row>
    <row r="2014" spans="1:9" ht="15" customHeight="1">
      <c r="A2014" s="198" t="s">
        <v>13470</v>
      </c>
      <c r="B2014" s="286" t="s">
        <v>13471</v>
      </c>
      <c r="C2014" s="236"/>
      <c r="D2014" s="284" t="s">
        <v>13472</v>
      </c>
      <c r="E2014" s="236"/>
      <c r="F2014" s="198" t="s">
        <v>13473</v>
      </c>
      <c r="G2014" s="199">
        <v>1</v>
      </c>
      <c r="H2014" s="200">
        <v>16.28</v>
      </c>
      <c r="I2014" s="200">
        <v>16.28</v>
      </c>
    </row>
    <row r="2015" spans="1:9" ht="15" customHeight="1">
      <c r="A2015" s="153"/>
      <c r="B2015" s="153"/>
      <c r="C2015" s="153"/>
      <c r="D2015" s="153"/>
      <c r="E2015" s="153"/>
      <c r="F2015" s="153"/>
      <c r="G2015" s="285" t="s">
        <v>13474</v>
      </c>
      <c r="H2015" s="236"/>
      <c r="I2015" s="201">
        <v>27.73</v>
      </c>
    </row>
    <row r="2016" spans="1:9" ht="15" customHeight="1">
      <c r="A2016" s="287" t="s">
        <v>13475</v>
      </c>
      <c r="B2016" s="235"/>
      <c r="C2016" s="236"/>
      <c r="D2016" s="288" t="s">
        <v>13476</v>
      </c>
      <c r="E2016" s="236"/>
      <c r="F2016" s="195" t="s">
        <v>13477</v>
      </c>
      <c r="G2016" s="195" t="s">
        <v>13478</v>
      </c>
      <c r="H2016" s="195" t="s">
        <v>13479</v>
      </c>
      <c r="I2016" s="195" t="s">
        <v>13480</v>
      </c>
    </row>
    <row r="2017" spans="1:9" ht="51.75" customHeight="1">
      <c r="A2017" s="198" t="s">
        <v>13481</v>
      </c>
      <c r="B2017" s="286" t="s">
        <v>13482</v>
      </c>
      <c r="C2017" s="236"/>
      <c r="D2017" s="284" t="s">
        <v>13483</v>
      </c>
      <c r="E2017" s="236"/>
      <c r="F2017" s="198" t="s">
        <v>13484</v>
      </c>
      <c r="G2017" s="199">
        <v>1</v>
      </c>
      <c r="H2017" s="200">
        <v>51.17</v>
      </c>
      <c r="I2017" s="200">
        <v>51.17</v>
      </c>
    </row>
    <row r="2018" spans="1:9" ht="15" customHeight="1">
      <c r="A2018" s="153"/>
      <c r="B2018" s="153"/>
      <c r="C2018" s="153"/>
      <c r="D2018" s="153"/>
      <c r="E2018" s="153"/>
      <c r="F2018" s="153"/>
      <c r="G2018" s="285" t="s">
        <v>13485</v>
      </c>
      <c r="H2018" s="236"/>
      <c r="I2018" s="201">
        <v>51.17</v>
      </c>
    </row>
    <row r="2019" spans="1:9" ht="15" customHeight="1">
      <c r="A2019" s="308" t="s">
        <v>13486</v>
      </c>
      <c r="B2019" s="213"/>
      <c r="C2019" s="213"/>
      <c r="D2019" s="153"/>
      <c r="E2019" s="153"/>
      <c r="F2019" s="153"/>
      <c r="G2019" s="289" t="s">
        <v>13487</v>
      </c>
      <c r="H2019" s="236"/>
      <c r="I2019" s="188">
        <v>78.900000000000006</v>
      </c>
    </row>
    <row r="2020" spans="1:9" ht="15" customHeight="1">
      <c r="A2020" s="213"/>
      <c r="B2020" s="213"/>
      <c r="C2020" s="213"/>
      <c r="D2020" s="153"/>
      <c r="E2020" s="153"/>
      <c r="F2020" s="153"/>
      <c r="G2020" s="289" t="s">
        <v>13488</v>
      </c>
      <c r="H2020" s="236"/>
      <c r="I2020" s="188">
        <v>23.251799999999999</v>
      </c>
    </row>
    <row r="2021" spans="1:9" ht="15" customHeight="1">
      <c r="A2021" s="213"/>
      <c r="B2021" s="213"/>
      <c r="C2021" s="213"/>
      <c r="D2021" s="153"/>
      <c r="E2021" s="153"/>
      <c r="F2021" s="153"/>
      <c r="G2021" s="289" t="s">
        <v>13489</v>
      </c>
      <c r="H2021" s="236"/>
      <c r="I2021" s="188">
        <v>102.15</v>
      </c>
    </row>
    <row r="2022" spans="1:9" ht="9.75" customHeight="1">
      <c r="A2022" s="153"/>
      <c r="B2022" s="153"/>
      <c r="C2022" s="153"/>
      <c r="D2022" s="290"/>
      <c r="E2022" s="213"/>
      <c r="F2022" s="213"/>
      <c r="G2022" s="153"/>
      <c r="H2022" s="153"/>
      <c r="I2022" s="153"/>
    </row>
    <row r="2023" spans="1:9" ht="19.5" customHeight="1">
      <c r="A2023" s="291" t="s">
        <v>13490</v>
      </c>
      <c r="B2023" s="235"/>
      <c r="C2023" s="235"/>
      <c r="D2023" s="235"/>
      <c r="E2023" s="235"/>
      <c r="F2023" s="235"/>
      <c r="G2023" s="235"/>
      <c r="H2023" s="235"/>
      <c r="I2023" s="236"/>
    </row>
    <row r="2024" spans="1:9" ht="15" customHeight="1">
      <c r="A2024" s="287" t="s">
        <v>13491</v>
      </c>
      <c r="B2024" s="235"/>
      <c r="C2024" s="236"/>
      <c r="D2024" s="288" t="s">
        <v>13492</v>
      </c>
      <c r="E2024" s="236"/>
      <c r="F2024" s="195" t="s">
        <v>13493</v>
      </c>
      <c r="G2024" s="195" t="s">
        <v>13494</v>
      </c>
      <c r="H2024" s="195" t="s">
        <v>13495</v>
      </c>
      <c r="I2024" s="195" t="s">
        <v>13496</v>
      </c>
    </row>
    <row r="2025" spans="1:9" ht="15" customHeight="1">
      <c r="A2025" s="198" t="s">
        <v>13497</v>
      </c>
      <c r="B2025" s="286" t="s">
        <v>13498</v>
      </c>
      <c r="C2025" s="236"/>
      <c r="D2025" s="284" t="s">
        <v>13499</v>
      </c>
      <c r="E2025" s="236"/>
      <c r="F2025" s="198" t="s">
        <v>13500</v>
      </c>
      <c r="G2025" s="199">
        <v>0.25</v>
      </c>
      <c r="H2025" s="200">
        <v>11.45</v>
      </c>
      <c r="I2025" s="200">
        <v>2.86</v>
      </c>
    </row>
    <row r="2026" spans="1:9" ht="15" customHeight="1">
      <c r="A2026" s="153"/>
      <c r="B2026" s="153"/>
      <c r="C2026" s="153"/>
      <c r="D2026" s="153"/>
      <c r="E2026" s="153"/>
      <c r="F2026" s="153"/>
      <c r="G2026" s="285" t="s">
        <v>13501</v>
      </c>
      <c r="H2026" s="236"/>
      <c r="I2026" s="201">
        <v>2.86</v>
      </c>
    </row>
    <row r="2027" spans="1:9" ht="15" customHeight="1">
      <c r="A2027" s="287" t="s">
        <v>13502</v>
      </c>
      <c r="B2027" s="235"/>
      <c r="C2027" s="236"/>
      <c r="D2027" s="288" t="s">
        <v>13503</v>
      </c>
      <c r="E2027" s="236"/>
      <c r="F2027" s="195" t="s">
        <v>13504</v>
      </c>
      <c r="G2027" s="195" t="s">
        <v>13505</v>
      </c>
      <c r="H2027" s="195" t="s">
        <v>13506</v>
      </c>
      <c r="I2027" s="195" t="s">
        <v>13507</v>
      </c>
    </row>
    <row r="2028" spans="1:9" ht="15" customHeight="1">
      <c r="A2028" s="198" t="s">
        <v>13508</v>
      </c>
      <c r="B2028" s="286" t="s">
        <v>13509</v>
      </c>
      <c r="C2028" s="236"/>
      <c r="D2028" s="284" t="s">
        <v>13510</v>
      </c>
      <c r="E2028" s="236"/>
      <c r="F2028" s="198" t="s">
        <v>13511</v>
      </c>
      <c r="G2028" s="199">
        <v>1</v>
      </c>
      <c r="H2028" s="200">
        <v>39.590000000000003</v>
      </c>
      <c r="I2028" s="200">
        <v>39.590000000000003</v>
      </c>
    </row>
    <row r="2029" spans="1:9" ht="15" customHeight="1">
      <c r="A2029" s="153"/>
      <c r="B2029" s="153"/>
      <c r="C2029" s="153"/>
      <c r="D2029" s="153"/>
      <c r="E2029" s="153"/>
      <c r="F2029" s="153"/>
      <c r="G2029" s="285" t="s">
        <v>13512</v>
      </c>
      <c r="H2029" s="236"/>
      <c r="I2029" s="201">
        <v>39.590000000000003</v>
      </c>
    </row>
    <row r="2030" spans="1:9" ht="15" customHeight="1">
      <c r="A2030" s="308" t="s">
        <v>13513</v>
      </c>
      <c r="B2030" s="213"/>
      <c r="C2030" s="213"/>
      <c r="D2030" s="153"/>
      <c r="E2030" s="153"/>
      <c r="F2030" s="153"/>
      <c r="G2030" s="289" t="s">
        <v>13514</v>
      </c>
      <c r="H2030" s="236"/>
      <c r="I2030" s="188">
        <v>42.45</v>
      </c>
    </row>
    <row r="2031" spans="1:9" ht="15" customHeight="1">
      <c r="A2031" s="213"/>
      <c r="B2031" s="213"/>
      <c r="C2031" s="213"/>
      <c r="D2031" s="153"/>
      <c r="E2031" s="153"/>
      <c r="F2031" s="153"/>
      <c r="G2031" s="289" t="s">
        <v>13515</v>
      </c>
      <c r="H2031" s="236"/>
      <c r="I2031" s="188">
        <v>12.51</v>
      </c>
    </row>
    <row r="2032" spans="1:9" ht="15" customHeight="1">
      <c r="A2032" s="213"/>
      <c r="B2032" s="213"/>
      <c r="C2032" s="213"/>
      <c r="D2032" s="153"/>
      <c r="E2032" s="153"/>
      <c r="F2032" s="153"/>
      <c r="G2032" s="289" t="s">
        <v>13516</v>
      </c>
      <c r="H2032" s="236"/>
      <c r="I2032" s="188">
        <v>54.96</v>
      </c>
    </row>
    <row r="2033" spans="1:9" ht="9.75" customHeight="1">
      <c r="A2033" s="153"/>
      <c r="B2033" s="153"/>
      <c r="C2033" s="153"/>
      <c r="D2033" s="290"/>
      <c r="E2033" s="213"/>
      <c r="F2033" s="213"/>
      <c r="G2033" s="153"/>
      <c r="H2033" s="153"/>
      <c r="I2033" s="153"/>
    </row>
    <row r="2034" spans="1:9" ht="19.5" customHeight="1">
      <c r="A2034" s="291" t="s">
        <v>13517</v>
      </c>
      <c r="B2034" s="235"/>
      <c r="C2034" s="235"/>
      <c r="D2034" s="235"/>
      <c r="E2034" s="235"/>
      <c r="F2034" s="235"/>
      <c r="G2034" s="235"/>
      <c r="H2034" s="235"/>
      <c r="I2034" s="236"/>
    </row>
    <row r="2035" spans="1:9" ht="15" customHeight="1">
      <c r="A2035" s="287" t="s">
        <v>13518</v>
      </c>
      <c r="B2035" s="235"/>
      <c r="C2035" s="236"/>
      <c r="D2035" s="288" t="s">
        <v>13519</v>
      </c>
      <c r="E2035" s="236"/>
      <c r="F2035" s="195" t="s">
        <v>13520</v>
      </c>
      <c r="G2035" s="195" t="s">
        <v>13521</v>
      </c>
      <c r="H2035" s="195" t="s">
        <v>13522</v>
      </c>
      <c r="I2035" s="195" t="s">
        <v>13523</v>
      </c>
    </row>
    <row r="2036" spans="1:9" ht="15" customHeight="1">
      <c r="A2036" s="198" t="s">
        <v>13524</v>
      </c>
      <c r="B2036" s="286" t="s">
        <v>13525</v>
      </c>
      <c r="C2036" s="236"/>
      <c r="D2036" s="284" t="s">
        <v>13526</v>
      </c>
      <c r="E2036" s="236"/>
      <c r="F2036" s="198" t="s">
        <v>13527</v>
      </c>
      <c r="G2036" s="199">
        <v>0.1</v>
      </c>
      <c r="H2036" s="200">
        <v>11.45</v>
      </c>
      <c r="I2036" s="200">
        <v>1.1499999999999999</v>
      </c>
    </row>
    <row r="2037" spans="1:9" ht="15" customHeight="1">
      <c r="A2037" s="198" t="s">
        <v>13528</v>
      </c>
      <c r="B2037" s="286" t="s">
        <v>13529</v>
      </c>
      <c r="C2037" s="236"/>
      <c r="D2037" s="284" t="s">
        <v>13530</v>
      </c>
      <c r="E2037" s="236"/>
      <c r="F2037" s="198" t="s">
        <v>13531</v>
      </c>
      <c r="G2037" s="199">
        <v>0.1</v>
      </c>
      <c r="H2037" s="200">
        <v>16.28</v>
      </c>
      <c r="I2037" s="200">
        <v>1.63</v>
      </c>
    </row>
    <row r="2038" spans="1:9" ht="15" customHeight="1">
      <c r="A2038" s="153"/>
      <c r="B2038" s="153"/>
      <c r="C2038" s="153"/>
      <c r="D2038" s="153"/>
      <c r="E2038" s="153"/>
      <c r="F2038" s="153"/>
      <c r="G2038" s="285" t="s">
        <v>13532</v>
      </c>
      <c r="H2038" s="236"/>
      <c r="I2038" s="201">
        <v>2.78</v>
      </c>
    </row>
    <row r="2039" spans="1:9" ht="15" customHeight="1">
      <c r="A2039" s="287" t="s">
        <v>13533</v>
      </c>
      <c r="B2039" s="235"/>
      <c r="C2039" s="236"/>
      <c r="D2039" s="288" t="s">
        <v>13534</v>
      </c>
      <c r="E2039" s="236"/>
      <c r="F2039" s="195" t="s">
        <v>13535</v>
      </c>
      <c r="G2039" s="195" t="s">
        <v>13536</v>
      </c>
      <c r="H2039" s="195" t="s">
        <v>13537</v>
      </c>
      <c r="I2039" s="195" t="s">
        <v>13538</v>
      </c>
    </row>
    <row r="2040" spans="1:9" ht="19.5" customHeight="1">
      <c r="A2040" s="198" t="s">
        <v>13539</v>
      </c>
      <c r="B2040" s="286" t="s">
        <v>13540</v>
      </c>
      <c r="C2040" s="236"/>
      <c r="D2040" s="284" t="s">
        <v>13541</v>
      </c>
      <c r="E2040" s="236"/>
      <c r="F2040" s="198" t="s">
        <v>13542</v>
      </c>
      <c r="G2040" s="199">
        <v>1</v>
      </c>
      <c r="H2040" s="200">
        <v>5.9</v>
      </c>
      <c r="I2040" s="200">
        <v>5.9</v>
      </c>
    </row>
    <row r="2041" spans="1:9" ht="15" customHeight="1">
      <c r="A2041" s="153"/>
      <c r="B2041" s="153"/>
      <c r="C2041" s="153"/>
      <c r="D2041" s="153"/>
      <c r="E2041" s="153"/>
      <c r="F2041" s="153"/>
      <c r="G2041" s="285" t="s">
        <v>13543</v>
      </c>
      <c r="H2041" s="236"/>
      <c r="I2041" s="201">
        <v>5.9</v>
      </c>
    </row>
    <row r="2042" spans="1:9" ht="15" customHeight="1">
      <c r="A2042" s="308" t="s">
        <v>13544</v>
      </c>
      <c r="B2042" s="213"/>
      <c r="C2042" s="213"/>
      <c r="D2042" s="153"/>
      <c r="E2042" s="153"/>
      <c r="F2042" s="153"/>
      <c r="G2042" s="289" t="s">
        <v>13545</v>
      </c>
      <c r="H2042" s="236"/>
      <c r="I2042" s="188">
        <v>8.68</v>
      </c>
    </row>
    <row r="2043" spans="1:9" ht="15" customHeight="1">
      <c r="A2043" s="213"/>
      <c r="B2043" s="213"/>
      <c r="C2043" s="213"/>
      <c r="D2043" s="153"/>
      <c r="E2043" s="153"/>
      <c r="F2043" s="153"/>
      <c r="G2043" s="289" t="s">
        <v>13546</v>
      </c>
      <c r="H2043" s="236"/>
      <c r="I2043" s="188">
        <v>2.5579999999999998</v>
      </c>
    </row>
    <row r="2044" spans="1:9" ht="15" customHeight="1">
      <c r="A2044" s="213"/>
      <c r="B2044" s="213"/>
      <c r="C2044" s="213"/>
      <c r="D2044" s="153"/>
      <c r="E2044" s="153"/>
      <c r="F2044" s="153"/>
      <c r="G2044" s="289" t="s">
        <v>13547</v>
      </c>
      <c r="H2044" s="236"/>
      <c r="I2044" s="188">
        <v>11.24</v>
      </c>
    </row>
    <row r="2045" spans="1:9" ht="9.75" customHeight="1">
      <c r="A2045" s="153"/>
      <c r="B2045" s="153"/>
      <c r="C2045" s="153"/>
      <c r="D2045" s="290"/>
      <c r="E2045" s="213"/>
      <c r="F2045" s="213"/>
      <c r="G2045" s="153"/>
      <c r="H2045" s="153"/>
      <c r="I2045" s="153"/>
    </row>
    <row r="2046" spans="1:9" ht="19.5" customHeight="1">
      <c r="A2046" s="291" t="s">
        <v>13548</v>
      </c>
      <c r="B2046" s="235"/>
      <c r="C2046" s="235"/>
      <c r="D2046" s="235"/>
      <c r="E2046" s="235"/>
      <c r="F2046" s="235"/>
      <c r="G2046" s="235"/>
      <c r="H2046" s="235"/>
      <c r="I2046" s="236"/>
    </row>
    <row r="2047" spans="1:9" ht="15" customHeight="1">
      <c r="A2047" s="287" t="s">
        <v>13549</v>
      </c>
      <c r="B2047" s="235"/>
      <c r="C2047" s="236"/>
      <c r="D2047" s="288" t="s">
        <v>13550</v>
      </c>
      <c r="E2047" s="236"/>
      <c r="F2047" s="195" t="s">
        <v>13551</v>
      </c>
      <c r="G2047" s="195" t="s">
        <v>13552</v>
      </c>
      <c r="H2047" s="195" t="s">
        <v>13553</v>
      </c>
      <c r="I2047" s="195" t="s">
        <v>13554</v>
      </c>
    </row>
    <row r="2048" spans="1:9" ht="15" customHeight="1">
      <c r="A2048" s="198" t="s">
        <v>13555</v>
      </c>
      <c r="B2048" s="286" t="s">
        <v>13556</v>
      </c>
      <c r="C2048" s="236"/>
      <c r="D2048" s="284" t="s">
        <v>13557</v>
      </c>
      <c r="E2048" s="236"/>
      <c r="F2048" s="198" t="s">
        <v>13558</v>
      </c>
      <c r="G2048" s="199">
        <v>2.5</v>
      </c>
      <c r="H2048" s="200">
        <v>11.45</v>
      </c>
      <c r="I2048" s="200">
        <v>28.63</v>
      </c>
    </row>
    <row r="2049" spans="1:9" ht="15" customHeight="1">
      <c r="A2049" s="198" t="s">
        <v>13559</v>
      </c>
      <c r="B2049" s="286" t="s">
        <v>13560</v>
      </c>
      <c r="C2049" s="236"/>
      <c r="D2049" s="284" t="s">
        <v>13561</v>
      </c>
      <c r="E2049" s="236"/>
      <c r="F2049" s="198" t="s">
        <v>13562</v>
      </c>
      <c r="G2049" s="199">
        <v>2.5</v>
      </c>
      <c r="H2049" s="200">
        <v>16.28</v>
      </c>
      <c r="I2049" s="200">
        <v>40.700000000000003</v>
      </c>
    </row>
    <row r="2050" spans="1:9" ht="15" customHeight="1">
      <c r="A2050" s="153"/>
      <c r="B2050" s="153"/>
      <c r="C2050" s="153"/>
      <c r="D2050" s="153"/>
      <c r="E2050" s="153"/>
      <c r="F2050" s="153"/>
      <c r="G2050" s="285" t="s">
        <v>13563</v>
      </c>
      <c r="H2050" s="236"/>
      <c r="I2050" s="201">
        <v>69.33</v>
      </c>
    </row>
    <row r="2051" spans="1:9" ht="15" customHeight="1">
      <c r="A2051" s="287" t="s">
        <v>13564</v>
      </c>
      <c r="B2051" s="235"/>
      <c r="C2051" s="236"/>
      <c r="D2051" s="288" t="s">
        <v>13565</v>
      </c>
      <c r="E2051" s="236"/>
      <c r="F2051" s="195" t="s">
        <v>13566</v>
      </c>
      <c r="G2051" s="195" t="s">
        <v>13567</v>
      </c>
      <c r="H2051" s="195" t="s">
        <v>13568</v>
      </c>
      <c r="I2051" s="195" t="s">
        <v>13569</v>
      </c>
    </row>
    <row r="2052" spans="1:9" ht="27.75" customHeight="1">
      <c r="A2052" s="198" t="s">
        <v>13570</v>
      </c>
      <c r="B2052" s="286" t="s">
        <v>13571</v>
      </c>
      <c r="C2052" s="236"/>
      <c r="D2052" s="284" t="s">
        <v>13572</v>
      </c>
      <c r="E2052" s="236"/>
      <c r="F2052" s="198" t="s">
        <v>13573</v>
      </c>
      <c r="G2052" s="199">
        <v>1</v>
      </c>
      <c r="H2052" s="200">
        <v>1082.52</v>
      </c>
      <c r="I2052" s="200">
        <v>1082.52</v>
      </c>
    </row>
    <row r="2053" spans="1:9" ht="15" customHeight="1">
      <c r="A2053" s="153"/>
      <c r="B2053" s="153"/>
      <c r="C2053" s="153"/>
      <c r="D2053" s="153"/>
      <c r="E2053" s="153"/>
      <c r="F2053" s="153"/>
      <c r="G2053" s="285" t="s">
        <v>13574</v>
      </c>
      <c r="H2053" s="236"/>
      <c r="I2053" s="201">
        <v>1082.52</v>
      </c>
    </row>
    <row r="2054" spans="1:9" ht="15" customHeight="1">
      <c r="A2054" s="308" t="s">
        <v>13575</v>
      </c>
      <c r="B2054" s="213"/>
      <c r="C2054" s="213"/>
      <c r="D2054" s="153"/>
      <c r="E2054" s="153"/>
      <c r="F2054" s="153"/>
      <c r="G2054" s="289" t="s">
        <v>13576</v>
      </c>
      <c r="H2054" s="236"/>
      <c r="I2054" s="188">
        <v>1151.8499999999999</v>
      </c>
    </row>
    <row r="2055" spans="1:9" ht="15" customHeight="1">
      <c r="A2055" s="213"/>
      <c r="B2055" s="213"/>
      <c r="C2055" s="213"/>
      <c r="D2055" s="153"/>
      <c r="E2055" s="153"/>
      <c r="F2055" s="153"/>
      <c r="G2055" s="289" t="s">
        <v>13577</v>
      </c>
      <c r="H2055" s="236"/>
      <c r="I2055" s="188">
        <v>339.4502</v>
      </c>
    </row>
    <row r="2056" spans="1:9" ht="15" customHeight="1">
      <c r="A2056" s="213"/>
      <c r="B2056" s="213"/>
      <c r="C2056" s="213"/>
      <c r="D2056" s="153"/>
      <c r="E2056" s="153"/>
      <c r="F2056" s="153"/>
      <c r="G2056" s="289" t="s">
        <v>13578</v>
      </c>
      <c r="H2056" s="236"/>
      <c r="I2056" s="188">
        <v>1491.3</v>
      </c>
    </row>
    <row r="2057" spans="1:9" ht="9.75" customHeight="1">
      <c r="A2057" s="153"/>
      <c r="B2057" s="153"/>
      <c r="C2057" s="153"/>
      <c r="D2057" s="290"/>
      <c r="E2057" s="213"/>
      <c r="F2057" s="213"/>
      <c r="G2057" s="153"/>
      <c r="H2057" s="153"/>
      <c r="I2057" s="153"/>
    </row>
    <row r="2058" spans="1:9" ht="19.5" customHeight="1">
      <c r="A2058" s="291" t="s">
        <v>13579</v>
      </c>
      <c r="B2058" s="235"/>
      <c r="C2058" s="235"/>
      <c r="D2058" s="235"/>
      <c r="E2058" s="235"/>
      <c r="F2058" s="235"/>
      <c r="G2058" s="235"/>
      <c r="H2058" s="235"/>
      <c r="I2058" s="236"/>
    </row>
    <row r="2059" spans="1:9" ht="12.75" customHeight="1">
      <c r="A2059" s="303" t="s">
        <v>13580</v>
      </c>
      <c r="B2059" s="304"/>
      <c r="C2059" s="297" t="s">
        <v>13581</v>
      </c>
      <c r="D2059" s="233"/>
      <c r="E2059" s="300" t="s">
        <v>13582</v>
      </c>
      <c r="F2059" s="236"/>
      <c r="G2059" s="300" t="s">
        <v>13583</v>
      </c>
      <c r="H2059" s="236"/>
      <c r="I2059" s="302" t="s">
        <v>13584</v>
      </c>
    </row>
    <row r="2060" spans="1:9" ht="12" customHeight="1">
      <c r="A2060" s="298"/>
      <c r="B2060" s="305"/>
      <c r="C2060" s="298"/>
      <c r="D2060" s="299"/>
      <c r="E2060" s="195" t="s">
        <v>13585</v>
      </c>
      <c r="F2060" s="195" t="s">
        <v>13586</v>
      </c>
      <c r="G2060" s="195" t="s">
        <v>13587</v>
      </c>
      <c r="H2060" s="195" t="s">
        <v>13588</v>
      </c>
      <c r="I2060" s="265"/>
    </row>
    <row r="2061" spans="1:9" ht="15" customHeight="1">
      <c r="A2061" s="190" t="s">
        <v>13589</v>
      </c>
      <c r="B2061" s="189" t="s">
        <v>13590</v>
      </c>
      <c r="C2061" s="301">
        <v>2.07E-2</v>
      </c>
      <c r="D2061" s="236"/>
      <c r="E2061" s="196">
        <v>1</v>
      </c>
      <c r="F2061" s="196">
        <v>0</v>
      </c>
      <c r="G2061" s="193">
        <v>29.22</v>
      </c>
      <c r="H2061" s="193">
        <v>13.48</v>
      </c>
      <c r="I2061" s="193">
        <v>0.6</v>
      </c>
    </row>
    <row r="2062" spans="1:9" ht="15" customHeight="1">
      <c r="A2062" s="153"/>
      <c r="B2062" s="153"/>
      <c r="C2062" s="153"/>
      <c r="D2062" s="153"/>
      <c r="E2062" s="153"/>
      <c r="F2062" s="153"/>
      <c r="G2062" s="283" t="s">
        <v>13591</v>
      </c>
      <c r="H2062" s="236"/>
      <c r="I2062" s="197">
        <v>0.60489999999999999</v>
      </c>
    </row>
    <row r="2063" spans="1:9" ht="19.5" customHeight="1">
      <c r="A2063" s="292" t="s">
        <v>13592</v>
      </c>
      <c r="B2063" s="235"/>
      <c r="C2063" s="235"/>
      <c r="D2063" s="235"/>
      <c r="E2063" s="236"/>
      <c r="F2063" s="186" t="s">
        <v>13593</v>
      </c>
      <c r="G2063" s="186" t="s">
        <v>13594</v>
      </c>
      <c r="H2063" s="186" t="s">
        <v>13595</v>
      </c>
      <c r="I2063" s="186" t="s">
        <v>13596</v>
      </c>
    </row>
    <row r="2064" spans="1:9" ht="15" customHeight="1">
      <c r="A2064" s="190" t="s">
        <v>13597</v>
      </c>
      <c r="B2064" s="293" t="s">
        <v>13598</v>
      </c>
      <c r="C2064" s="235"/>
      <c r="D2064" s="235"/>
      <c r="E2064" s="235"/>
      <c r="F2064" s="190" t="s">
        <v>13599</v>
      </c>
      <c r="G2064" s="192">
        <v>4.5768000000000004</v>
      </c>
      <c r="H2064" s="191">
        <v>10.49</v>
      </c>
      <c r="I2064" s="191">
        <v>48.01</v>
      </c>
    </row>
    <row r="2065" spans="1:9" ht="15" customHeight="1">
      <c r="A2065" s="190" t="s">
        <v>13600</v>
      </c>
      <c r="B2065" s="293" t="s">
        <v>13601</v>
      </c>
      <c r="C2065" s="235"/>
      <c r="D2065" s="235"/>
      <c r="E2065" s="235"/>
      <c r="F2065" s="190" t="s">
        <v>13602</v>
      </c>
      <c r="G2065" s="192">
        <v>9.2799999999999994E-2</v>
      </c>
      <c r="H2065" s="191">
        <v>12.43</v>
      </c>
      <c r="I2065" s="191">
        <v>1.1499999999999999</v>
      </c>
    </row>
    <row r="2066" spans="1:9" ht="15" customHeight="1">
      <c r="A2066" s="190" t="s">
        <v>13603</v>
      </c>
      <c r="B2066" s="293" t="s">
        <v>13604</v>
      </c>
      <c r="C2066" s="235"/>
      <c r="D2066" s="235"/>
      <c r="E2066" s="235"/>
      <c r="F2066" s="190" t="s">
        <v>13605</v>
      </c>
      <c r="G2066" s="192">
        <v>1.274</v>
      </c>
      <c r="H2066" s="191">
        <v>12.43</v>
      </c>
      <c r="I2066" s="191">
        <v>15.84</v>
      </c>
    </row>
    <row r="2067" spans="1:9" ht="15" customHeight="1">
      <c r="A2067" s="190" t="s">
        <v>13606</v>
      </c>
      <c r="B2067" s="293" t="s">
        <v>13607</v>
      </c>
      <c r="C2067" s="235"/>
      <c r="D2067" s="235"/>
      <c r="E2067" s="235"/>
      <c r="F2067" s="190" t="s">
        <v>13608</v>
      </c>
      <c r="G2067" s="192">
        <v>3.21</v>
      </c>
      <c r="H2067" s="191">
        <v>12.43</v>
      </c>
      <c r="I2067" s="191">
        <v>39.9</v>
      </c>
    </row>
    <row r="2068" spans="1:9" ht="15" customHeight="1">
      <c r="A2068" s="190" t="s">
        <v>13609</v>
      </c>
      <c r="B2068" s="293" t="s">
        <v>13610</v>
      </c>
      <c r="C2068" s="235"/>
      <c r="D2068" s="235"/>
      <c r="E2068" s="235"/>
      <c r="F2068" s="190" t="s">
        <v>13611</v>
      </c>
      <c r="G2068" s="192">
        <v>5.8000000000000003E-2</v>
      </c>
      <c r="H2068" s="191">
        <v>12.43</v>
      </c>
      <c r="I2068" s="191">
        <v>0.72</v>
      </c>
    </row>
    <row r="2069" spans="1:9" ht="15" customHeight="1">
      <c r="A2069" s="190" t="s">
        <v>13612</v>
      </c>
      <c r="B2069" s="293" t="s">
        <v>13613</v>
      </c>
      <c r="C2069" s="235"/>
      <c r="D2069" s="235"/>
      <c r="E2069" s="235"/>
      <c r="F2069" s="190" t="s">
        <v>13614</v>
      </c>
      <c r="G2069" s="192">
        <v>0.35930000000000001</v>
      </c>
      <c r="H2069" s="191">
        <v>9.14</v>
      </c>
      <c r="I2069" s="191">
        <v>3.28</v>
      </c>
    </row>
    <row r="2070" spans="1:9" ht="15" customHeight="1">
      <c r="A2070" s="153"/>
      <c r="B2070" s="153"/>
      <c r="C2070" s="153"/>
      <c r="D2070" s="153"/>
      <c r="E2070" s="153"/>
      <c r="F2070" s="153"/>
      <c r="G2070" s="283" t="s">
        <v>13615</v>
      </c>
      <c r="H2070" s="236"/>
      <c r="I2070" s="188">
        <v>108.9051</v>
      </c>
    </row>
    <row r="2071" spans="1:9" ht="15" customHeight="1">
      <c r="A2071" s="153"/>
      <c r="B2071" s="153"/>
      <c r="C2071" s="153"/>
      <c r="D2071" s="153"/>
      <c r="E2071" s="153"/>
      <c r="F2071" s="153"/>
      <c r="G2071" s="294" t="s">
        <v>13616</v>
      </c>
      <c r="H2071" s="295"/>
      <c r="I2071" s="207">
        <v>0</v>
      </c>
    </row>
    <row r="2072" spans="1:9" ht="15" customHeight="1">
      <c r="A2072" s="153"/>
      <c r="B2072" s="153"/>
      <c r="C2072" s="153"/>
      <c r="D2072" s="153"/>
      <c r="E2072" s="153"/>
      <c r="F2072" s="153"/>
      <c r="G2072" s="289" t="s">
        <v>13617</v>
      </c>
      <c r="H2072" s="236"/>
      <c r="I2072" s="193">
        <v>109.51</v>
      </c>
    </row>
    <row r="2073" spans="1:9" ht="15" customHeight="1">
      <c r="A2073" s="153"/>
      <c r="B2073" s="153"/>
      <c r="C2073" s="153"/>
      <c r="D2073" s="153"/>
      <c r="E2073" s="153"/>
      <c r="F2073" s="153"/>
      <c r="G2073" s="289" t="s">
        <v>13618</v>
      </c>
      <c r="H2073" s="236"/>
      <c r="I2073" s="193">
        <v>1</v>
      </c>
    </row>
    <row r="2074" spans="1:9" ht="15" customHeight="1">
      <c r="A2074" s="153"/>
      <c r="B2074" s="153"/>
      <c r="C2074" s="153"/>
      <c r="D2074" s="153"/>
      <c r="E2074" s="153"/>
      <c r="F2074" s="153"/>
      <c r="G2074" s="289" t="s">
        <v>13619</v>
      </c>
      <c r="H2074" s="236"/>
      <c r="I2074" s="193">
        <v>109.51</v>
      </c>
    </row>
    <row r="2075" spans="1:9" ht="19.5" customHeight="1">
      <c r="A2075" s="292" t="s">
        <v>13620</v>
      </c>
      <c r="B2075" s="235"/>
      <c r="C2075" s="235"/>
      <c r="D2075" s="235"/>
      <c r="E2075" s="236"/>
      <c r="F2075" s="186" t="s">
        <v>13621</v>
      </c>
      <c r="G2075" s="186" t="s">
        <v>13622</v>
      </c>
      <c r="H2075" s="186" t="s">
        <v>13623</v>
      </c>
      <c r="I2075" s="186" t="s">
        <v>13624</v>
      </c>
    </row>
    <row r="2076" spans="1:9" ht="15" customHeight="1">
      <c r="A2076" s="190" t="s">
        <v>13625</v>
      </c>
      <c r="B2076" s="293" t="s">
        <v>13626</v>
      </c>
      <c r="C2076" s="235"/>
      <c r="D2076" s="235"/>
      <c r="E2076" s="236"/>
      <c r="F2076" s="190" t="s">
        <v>13627</v>
      </c>
      <c r="G2076" s="192">
        <v>1.3340000000000001</v>
      </c>
      <c r="H2076" s="191">
        <v>3.86</v>
      </c>
      <c r="I2076" s="191">
        <v>5.15</v>
      </c>
    </row>
    <row r="2077" spans="1:9" ht="15" customHeight="1">
      <c r="A2077" s="190" t="s">
        <v>13628</v>
      </c>
      <c r="B2077" s="293" t="s">
        <v>13629</v>
      </c>
      <c r="C2077" s="235"/>
      <c r="D2077" s="235"/>
      <c r="E2077" s="236"/>
      <c r="F2077" s="190" t="s">
        <v>13630</v>
      </c>
      <c r="G2077" s="192">
        <v>1.7999999999999999E-2</v>
      </c>
      <c r="H2077" s="191">
        <v>63.75</v>
      </c>
      <c r="I2077" s="191">
        <v>1.1499999999999999</v>
      </c>
    </row>
    <row r="2078" spans="1:9" ht="15" customHeight="1">
      <c r="A2078" s="190" t="s">
        <v>13631</v>
      </c>
      <c r="B2078" s="293" t="s">
        <v>13632</v>
      </c>
      <c r="C2078" s="235"/>
      <c r="D2078" s="235"/>
      <c r="E2078" s="236"/>
      <c r="F2078" s="190" t="s">
        <v>13633</v>
      </c>
      <c r="G2078" s="192">
        <v>7.6E-3</v>
      </c>
      <c r="H2078" s="191">
        <v>83.3</v>
      </c>
      <c r="I2078" s="191">
        <v>0.63</v>
      </c>
    </row>
    <row r="2079" spans="1:9" ht="15" customHeight="1">
      <c r="A2079" s="190" t="s">
        <v>13634</v>
      </c>
      <c r="B2079" s="293" t="s">
        <v>13635</v>
      </c>
      <c r="C2079" s="235"/>
      <c r="D2079" s="235"/>
      <c r="E2079" s="236"/>
      <c r="F2079" s="190" t="s">
        <v>13636</v>
      </c>
      <c r="G2079" s="192">
        <v>1.78E-2</v>
      </c>
      <c r="H2079" s="191">
        <v>83.3</v>
      </c>
      <c r="I2079" s="191">
        <v>1.48</v>
      </c>
    </row>
    <row r="2080" spans="1:9" ht="15" customHeight="1">
      <c r="A2080" s="190" t="s">
        <v>13637</v>
      </c>
      <c r="B2080" s="293" t="s">
        <v>13638</v>
      </c>
      <c r="C2080" s="235"/>
      <c r="D2080" s="235"/>
      <c r="E2080" s="236"/>
      <c r="F2080" s="190" t="s">
        <v>13639</v>
      </c>
      <c r="G2080" s="192">
        <v>5.4000000000000003E-3</v>
      </c>
      <c r="H2080" s="191">
        <v>83.3</v>
      </c>
      <c r="I2080" s="191">
        <v>0.45</v>
      </c>
    </row>
    <row r="2081" spans="1:9" ht="15" customHeight="1">
      <c r="A2081" s="190" t="s">
        <v>13640</v>
      </c>
      <c r="B2081" s="293" t="s">
        <v>13641</v>
      </c>
      <c r="C2081" s="235"/>
      <c r="D2081" s="235"/>
      <c r="E2081" s="236"/>
      <c r="F2081" s="190" t="s">
        <v>13642</v>
      </c>
      <c r="G2081" s="192">
        <v>8.16</v>
      </c>
      <c r="H2081" s="191">
        <v>11.66</v>
      </c>
      <c r="I2081" s="191">
        <v>95.15</v>
      </c>
    </row>
    <row r="2082" spans="1:9" ht="15" customHeight="1">
      <c r="A2082" s="190" t="s">
        <v>13643</v>
      </c>
      <c r="B2082" s="293" t="s">
        <v>13644</v>
      </c>
      <c r="C2082" s="235"/>
      <c r="D2082" s="235"/>
      <c r="E2082" s="236"/>
      <c r="F2082" s="190" t="s">
        <v>13645</v>
      </c>
      <c r="G2082" s="192">
        <v>9.8658000000000001</v>
      </c>
      <c r="H2082" s="191">
        <v>0.32</v>
      </c>
      <c r="I2082" s="191">
        <v>3.16</v>
      </c>
    </row>
    <row r="2083" spans="1:9" ht="15" customHeight="1">
      <c r="A2083" s="190" t="s">
        <v>13646</v>
      </c>
      <c r="B2083" s="293" t="s">
        <v>13647</v>
      </c>
      <c r="C2083" s="235"/>
      <c r="D2083" s="235"/>
      <c r="E2083" s="236"/>
      <c r="F2083" s="190" t="s">
        <v>13648</v>
      </c>
      <c r="G2083" s="192">
        <v>0.39200000000000002</v>
      </c>
      <c r="H2083" s="191">
        <v>11.37</v>
      </c>
      <c r="I2083" s="191">
        <v>4.46</v>
      </c>
    </row>
    <row r="2084" spans="1:9" ht="15" customHeight="1">
      <c r="A2084" s="190" t="s">
        <v>13649</v>
      </c>
      <c r="B2084" s="293" t="s">
        <v>13650</v>
      </c>
      <c r="C2084" s="235"/>
      <c r="D2084" s="235"/>
      <c r="E2084" s="236"/>
      <c r="F2084" s="190" t="s">
        <v>13651</v>
      </c>
      <c r="G2084" s="192">
        <v>1</v>
      </c>
      <c r="H2084" s="191">
        <v>28.54</v>
      </c>
      <c r="I2084" s="191">
        <v>28.54</v>
      </c>
    </row>
    <row r="2085" spans="1:9" ht="15" customHeight="1">
      <c r="A2085" s="190" t="s">
        <v>13652</v>
      </c>
      <c r="B2085" s="293" t="s">
        <v>13653</v>
      </c>
      <c r="C2085" s="235"/>
      <c r="D2085" s="235"/>
      <c r="E2085" s="236"/>
      <c r="F2085" s="190" t="s">
        <v>13654</v>
      </c>
      <c r="G2085" s="192">
        <v>0.14699999999999999</v>
      </c>
      <c r="H2085" s="191">
        <v>7.35</v>
      </c>
      <c r="I2085" s="191">
        <v>1.08</v>
      </c>
    </row>
    <row r="2086" spans="1:9" ht="15" customHeight="1">
      <c r="A2086" s="190" t="s">
        <v>13655</v>
      </c>
      <c r="B2086" s="293" t="s">
        <v>13656</v>
      </c>
      <c r="C2086" s="235"/>
      <c r="D2086" s="235"/>
      <c r="E2086" s="236"/>
      <c r="F2086" s="190" t="s">
        <v>13657</v>
      </c>
      <c r="G2086" s="192">
        <v>0.49</v>
      </c>
      <c r="H2086" s="191">
        <v>5.35</v>
      </c>
      <c r="I2086" s="191">
        <v>2.62</v>
      </c>
    </row>
    <row r="2087" spans="1:9" ht="15" customHeight="1">
      <c r="A2087" s="190" t="s">
        <v>13658</v>
      </c>
      <c r="B2087" s="293" t="s">
        <v>13659</v>
      </c>
      <c r="C2087" s="235"/>
      <c r="D2087" s="235"/>
      <c r="E2087" s="236"/>
      <c r="F2087" s="190" t="s">
        <v>13660</v>
      </c>
      <c r="G2087" s="192">
        <v>0.98</v>
      </c>
      <c r="H2087" s="191">
        <v>24.07</v>
      </c>
      <c r="I2087" s="191">
        <v>23.59</v>
      </c>
    </row>
    <row r="2088" spans="1:9" ht="15" customHeight="1">
      <c r="A2088" s="153"/>
      <c r="B2088" s="153"/>
      <c r="C2088" s="153"/>
      <c r="D2088" s="153"/>
      <c r="E2088" s="153"/>
      <c r="F2088" s="153"/>
      <c r="G2088" s="283" t="s">
        <v>13661</v>
      </c>
      <c r="H2088" s="236"/>
      <c r="I2088" s="188">
        <v>167.45259999999999</v>
      </c>
    </row>
    <row r="2089" spans="1:9" ht="15" customHeight="1">
      <c r="A2089" s="153"/>
      <c r="B2089" s="153"/>
      <c r="C2089" s="153"/>
      <c r="D2089" s="153"/>
      <c r="E2089" s="153"/>
      <c r="F2089" s="153"/>
      <c r="G2089" s="289" t="s">
        <v>13662</v>
      </c>
      <c r="H2089" s="236"/>
      <c r="I2089" s="194">
        <v>276.96260000000001</v>
      </c>
    </row>
    <row r="2090" spans="1:9" ht="15" customHeight="1">
      <c r="A2090" s="308" t="s">
        <v>13663</v>
      </c>
      <c r="B2090" s="213"/>
      <c r="C2090" s="213"/>
      <c r="D2090" s="153"/>
      <c r="E2090" s="153"/>
      <c r="F2090" s="153"/>
      <c r="G2090" s="289" t="s">
        <v>13664</v>
      </c>
      <c r="H2090" s="236"/>
      <c r="I2090" s="188">
        <v>276.95999999999998</v>
      </c>
    </row>
    <row r="2091" spans="1:9" ht="15" customHeight="1">
      <c r="A2091" s="213"/>
      <c r="B2091" s="213"/>
      <c r="C2091" s="213"/>
      <c r="D2091" s="153"/>
      <c r="E2091" s="153"/>
      <c r="F2091" s="153"/>
      <c r="G2091" s="289" t="s">
        <v>13665</v>
      </c>
      <c r="H2091" s="236"/>
      <c r="I2091" s="188">
        <v>81.620099999999994</v>
      </c>
    </row>
    <row r="2092" spans="1:9" ht="15" customHeight="1">
      <c r="A2092" s="213"/>
      <c r="B2092" s="213"/>
      <c r="C2092" s="213"/>
      <c r="D2092" s="153"/>
      <c r="E2092" s="153"/>
      <c r="F2092" s="153"/>
      <c r="G2092" s="289" t="s">
        <v>13666</v>
      </c>
      <c r="H2092" s="236"/>
      <c r="I2092" s="188">
        <v>358.58</v>
      </c>
    </row>
    <row r="2093" spans="1:9" ht="9.75" customHeight="1">
      <c r="A2093" s="153"/>
      <c r="B2093" s="153"/>
      <c r="C2093" s="153"/>
      <c r="D2093" s="290"/>
      <c r="E2093" s="213"/>
      <c r="F2093" s="213"/>
      <c r="G2093" s="153"/>
      <c r="H2093" s="153"/>
      <c r="I2093" s="153"/>
    </row>
    <row r="2094" spans="1:9" ht="19.5" customHeight="1">
      <c r="A2094" s="291" t="s">
        <v>13667</v>
      </c>
      <c r="B2094" s="235"/>
      <c r="C2094" s="235"/>
      <c r="D2094" s="235"/>
      <c r="E2094" s="235"/>
      <c r="F2094" s="235"/>
      <c r="G2094" s="235"/>
      <c r="H2094" s="235"/>
      <c r="I2094" s="236"/>
    </row>
    <row r="2095" spans="1:9" ht="15" customHeight="1">
      <c r="A2095" s="287" t="s">
        <v>13668</v>
      </c>
      <c r="B2095" s="235"/>
      <c r="C2095" s="236"/>
      <c r="D2095" s="288" t="s">
        <v>13669</v>
      </c>
      <c r="E2095" s="236"/>
      <c r="F2095" s="195" t="s">
        <v>13670</v>
      </c>
      <c r="G2095" s="195" t="s">
        <v>13671</v>
      </c>
      <c r="H2095" s="195" t="s">
        <v>13672</v>
      </c>
      <c r="I2095" s="195" t="s">
        <v>13673</v>
      </c>
    </row>
    <row r="2096" spans="1:9" ht="27.75" customHeight="1">
      <c r="A2096" s="198" t="s">
        <v>13674</v>
      </c>
      <c r="B2096" s="286" t="s">
        <v>13675</v>
      </c>
      <c r="C2096" s="236"/>
      <c r="D2096" s="284" t="s">
        <v>13676</v>
      </c>
      <c r="E2096" s="236"/>
      <c r="F2096" s="198" t="s">
        <v>13677</v>
      </c>
      <c r="G2096" s="199">
        <v>1.0149999999999999</v>
      </c>
      <c r="H2096" s="200">
        <v>26.22</v>
      </c>
      <c r="I2096" s="200">
        <v>26.61</v>
      </c>
    </row>
    <row r="2097" spans="1:9" ht="19.5" customHeight="1">
      <c r="A2097" s="198" t="s">
        <v>13678</v>
      </c>
      <c r="B2097" s="286" t="s">
        <v>13679</v>
      </c>
      <c r="C2097" s="236"/>
      <c r="D2097" s="284" t="s">
        <v>13680</v>
      </c>
      <c r="E2097" s="236"/>
      <c r="F2097" s="198" t="s">
        <v>13681</v>
      </c>
      <c r="G2097" s="199">
        <v>8.9999999999999993E-3</v>
      </c>
      <c r="H2097" s="200">
        <v>3.74</v>
      </c>
      <c r="I2097" s="200">
        <v>0.03</v>
      </c>
    </row>
    <row r="2098" spans="1:9" ht="15" customHeight="1">
      <c r="A2098" s="153"/>
      <c r="B2098" s="153"/>
      <c r="C2098" s="153"/>
      <c r="D2098" s="153"/>
      <c r="E2098" s="153"/>
      <c r="F2098" s="153"/>
      <c r="G2098" s="285" t="s">
        <v>13682</v>
      </c>
      <c r="H2098" s="236"/>
      <c r="I2098" s="201">
        <v>26.64</v>
      </c>
    </row>
    <row r="2099" spans="1:9" ht="15" customHeight="1">
      <c r="A2099" s="287" t="s">
        <v>13683</v>
      </c>
      <c r="B2099" s="235"/>
      <c r="C2099" s="236"/>
      <c r="D2099" s="288" t="s">
        <v>13684</v>
      </c>
      <c r="E2099" s="236"/>
      <c r="F2099" s="195" t="s">
        <v>13685</v>
      </c>
      <c r="G2099" s="195" t="s">
        <v>13686</v>
      </c>
      <c r="H2099" s="195" t="s">
        <v>13687</v>
      </c>
      <c r="I2099" s="195" t="s">
        <v>13688</v>
      </c>
    </row>
    <row r="2100" spans="1:9" ht="15" customHeight="1">
      <c r="A2100" s="198" t="s">
        <v>13689</v>
      </c>
      <c r="B2100" s="286" t="s">
        <v>13690</v>
      </c>
      <c r="C2100" s="236"/>
      <c r="D2100" s="284" t="s">
        <v>13691</v>
      </c>
      <c r="E2100" s="236"/>
      <c r="F2100" s="198" t="s">
        <v>13692</v>
      </c>
      <c r="G2100" s="199">
        <v>8.6999999999999994E-2</v>
      </c>
      <c r="H2100" s="200">
        <v>16.829999999999998</v>
      </c>
      <c r="I2100" s="200">
        <v>1.46</v>
      </c>
    </row>
    <row r="2101" spans="1:9" ht="15" customHeight="1">
      <c r="A2101" s="198" t="s">
        <v>13693</v>
      </c>
      <c r="B2101" s="286" t="s">
        <v>13694</v>
      </c>
      <c r="C2101" s="236"/>
      <c r="D2101" s="284" t="s">
        <v>13695</v>
      </c>
      <c r="E2101" s="236"/>
      <c r="F2101" s="198" t="s">
        <v>13696</v>
      </c>
      <c r="G2101" s="199">
        <v>8.6999999999999994E-2</v>
      </c>
      <c r="H2101" s="200">
        <v>21.78</v>
      </c>
      <c r="I2101" s="200">
        <v>1.89</v>
      </c>
    </row>
    <row r="2102" spans="1:9" ht="15" customHeight="1">
      <c r="A2102" s="153"/>
      <c r="B2102" s="153"/>
      <c r="C2102" s="153"/>
      <c r="D2102" s="153"/>
      <c r="E2102" s="153"/>
      <c r="F2102" s="153"/>
      <c r="G2102" s="285" t="s">
        <v>13697</v>
      </c>
      <c r="H2102" s="236"/>
      <c r="I2102" s="201">
        <v>3.35</v>
      </c>
    </row>
    <row r="2103" spans="1:9" ht="15" customHeight="1">
      <c r="A2103" s="153"/>
      <c r="B2103" s="153"/>
      <c r="C2103" s="153"/>
      <c r="D2103" s="153"/>
      <c r="E2103" s="153"/>
      <c r="F2103" s="153"/>
      <c r="G2103" s="289" t="s">
        <v>13698</v>
      </c>
      <c r="H2103" s="236"/>
      <c r="I2103" s="188">
        <v>29.99</v>
      </c>
    </row>
    <row r="2104" spans="1:9" ht="15" customHeight="1">
      <c r="A2104" s="153"/>
      <c r="B2104" s="153"/>
      <c r="C2104" s="153"/>
      <c r="D2104" s="153"/>
      <c r="E2104" s="153"/>
      <c r="F2104" s="153"/>
      <c r="G2104" s="289" t="s">
        <v>13699</v>
      </c>
      <c r="H2104" s="236"/>
      <c r="I2104" s="188">
        <v>8.8381000000000007</v>
      </c>
    </row>
    <row r="2105" spans="1:9" ht="15" customHeight="1">
      <c r="A2105" s="153"/>
      <c r="B2105" s="153"/>
      <c r="C2105" s="153"/>
      <c r="D2105" s="153"/>
      <c r="E2105" s="153"/>
      <c r="F2105" s="153"/>
      <c r="G2105" s="289" t="s">
        <v>13700</v>
      </c>
      <c r="H2105" s="236"/>
      <c r="I2105" s="188">
        <v>38.83</v>
      </c>
    </row>
    <row r="2106" spans="1:9" ht="9.75" customHeight="1">
      <c r="A2106" s="153"/>
      <c r="B2106" s="153"/>
      <c r="C2106" s="153"/>
      <c r="D2106" s="290"/>
      <c r="E2106" s="213"/>
      <c r="F2106" s="213"/>
      <c r="G2106" s="153"/>
      <c r="H2106" s="153"/>
      <c r="I2106" s="153"/>
    </row>
    <row r="2107" spans="1:9" ht="19.5" customHeight="1">
      <c r="A2107" s="291" t="s">
        <v>13701</v>
      </c>
      <c r="B2107" s="235"/>
      <c r="C2107" s="235"/>
      <c r="D2107" s="235"/>
      <c r="E2107" s="235"/>
      <c r="F2107" s="235"/>
      <c r="G2107" s="235"/>
      <c r="H2107" s="235"/>
      <c r="I2107" s="236"/>
    </row>
    <row r="2108" spans="1:9" ht="15" customHeight="1">
      <c r="A2108" s="287" t="s">
        <v>13702</v>
      </c>
      <c r="B2108" s="235"/>
      <c r="C2108" s="236"/>
      <c r="D2108" s="288" t="s">
        <v>13703</v>
      </c>
      <c r="E2108" s="236"/>
      <c r="F2108" s="195" t="s">
        <v>13704</v>
      </c>
      <c r="G2108" s="195" t="s">
        <v>13705</v>
      </c>
      <c r="H2108" s="195" t="s">
        <v>13706</v>
      </c>
      <c r="I2108" s="195" t="s">
        <v>13707</v>
      </c>
    </row>
    <row r="2109" spans="1:9" ht="15" customHeight="1">
      <c r="A2109" s="198" t="s">
        <v>13708</v>
      </c>
      <c r="B2109" s="286" t="s">
        <v>13709</v>
      </c>
      <c r="C2109" s="236"/>
      <c r="D2109" s="284" t="s">
        <v>13710</v>
      </c>
      <c r="E2109" s="236"/>
      <c r="F2109" s="198" t="s">
        <v>13711</v>
      </c>
      <c r="G2109" s="199">
        <v>0.54600000000000004</v>
      </c>
      <c r="H2109" s="200">
        <v>19.510000000000002</v>
      </c>
      <c r="I2109" s="200">
        <v>10.65</v>
      </c>
    </row>
    <row r="2110" spans="1:9" ht="15" customHeight="1">
      <c r="A2110" s="153"/>
      <c r="B2110" s="153"/>
      <c r="C2110" s="153"/>
      <c r="D2110" s="153"/>
      <c r="E2110" s="153"/>
      <c r="F2110" s="153"/>
      <c r="G2110" s="285" t="s">
        <v>13712</v>
      </c>
      <c r="H2110" s="236"/>
      <c r="I2110" s="201">
        <v>10.65</v>
      </c>
    </row>
    <row r="2111" spans="1:9" ht="15" customHeight="1">
      <c r="A2111" s="287" t="s">
        <v>13713</v>
      </c>
      <c r="B2111" s="235"/>
      <c r="C2111" s="236"/>
      <c r="D2111" s="288" t="s">
        <v>13714</v>
      </c>
      <c r="E2111" s="236"/>
      <c r="F2111" s="195" t="s">
        <v>13715</v>
      </c>
      <c r="G2111" s="195" t="s">
        <v>13716</v>
      </c>
      <c r="H2111" s="195" t="s">
        <v>13717</v>
      </c>
      <c r="I2111" s="195" t="s">
        <v>13718</v>
      </c>
    </row>
    <row r="2112" spans="1:9" ht="19.5" customHeight="1">
      <c r="A2112" s="198" t="s">
        <v>13719</v>
      </c>
      <c r="B2112" s="286" t="s">
        <v>13720</v>
      </c>
      <c r="C2112" s="236"/>
      <c r="D2112" s="284" t="s">
        <v>13721</v>
      </c>
      <c r="E2112" s="236"/>
      <c r="F2112" s="198" t="s">
        <v>13722</v>
      </c>
      <c r="G2112" s="199">
        <v>1</v>
      </c>
      <c r="H2112" s="200">
        <v>7452.4</v>
      </c>
      <c r="I2112" s="200">
        <v>7452.4</v>
      </c>
    </row>
    <row r="2113" spans="1:9" ht="15" customHeight="1">
      <c r="A2113" s="153"/>
      <c r="B2113" s="153"/>
      <c r="C2113" s="153"/>
      <c r="D2113" s="153"/>
      <c r="E2113" s="153"/>
      <c r="F2113" s="153"/>
      <c r="G2113" s="285" t="s">
        <v>13723</v>
      </c>
      <c r="H2113" s="236"/>
      <c r="I2113" s="201">
        <v>7452.4</v>
      </c>
    </row>
    <row r="2114" spans="1:9" ht="15" customHeight="1">
      <c r="A2114" s="287" t="s">
        <v>13724</v>
      </c>
      <c r="B2114" s="235"/>
      <c r="C2114" s="236"/>
      <c r="D2114" s="288" t="s">
        <v>13725</v>
      </c>
      <c r="E2114" s="236"/>
      <c r="F2114" s="195" t="s">
        <v>13726</v>
      </c>
      <c r="G2114" s="195" t="s">
        <v>13727</v>
      </c>
      <c r="H2114" s="195" t="s">
        <v>13728</v>
      </c>
      <c r="I2114" s="195" t="s">
        <v>13729</v>
      </c>
    </row>
    <row r="2115" spans="1:9" ht="19.5" customHeight="1">
      <c r="A2115" s="198" t="s">
        <v>13730</v>
      </c>
      <c r="B2115" s="286" t="s">
        <v>13731</v>
      </c>
      <c r="C2115" s="236"/>
      <c r="D2115" s="284" t="s">
        <v>13732</v>
      </c>
      <c r="E2115" s="236"/>
      <c r="F2115" s="198" t="s">
        <v>13733</v>
      </c>
      <c r="G2115" s="199">
        <v>0.54600000000000004</v>
      </c>
      <c r="H2115" s="200">
        <v>20.21</v>
      </c>
      <c r="I2115" s="200">
        <v>11.03</v>
      </c>
    </row>
    <row r="2116" spans="1:9" ht="27.75" customHeight="1">
      <c r="A2116" s="198" t="s">
        <v>13734</v>
      </c>
      <c r="B2116" s="286" t="s">
        <v>13735</v>
      </c>
      <c r="C2116" s="236"/>
      <c r="D2116" s="284" t="s">
        <v>13736</v>
      </c>
      <c r="E2116" s="236"/>
      <c r="F2116" s="198" t="s">
        <v>13737</v>
      </c>
      <c r="G2116" s="199">
        <v>1</v>
      </c>
      <c r="H2116" s="200">
        <v>11.9</v>
      </c>
      <c r="I2116" s="200">
        <v>11.9</v>
      </c>
    </row>
    <row r="2117" spans="1:9" ht="15" customHeight="1">
      <c r="A2117" s="153"/>
      <c r="B2117" s="153"/>
      <c r="C2117" s="153"/>
      <c r="D2117" s="153"/>
      <c r="E2117" s="153"/>
      <c r="F2117" s="153"/>
      <c r="G2117" s="285" t="s">
        <v>13738</v>
      </c>
      <c r="H2117" s="236"/>
      <c r="I2117" s="201">
        <v>22.93</v>
      </c>
    </row>
    <row r="2118" spans="1:9" ht="15" customHeight="1">
      <c r="A2118" s="308" t="s">
        <v>13739</v>
      </c>
      <c r="B2118" s="213"/>
      <c r="C2118" s="213"/>
      <c r="D2118" s="153"/>
      <c r="E2118" s="153"/>
      <c r="F2118" s="153"/>
      <c r="G2118" s="289" t="s">
        <v>13740</v>
      </c>
      <c r="H2118" s="236"/>
      <c r="I2118" s="188">
        <v>7485.98</v>
      </c>
    </row>
    <row r="2119" spans="1:9" ht="15" customHeight="1">
      <c r="A2119" s="213"/>
      <c r="B2119" s="213"/>
      <c r="C2119" s="213"/>
      <c r="D2119" s="153"/>
      <c r="E2119" s="153"/>
      <c r="F2119" s="153"/>
      <c r="G2119" s="289" t="s">
        <v>13741</v>
      </c>
      <c r="H2119" s="236"/>
      <c r="I2119" s="188">
        <v>2206.1183000000001</v>
      </c>
    </row>
    <row r="2120" spans="1:9" ht="15" customHeight="1">
      <c r="A2120" s="213"/>
      <c r="B2120" s="213"/>
      <c r="C2120" s="213"/>
      <c r="D2120" s="153"/>
      <c r="E2120" s="153"/>
      <c r="F2120" s="153"/>
      <c r="G2120" s="289" t="s">
        <v>13742</v>
      </c>
      <c r="H2120" s="236"/>
      <c r="I2120" s="188">
        <v>9692.1</v>
      </c>
    </row>
    <row r="2121" spans="1:9" ht="9.75" customHeight="1">
      <c r="A2121" s="153"/>
      <c r="B2121" s="153"/>
      <c r="C2121" s="153"/>
      <c r="D2121" s="290"/>
      <c r="E2121" s="213"/>
      <c r="F2121" s="213"/>
      <c r="G2121" s="153"/>
      <c r="H2121" s="153"/>
      <c r="I2121" s="153"/>
    </row>
    <row r="2122" spans="1:9" ht="19.5" customHeight="1">
      <c r="A2122" s="291" t="s">
        <v>13743</v>
      </c>
      <c r="B2122" s="235"/>
      <c r="C2122" s="235"/>
      <c r="D2122" s="235"/>
      <c r="E2122" s="235"/>
      <c r="F2122" s="235"/>
      <c r="G2122" s="235"/>
      <c r="H2122" s="235"/>
      <c r="I2122" s="236"/>
    </row>
    <row r="2123" spans="1:9" ht="15" customHeight="1">
      <c r="A2123" s="287" t="s">
        <v>13744</v>
      </c>
      <c r="B2123" s="235"/>
      <c r="C2123" s="236"/>
      <c r="D2123" s="288" t="s">
        <v>13745</v>
      </c>
      <c r="E2123" s="236"/>
      <c r="F2123" s="195" t="s">
        <v>13746</v>
      </c>
      <c r="G2123" s="195" t="s">
        <v>13747</v>
      </c>
      <c r="H2123" s="195" t="s">
        <v>13748</v>
      </c>
      <c r="I2123" s="195" t="s">
        <v>13749</v>
      </c>
    </row>
    <row r="2124" spans="1:9" ht="15" customHeight="1">
      <c r="A2124" s="198" t="s">
        <v>13750</v>
      </c>
      <c r="B2124" s="286" t="s">
        <v>13751</v>
      </c>
      <c r="C2124" s="236"/>
      <c r="D2124" s="284" t="s">
        <v>13752</v>
      </c>
      <c r="E2124" s="236"/>
      <c r="F2124" s="198" t="s">
        <v>13753</v>
      </c>
      <c r="G2124" s="199">
        <v>1</v>
      </c>
      <c r="H2124" s="200">
        <v>248.94</v>
      </c>
      <c r="I2124" s="200">
        <v>248.94</v>
      </c>
    </row>
    <row r="2125" spans="1:9" ht="15" customHeight="1">
      <c r="A2125" s="153"/>
      <c r="B2125" s="153"/>
      <c r="C2125" s="153"/>
      <c r="D2125" s="153"/>
      <c r="E2125" s="153"/>
      <c r="F2125" s="153"/>
      <c r="G2125" s="285" t="s">
        <v>13754</v>
      </c>
      <c r="H2125" s="236"/>
      <c r="I2125" s="201">
        <v>248.94</v>
      </c>
    </row>
    <row r="2126" spans="1:9" ht="15" customHeight="1">
      <c r="A2126" s="287" t="s">
        <v>13755</v>
      </c>
      <c r="B2126" s="235"/>
      <c r="C2126" s="236"/>
      <c r="D2126" s="288" t="s">
        <v>13756</v>
      </c>
      <c r="E2126" s="236"/>
      <c r="F2126" s="195" t="s">
        <v>13757</v>
      </c>
      <c r="G2126" s="195" t="s">
        <v>13758</v>
      </c>
      <c r="H2126" s="195" t="s">
        <v>13759</v>
      </c>
      <c r="I2126" s="195" t="s">
        <v>13760</v>
      </c>
    </row>
    <row r="2127" spans="1:9" ht="15" customHeight="1">
      <c r="A2127" s="198" t="s">
        <v>13761</v>
      </c>
      <c r="B2127" s="286" t="s">
        <v>13762</v>
      </c>
      <c r="C2127" s="236"/>
      <c r="D2127" s="284" t="s">
        <v>13763</v>
      </c>
      <c r="E2127" s="236"/>
      <c r="F2127" s="198" t="s">
        <v>13764</v>
      </c>
      <c r="G2127" s="199">
        <v>0.54600000000000004</v>
      </c>
      <c r="H2127" s="200">
        <v>19.510000000000002</v>
      </c>
      <c r="I2127" s="200">
        <v>10.65</v>
      </c>
    </row>
    <row r="2128" spans="1:9" ht="15" customHeight="1">
      <c r="A2128" s="153"/>
      <c r="B2128" s="153"/>
      <c r="C2128" s="153"/>
      <c r="D2128" s="153"/>
      <c r="E2128" s="153"/>
      <c r="F2128" s="153"/>
      <c r="G2128" s="285" t="s">
        <v>13765</v>
      </c>
      <c r="H2128" s="236"/>
      <c r="I2128" s="201">
        <v>10.65</v>
      </c>
    </row>
    <row r="2129" spans="1:9" ht="15" customHeight="1">
      <c r="A2129" s="287" t="s">
        <v>13766</v>
      </c>
      <c r="B2129" s="235"/>
      <c r="C2129" s="236"/>
      <c r="D2129" s="288" t="s">
        <v>13767</v>
      </c>
      <c r="E2129" s="236"/>
      <c r="F2129" s="195" t="s">
        <v>13768</v>
      </c>
      <c r="G2129" s="195" t="s">
        <v>13769</v>
      </c>
      <c r="H2129" s="195" t="s">
        <v>13770</v>
      </c>
      <c r="I2129" s="195" t="s">
        <v>13771</v>
      </c>
    </row>
    <row r="2130" spans="1:9" ht="19.5" customHeight="1">
      <c r="A2130" s="198" t="s">
        <v>13772</v>
      </c>
      <c r="B2130" s="286" t="s">
        <v>13773</v>
      </c>
      <c r="C2130" s="236"/>
      <c r="D2130" s="284" t="s">
        <v>13774</v>
      </c>
      <c r="E2130" s="236"/>
      <c r="F2130" s="198" t="s">
        <v>13775</v>
      </c>
      <c r="G2130" s="199">
        <v>4</v>
      </c>
      <c r="H2130" s="200">
        <v>20.21</v>
      </c>
      <c r="I2130" s="200">
        <v>80.84</v>
      </c>
    </row>
    <row r="2131" spans="1:9" ht="27.75" customHeight="1">
      <c r="A2131" s="198" t="s">
        <v>13776</v>
      </c>
      <c r="B2131" s="286" t="s">
        <v>13777</v>
      </c>
      <c r="C2131" s="236"/>
      <c r="D2131" s="284" t="s">
        <v>13778</v>
      </c>
      <c r="E2131" s="236"/>
      <c r="F2131" s="198" t="s">
        <v>13779</v>
      </c>
      <c r="G2131" s="199">
        <v>1</v>
      </c>
      <c r="H2131" s="200">
        <v>11.9</v>
      </c>
      <c r="I2131" s="200">
        <v>11.9</v>
      </c>
    </row>
    <row r="2132" spans="1:9" ht="15" customHeight="1">
      <c r="A2132" s="153"/>
      <c r="B2132" s="153"/>
      <c r="C2132" s="153"/>
      <c r="D2132" s="153"/>
      <c r="E2132" s="153"/>
      <c r="F2132" s="153"/>
      <c r="G2132" s="285" t="s">
        <v>13780</v>
      </c>
      <c r="H2132" s="236"/>
      <c r="I2132" s="201">
        <v>92.74</v>
      </c>
    </row>
    <row r="2133" spans="1:9" ht="15" customHeight="1">
      <c r="A2133" s="308" t="s">
        <v>13781</v>
      </c>
      <c r="B2133" s="213"/>
      <c r="C2133" s="213"/>
      <c r="D2133" s="153"/>
      <c r="E2133" s="153"/>
      <c r="F2133" s="153"/>
      <c r="G2133" s="289" t="s">
        <v>13782</v>
      </c>
      <c r="H2133" s="236"/>
      <c r="I2133" s="188">
        <v>352.33</v>
      </c>
    </row>
    <row r="2134" spans="1:9" ht="15" customHeight="1">
      <c r="A2134" s="213"/>
      <c r="B2134" s="213"/>
      <c r="C2134" s="213"/>
      <c r="D2134" s="153"/>
      <c r="E2134" s="153"/>
      <c r="F2134" s="153"/>
      <c r="G2134" s="289" t="s">
        <v>13783</v>
      </c>
      <c r="H2134" s="236"/>
      <c r="I2134" s="188">
        <v>103.8317</v>
      </c>
    </row>
    <row r="2135" spans="1:9" ht="15" customHeight="1">
      <c r="A2135" s="213"/>
      <c r="B2135" s="213"/>
      <c r="C2135" s="213"/>
      <c r="D2135" s="153"/>
      <c r="E2135" s="153"/>
      <c r="F2135" s="153"/>
      <c r="G2135" s="289" t="s">
        <v>13784</v>
      </c>
      <c r="H2135" s="236"/>
      <c r="I2135" s="188">
        <v>456.16</v>
      </c>
    </row>
    <row r="2136" spans="1:9" ht="9.75" customHeight="1">
      <c r="A2136" s="153"/>
      <c r="B2136" s="153"/>
      <c r="C2136" s="153"/>
      <c r="D2136" s="290"/>
      <c r="E2136" s="213"/>
      <c r="F2136" s="213"/>
      <c r="G2136" s="153"/>
      <c r="H2136" s="153"/>
      <c r="I2136" s="153"/>
    </row>
    <row r="2137" spans="1:9" ht="19.5" customHeight="1">
      <c r="A2137" s="291" t="s">
        <v>13785</v>
      </c>
      <c r="B2137" s="235"/>
      <c r="C2137" s="235"/>
      <c r="D2137" s="235"/>
      <c r="E2137" s="235"/>
      <c r="F2137" s="235"/>
      <c r="G2137" s="235"/>
      <c r="H2137" s="235"/>
      <c r="I2137" s="236"/>
    </row>
    <row r="2138" spans="1:9" ht="15" customHeight="1">
      <c r="A2138" s="287" t="s">
        <v>13786</v>
      </c>
      <c r="B2138" s="235"/>
      <c r="C2138" s="236"/>
      <c r="D2138" s="288" t="s">
        <v>13787</v>
      </c>
      <c r="E2138" s="236"/>
      <c r="F2138" s="195" t="s">
        <v>13788</v>
      </c>
      <c r="G2138" s="195" t="s">
        <v>13789</v>
      </c>
      <c r="H2138" s="195" t="s">
        <v>13790</v>
      </c>
      <c r="I2138" s="195" t="s">
        <v>13791</v>
      </c>
    </row>
    <row r="2139" spans="1:9" ht="15" customHeight="1">
      <c r="A2139" s="198" t="s">
        <v>13792</v>
      </c>
      <c r="B2139" s="286" t="s">
        <v>13793</v>
      </c>
      <c r="C2139" s="236"/>
      <c r="D2139" s="284" t="s">
        <v>13794</v>
      </c>
      <c r="E2139" s="236"/>
      <c r="F2139" s="198" t="s">
        <v>13795</v>
      </c>
      <c r="G2139" s="199">
        <v>4</v>
      </c>
      <c r="H2139" s="200">
        <v>19.510000000000002</v>
      </c>
      <c r="I2139" s="200">
        <v>78.040000000000006</v>
      </c>
    </row>
    <row r="2140" spans="1:9" ht="15" customHeight="1">
      <c r="A2140" s="153"/>
      <c r="B2140" s="153"/>
      <c r="C2140" s="153"/>
      <c r="D2140" s="153"/>
      <c r="E2140" s="153"/>
      <c r="F2140" s="153"/>
      <c r="G2140" s="285" t="s">
        <v>13796</v>
      </c>
      <c r="H2140" s="236"/>
      <c r="I2140" s="201">
        <v>78.040000000000006</v>
      </c>
    </row>
    <row r="2141" spans="1:9" ht="15" customHeight="1">
      <c r="A2141" s="287" t="s">
        <v>13797</v>
      </c>
      <c r="B2141" s="235"/>
      <c r="C2141" s="236"/>
      <c r="D2141" s="288" t="s">
        <v>13798</v>
      </c>
      <c r="E2141" s="236"/>
      <c r="F2141" s="195" t="s">
        <v>13799</v>
      </c>
      <c r="G2141" s="195" t="s">
        <v>13800</v>
      </c>
      <c r="H2141" s="195" t="s">
        <v>13801</v>
      </c>
      <c r="I2141" s="195" t="s">
        <v>13802</v>
      </c>
    </row>
    <row r="2142" spans="1:9" ht="15" customHeight="1">
      <c r="A2142" s="198" t="s">
        <v>13803</v>
      </c>
      <c r="B2142" s="286" t="s">
        <v>13804</v>
      </c>
      <c r="C2142" s="236"/>
      <c r="D2142" s="284" t="s">
        <v>13805</v>
      </c>
      <c r="E2142" s="236"/>
      <c r="F2142" s="198" t="s">
        <v>13806</v>
      </c>
      <c r="G2142" s="199">
        <v>1</v>
      </c>
      <c r="H2142" s="200">
        <v>2374.91</v>
      </c>
      <c r="I2142" s="200">
        <v>2374.91</v>
      </c>
    </row>
    <row r="2143" spans="1:9" ht="15" customHeight="1">
      <c r="A2143" s="153"/>
      <c r="B2143" s="153"/>
      <c r="C2143" s="153"/>
      <c r="D2143" s="153"/>
      <c r="E2143" s="153"/>
      <c r="F2143" s="153"/>
      <c r="G2143" s="285" t="s">
        <v>13807</v>
      </c>
      <c r="H2143" s="236"/>
      <c r="I2143" s="201">
        <v>2374.91</v>
      </c>
    </row>
    <row r="2144" spans="1:9" ht="15" customHeight="1">
      <c r="A2144" s="287" t="s">
        <v>13808</v>
      </c>
      <c r="B2144" s="235"/>
      <c r="C2144" s="236"/>
      <c r="D2144" s="288" t="s">
        <v>13809</v>
      </c>
      <c r="E2144" s="236"/>
      <c r="F2144" s="195" t="s">
        <v>13810</v>
      </c>
      <c r="G2144" s="195" t="s">
        <v>13811</v>
      </c>
      <c r="H2144" s="195" t="s">
        <v>13812</v>
      </c>
      <c r="I2144" s="195" t="s">
        <v>13813</v>
      </c>
    </row>
    <row r="2145" spans="1:9" ht="19.5" customHeight="1">
      <c r="A2145" s="198" t="s">
        <v>13814</v>
      </c>
      <c r="B2145" s="286" t="s">
        <v>13815</v>
      </c>
      <c r="C2145" s="236"/>
      <c r="D2145" s="284" t="s">
        <v>13816</v>
      </c>
      <c r="E2145" s="236"/>
      <c r="F2145" s="198" t="s">
        <v>13817</v>
      </c>
      <c r="G2145" s="199">
        <v>4</v>
      </c>
      <c r="H2145" s="200">
        <v>20.21</v>
      </c>
      <c r="I2145" s="200">
        <v>80.84</v>
      </c>
    </row>
    <row r="2146" spans="1:9" ht="27.75" customHeight="1">
      <c r="A2146" s="198" t="s">
        <v>13818</v>
      </c>
      <c r="B2146" s="286" t="s">
        <v>13819</v>
      </c>
      <c r="C2146" s="236"/>
      <c r="D2146" s="284" t="s">
        <v>13820</v>
      </c>
      <c r="E2146" s="236"/>
      <c r="F2146" s="198" t="s">
        <v>13821</v>
      </c>
      <c r="G2146" s="199">
        <v>1</v>
      </c>
      <c r="H2146" s="200">
        <v>11.9</v>
      </c>
      <c r="I2146" s="200">
        <v>11.9</v>
      </c>
    </row>
    <row r="2147" spans="1:9" ht="15" customHeight="1">
      <c r="A2147" s="153"/>
      <c r="B2147" s="153"/>
      <c r="C2147" s="153"/>
      <c r="D2147" s="153"/>
      <c r="E2147" s="153"/>
      <c r="F2147" s="153"/>
      <c r="G2147" s="285" t="s">
        <v>13822</v>
      </c>
      <c r="H2147" s="236"/>
      <c r="I2147" s="201">
        <v>92.74</v>
      </c>
    </row>
    <row r="2148" spans="1:9" ht="15" customHeight="1">
      <c r="A2148" s="153"/>
      <c r="B2148" s="153"/>
      <c r="C2148" s="153"/>
      <c r="D2148" s="153"/>
      <c r="E2148" s="153"/>
      <c r="F2148" s="153"/>
      <c r="G2148" s="289" t="s">
        <v>13823</v>
      </c>
      <c r="H2148" s="236"/>
      <c r="I2148" s="188">
        <v>2545.69</v>
      </c>
    </row>
    <row r="2149" spans="1:9" ht="15" customHeight="1">
      <c r="A2149" s="153"/>
      <c r="B2149" s="153"/>
      <c r="C2149" s="153"/>
      <c r="D2149" s="153"/>
      <c r="E2149" s="153"/>
      <c r="F2149" s="153"/>
      <c r="G2149" s="289" t="s">
        <v>13824</v>
      </c>
      <c r="H2149" s="236"/>
      <c r="I2149" s="188">
        <v>750.21479999999997</v>
      </c>
    </row>
    <row r="2150" spans="1:9" ht="15" customHeight="1">
      <c r="A2150" s="153"/>
      <c r="B2150" s="153"/>
      <c r="C2150" s="153"/>
      <c r="D2150" s="153"/>
      <c r="E2150" s="153"/>
      <c r="F2150" s="153"/>
      <c r="G2150" s="289" t="s">
        <v>13825</v>
      </c>
      <c r="H2150" s="236"/>
      <c r="I2150" s="188">
        <v>3295.9</v>
      </c>
    </row>
    <row r="2151" spans="1:9" ht="9.75" customHeight="1">
      <c r="A2151" s="153"/>
      <c r="B2151" s="153"/>
      <c r="C2151" s="153"/>
      <c r="D2151" s="290"/>
      <c r="E2151" s="213"/>
      <c r="F2151" s="213"/>
      <c r="G2151" s="153"/>
      <c r="H2151" s="153"/>
      <c r="I2151" s="153"/>
    </row>
    <row r="2152" spans="1:9" ht="19.5" customHeight="1">
      <c r="A2152" s="291" t="s">
        <v>13826</v>
      </c>
      <c r="B2152" s="235"/>
      <c r="C2152" s="235"/>
      <c r="D2152" s="235"/>
      <c r="E2152" s="235"/>
      <c r="F2152" s="235"/>
      <c r="G2152" s="235"/>
      <c r="H2152" s="235"/>
      <c r="I2152" s="236"/>
    </row>
    <row r="2153" spans="1:9" ht="15" customHeight="1">
      <c r="A2153" s="287" t="s">
        <v>13827</v>
      </c>
      <c r="B2153" s="235"/>
      <c r="C2153" s="236"/>
      <c r="D2153" s="288" t="s">
        <v>13828</v>
      </c>
      <c r="E2153" s="236"/>
      <c r="F2153" s="195" t="s">
        <v>13829</v>
      </c>
      <c r="G2153" s="195" t="s">
        <v>13830</v>
      </c>
      <c r="H2153" s="195" t="s">
        <v>13831</v>
      </c>
      <c r="I2153" s="195" t="s">
        <v>13832</v>
      </c>
    </row>
    <row r="2154" spans="1:9" ht="15" customHeight="1">
      <c r="A2154" s="198" t="s">
        <v>13833</v>
      </c>
      <c r="B2154" s="286" t="s">
        <v>13834</v>
      </c>
      <c r="C2154" s="236"/>
      <c r="D2154" s="284" t="s">
        <v>13835</v>
      </c>
      <c r="E2154" s="236"/>
      <c r="F2154" s="198" t="s">
        <v>13836</v>
      </c>
      <c r="G2154" s="199">
        <v>1</v>
      </c>
      <c r="H2154" s="200">
        <v>4654.5</v>
      </c>
      <c r="I2154" s="200">
        <v>4654.5</v>
      </c>
    </row>
    <row r="2155" spans="1:9" ht="15" customHeight="1">
      <c r="A2155" s="153"/>
      <c r="B2155" s="153"/>
      <c r="C2155" s="153"/>
      <c r="D2155" s="153"/>
      <c r="E2155" s="153"/>
      <c r="F2155" s="153"/>
      <c r="G2155" s="285" t="s">
        <v>13837</v>
      </c>
      <c r="H2155" s="236"/>
      <c r="I2155" s="201">
        <v>4654.5</v>
      </c>
    </row>
    <row r="2156" spans="1:9" ht="15" customHeight="1">
      <c r="A2156" s="287" t="s">
        <v>13838</v>
      </c>
      <c r="B2156" s="235"/>
      <c r="C2156" s="236"/>
      <c r="D2156" s="288" t="s">
        <v>13839</v>
      </c>
      <c r="E2156" s="236"/>
      <c r="F2156" s="195" t="s">
        <v>13840</v>
      </c>
      <c r="G2156" s="195" t="s">
        <v>13841</v>
      </c>
      <c r="H2156" s="195" t="s">
        <v>13842</v>
      </c>
      <c r="I2156" s="195" t="s">
        <v>13843</v>
      </c>
    </row>
    <row r="2157" spans="1:9" ht="15" customHeight="1">
      <c r="A2157" s="198" t="s">
        <v>13844</v>
      </c>
      <c r="B2157" s="286" t="s">
        <v>13845</v>
      </c>
      <c r="C2157" s="236"/>
      <c r="D2157" s="284" t="s">
        <v>13846</v>
      </c>
      <c r="E2157" s="236"/>
      <c r="F2157" s="198" t="s">
        <v>13847</v>
      </c>
      <c r="G2157" s="199">
        <v>20</v>
      </c>
      <c r="H2157" s="200">
        <v>19.510000000000002</v>
      </c>
      <c r="I2157" s="200">
        <v>390.2</v>
      </c>
    </row>
    <row r="2158" spans="1:9" ht="15" customHeight="1">
      <c r="A2158" s="198" t="s">
        <v>13848</v>
      </c>
      <c r="B2158" s="286" t="s">
        <v>13849</v>
      </c>
      <c r="C2158" s="236"/>
      <c r="D2158" s="284" t="s">
        <v>13850</v>
      </c>
      <c r="E2158" s="236"/>
      <c r="F2158" s="198" t="s">
        <v>13851</v>
      </c>
      <c r="G2158" s="199">
        <v>8</v>
      </c>
      <c r="H2158" s="200">
        <v>14.81</v>
      </c>
      <c r="I2158" s="200">
        <v>118.48</v>
      </c>
    </row>
    <row r="2159" spans="1:9" ht="15" customHeight="1">
      <c r="A2159" s="153"/>
      <c r="B2159" s="153"/>
      <c r="C2159" s="153"/>
      <c r="D2159" s="153"/>
      <c r="E2159" s="153"/>
      <c r="F2159" s="153"/>
      <c r="G2159" s="285" t="s">
        <v>13852</v>
      </c>
      <c r="H2159" s="236"/>
      <c r="I2159" s="201">
        <v>508.68</v>
      </c>
    </row>
    <row r="2160" spans="1:9" ht="15" customHeight="1">
      <c r="A2160" s="153"/>
      <c r="B2160" s="153"/>
      <c r="C2160" s="153"/>
      <c r="D2160" s="153"/>
      <c r="E2160" s="153"/>
      <c r="F2160" s="153"/>
      <c r="G2160" s="289" t="s">
        <v>13853</v>
      </c>
      <c r="H2160" s="236"/>
      <c r="I2160" s="188">
        <v>5163.18</v>
      </c>
    </row>
    <row r="2161" spans="1:9" ht="15" customHeight="1">
      <c r="A2161" s="153"/>
      <c r="B2161" s="153"/>
      <c r="C2161" s="153"/>
      <c r="D2161" s="153"/>
      <c r="E2161" s="153"/>
      <c r="F2161" s="153"/>
      <c r="G2161" s="289" t="s">
        <v>13854</v>
      </c>
      <c r="H2161" s="236"/>
      <c r="I2161" s="188">
        <v>1521.5890999999999</v>
      </c>
    </row>
    <row r="2162" spans="1:9" ht="15" customHeight="1">
      <c r="A2162" s="153"/>
      <c r="B2162" s="153"/>
      <c r="C2162" s="153"/>
      <c r="D2162" s="153"/>
      <c r="E2162" s="153"/>
      <c r="F2162" s="153"/>
      <c r="G2162" s="289" t="s">
        <v>13855</v>
      </c>
      <c r="H2162" s="236"/>
      <c r="I2162" s="188">
        <v>6684.77</v>
      </c>
    </row>
    <row r="2163" spans="1:9" ht="9.75" customHeight="1">
      <c r="A2163" s="153"/>
      <c r="B2163" s="153"/>
      <c r="C2163" s="153"/>
      <c r="D2163" s="290"/>
      <c r="E2163" s="213"/>
      <c r="F2163" s="213"/>
      <c r="G2163" s="153"/>
      <c r="H2163" s="153"/>
      <c r="I2163" s="153"/>
    </row>
    <row r="2164" spans="1:9" ht="19.5" customHeight="1">
      <c r="A2164" s="291" t="s">
        <v>13856</v>
      </c>
      <c r="B2164" s="235"/>
      <c r="C2164" s="235"/>
      <c r="D2164" s="235"/>
      <c r="E2164" s="235"/>
      <c r="F2164" s="235"/>
      <c r="G2164" s="235"/>
      <c r="H2164" s="235"/>
      <c r="I2164" s="236"/>
    </row>
    <row r="2165" spans="1:9" ht="19.5" customHeight="1">
      <c r="A2165" s="292" t="s">
        <v>13857</v>
      </c>
      <c r="B2165" s="235"/>
      <c r="C2165" s="235"/>
      <c r="D2165" s="235"/>
      <c r="E2165" s="236"/>
      <c r="F2165" s="186" t="s">
        <v>13858</v>
      </c>
      <c r="G2165" s="186" t="s">
        <v>13859</v>
      </c>
      <c r="H2165" s="186" t="s">
        <v>13860</v>
      </c>
      <c r="I2165" s="186" t="s">
        <v>13861</v>
      </c>
    </row>
    <row r="2166" spans="1:9" ht="15" customHeight="1">
      <c r="A2166" s="190" t="s">
        <v>13862</v>
      </c>
      <c r="B2166" s="293" t="s">
        <v>13863</v>
      </c>
      <c r="C2166" s="235"/>
      <c r="D2166" s="235"/>
      <c r="E2166" s="235"/>
      <c r="F2166" s="190" t="s">
        <v>13864</v>
      </c>
      <c r="G2166" s="192">
        <v>0.15</v>
      </c>
      <c r="H2166" s="191">
        <v>10.49</v>
      </c>
      <c r="I2166" s="191">
        <v>1.57</v>
      </c>
    </row>
    <row r="2167" spans="1:9" ht="15" customHeight="1">
      <c r="A2167" s="190" t="s">
        <v>13865</v>
      </c>
      <c r="B2167" s="293" t="s">
        <v>13866</v>
      </c>
      <c r="C2167" s="235"/>
      <c r="D2167" s="235"/>
      <c r="E2167" s="235"/>
      <c r="F2167" s="190" t="s">
        <v>13867</v>
      </c>
      <c r="G2167" s="192">
        <v>0.15</v>
      </c>
      <c r="H2167" s="191">
        <v>12.43</v>
      </c>
      <c r="I2167" s="191">
        <v>1.86</v>
      </c>
    </row>
    <row r="2168" spans="1:9" ht="15" customHeight="1">
      <c r="A2168" s="153"/>
      <c r="B2168" s="153"/>
      <c r="C2168" s="153"/>
      <c r="D2168" s="153"/>
      <c r="E2168" s="153"/>
      <c r="F2168" s="153"/>
      <c r="G2168" s="283" t="s">
        <v>13868</v>
      </c>
      <c r="H2168" s="236"/>
      <c r="I2168" s="188">
        <v>3.4380000000000002</v>
      </c>
    </row>
    <row r="2169" spans="1:9" ht="15" customHeight="1">
      <c r="A2169" s="153"/>
      <c r="B2169" s="153"/>
      <c r="C2169" s="153"/>
      <c r="D2169" s="153"/>
      <c r="E2169" s="153"/>
      <c r="F2169" s="153"/>
      <c r="G2169" s="289" t="s">
        <v>13869</v>
      </c>
      <c r="H2169" s="236"/>
      <c r="I2169" s="193">
        <v>3.4380000000000002</v>
      </c>
    </row>
    <row r="2170" spans="1:9" ht="15" customHeight="1">
      <c r="A2170" s="153"/>
      <c r="B2170" s="153"/>
      <c r="C2170" s="153"/>
      <c r="D2170" s="153"/>
      <c r="E2170" s="153"/>
      <c r="F2170" s="153"/>
      <c r="G2170" s="289" t="s">
        <v>13870</v>
      </c>
      <c r="H2170" s="236"/>
      <c r="I2170" s="193">
        <v>1</v>
      </c>
    </row>
    <row r="2171" spans="1:9" ht="15" customHeight="1">
      <c r="A2171" s="153"/>
      <c r="B2171" s="153"/>
      <c r="C2171" s="153"/>
      <c r="D2171" s="153"/>
      <c r="E2171" s="153"/>
      <c r="F2171" s="153"/>
      <c r="G2171" s="289" t="s">
        <v>13871</v>
      </c>
      <c r="H2171" s="236"/>
      <c r="I2171" s="193">
        <v>3.4380000000000002</v>
      </c>
    </row>
    <row r="2172" spans="1:9" ht="19.5" customHeight="1">
      <c r="A2172" s="292" t="s">
        <v>13872</v>
      </c>
      <c r="B2172" s="235"/>
      <c r="C2172" s="235"/>
      <c r="D2172" s="235"/>
      <c r="E2172" s="236"/>
      <c r="F2172" s="186" t="s">
        <v>13873</v>
      </c>
      <c r="G2172" s="186" t="s">
        <v>13874</v>
      </c>
      <c r="H2172" s="186" t="s">
        <v>13875</v>
      </c>
      <c r="I2172" s="186" t="s">
        <v>13876</v>
      </c>
    </row>
    <row r="2173" spans="1:9" ht="15" customHeight="1">
      <c r="A2173" s="190" t="s">
        <v>13877</v>
      </c>
      <c r="B2173" s="293" t="s">
        <v>13878</v>
      </c>
      <c r="C2173" s="235"/>
      <c r="D2173" s="235"/>
      <c r="E2173" s="236"/>
      <c r="F2173" s="190" t="s">
        <v>13879</v>
      </c>
      <c r="G2173" s="192">
        <v>1.1000000000000001</v>
      </c>
      <c r="H2173" s="191">
        <v>2.5099999999999998</v>
      </c>
      <c r="I2173" s="191">
        <v>2.76</v>
      </c>
    </row>
    <row r="2174" spans="1:9" ht="15" customHeight="1">
      <c r="A2174" s="153"/>
      <c r="B2174" s="153"/>
      <c r="C2174" s="153"/>
      <c r="D2174" s="153"/>
      <c r="E2174" s="153"/>
      <c r="F2174" s="153"/>
      <c r="G2174" s="283" t="s">
        <v>13880</v>
      </c>
      <c r="H2174" s="236"/>
      <c r="I2174" s="188">
        <v>2.7610000000000001</v>
      </c>
    </row>
    <row r="2175" spans="1:9" ht="15" customHeight="1">
      <c r="A2175" s="153"/>
      <c r="B2175" s="153"/>
      <c r="C2175" s="153"/>
      <c r="D2175" s="153"/>
      <c r="E2175" s="153"/>
      <c r="F2175" s="153"/>
      <c r="G2175" s="289" t="s">
        <v>13881</v>
      </c>
      <c r="H2175" s="236"/>
      <c r="I2175" s="194">
        <v>6.1989999999999998</v>
      </c>
    </row>
    <row r="2176" spans="1:9" ht="15" customHeight="1">
      <c r="A2176" s="153"/>
      <c r="B2176" s="153"/>
      <c r="C2176" s="153"/>
      <c r="D2176" s="153"/>
      <c r="E2176" s="153"/>
      <c r="F2176" s="153"/>
      <c r="G2176" s="289" t="s">
        <v>13882</v>
      </c>
      <c r="H2176" s="236"/>
      <c r="I2176" s="188">
        <v>6.2</v>
      </c>
    </row>
    <row r="2177" spans="1:9" ht="15" customHeight="1">
      <c r="A2177" s="153"/>
      <c r="B2177" s="153"/>
      <c r="C2177" s="153"/>
      <c r="D2177" s="153"/>
      <c r="E2177" s="153"/>
      <c r="F2177" s="153"/>
      <c r="G2177" s="289" t="s">
        <v>13883</v>
      </c>
      <c r="H2177" s="236"/>
      <c r="I2177" s="188">
        <v>1.8270999999999999</v>
      </c>
    </row>
    <row r="2178" spans="1:9" ht="15" customHeight="1">
      <c r="A2178" s="153"/>
      <c r="B2178" s="153"/>
      <c r="C2178" s="153"/>
      <c r="D2178" s="153"/>
      <c r="E2178" s="153"/>
      <c r="F2178" s="153"/>
      <c r="G2178" s="289" t="s">
        <v>13884</v>
      </c>
      <c r="H2178" s="236"/>
      <c r="I2178" s="188">
        <v>8.0299999999999994</v>
      </c>
    </row>
    <row r="2179" spans="1:9" ht="9.75" customHeight="1">
      <c r="A2179" s="153"/>
      <c r="B2179" s="153"/>
      <c r="C2179" s="153"/>
      <c r="D2179" s="290"/>
      <c r="E2179" s="213"/>
      <c r="F2179" s="213"/>
      <c r="G2179" s="153"/>
      <c r="H2179" s="153"/>
      <c r="I2179" s="153"/>
    </row>
    <row r="2180" spans="1:9" ht="19.5" customHeight="1">
      <c r="A2180" s="291" t="s">
        <v>13885</v>
      </c>
      <c r="B2180" s="235"/>
      <c r="C2180" s="235"/>
      <c r="D2180" s="235"/>
      <c r="E2180" s="235"/>
      <c r="F2180" s="235"/>
      <c r="G2180" s="235"/>
      <c r="H2180" s="235"/>
      <c r="I2180" s="236"/>
    </row>
    <row r="2181" spans="1:9" ht="9.75" customHeight="1">
      <c r="A2181" s="296"/>
      <c r="B2181" s="213"/>
      <c r="C2181" s="213"/>
      <c r="D2181" s="213"/>
      <c r="E2181" s="213"/>
      <c r="F2181" s="213"/>
      <c r="G2181" s="213"/>
      <c r="H2181" s="213"/>
      <c r="I2181" s="213"/>
    </row>
    <row r="2182" spans="1:9" ht="15" customHeight="1">
      <c r="A2182" s="153"/>
      <c r="B2182" s="153"/>
      <c r="C2182" s="153"/>
      <c r="D2182" s="153"/>
      <c r="E2182" s="153"/>
      <c r="F2182" s="153"/>
      <c r="G2182" s="289" t="s">
        <v>13886</v>
      </c>
      <c r="H2182" s="236"/>
      <c r="I2182" s="188">
        <v>183732.64</v>
      </c>
    </row>
    <row r="2183" spans="1:9" ht="15" customHeight="1">
      <c r="A2183" s="153"/>
      <c r="B2183" s="153"/>
      <c r="C2183" s="153"/>
      <c r="D2183" s="153"/>
      <c r="E2183" s="153"/>
      <c r="F2183" s="153"/>
      <c r="G2183" s="289" t="s">
        <v>13887</v>
      </c>
      <c r="H2183" s="236"/>
      <c r="I2183" s="188">
        <v>25759.3161</v>
      </c>
    </row>
    <row r="2184" spans="1:9" ht="15" customHeight="1">
      <c r="A2184" s="153"/>
      <c r="B2184" s="153"/>
      <c r="C2184" s="153"/>
      <c r="D2184" s="153"/>
      <c r="E2184" s="153"/>
      <c r="F2184" s="153"/>
      <c r="G2184" s="289" t="s">
        <v>13888</v>
      </c>
      <c r="H2184" s="236"/>
      <c r="I2184" s="188">
        <v>209491.96</v>
      </c>
    </row>
    <row r="2185" spans="1:9" ht="9.75" customHeight="1">
      <c r="A2185" s="153"/>
      <c r="B2185" s="153"/>
      <c r="C2185" s="153"/>
      <c r="D2185" s="290"/>
      <c r="E2185" s="213"/>
      <c r="F2185" s="213"/>
      <c r="G2185" s="153"/>
      <c r="H2185" s="153"/>
      <c r="I2185" s="153"/>
    </row>
    <row r="2186" spans="1:9" ht="19.5" customHeight="1">
      <c r="A2186" s="291" t="s">
        <v>13889</v>
      </c>
      <c r="B2186" s="235"/>
      <c r="C2186" s="235"/>
      <c r="D2186" s="235"/>
      <c r="E2186" s="235"/>
      <c r="F2186" s="235"/>
      <c r="G2186" s="235"/>
      <c r="H2186" s="235"/>
      <c r="I2186" s="236"/>
    </row>
    <row r="2187" spans="1:9" ht="9.75" customHeight="1">
      <c r="A2187" s="296"/>
      <c r="B2187" s="213"/>
      <c r="C2187" s="213"/>
      <c r="D2187" s="213"/>
      <c r="E2187" s="213"/>
      <c r="F2187" s="213"/>
      <c r="G2187" s="213"/>
      <c r="H2187" s="213"/>
      <c r="I2187" s="213"/>
    </row>
    <row r="2188" spans="1:9" ht="15" customHeight="1">
      <c r="A2188" s="153"/>
      <c r="B2188" s="153"/>
      <c r="C2188" s="153"/>
      <c r="D2188" s="153"/>
      <c r="E2188" s="153"/>
      <c r="F2188" s="153"/>
      <c r="G2188" s="289" t="s">
        <v>13890</v>
      </c>
      <c r="H2188" s="236"/>
      <c r="I2188" s="188">
        <v>18136.96</v>
      </c>
    </row>
    <row r="2189" spans="1:9" ht="15" customHeight="1">
      <c r="A2189" s="153"/>
      <c r="B2189" s="153"/>
      <c r="C2189" s="153"/>
      <c r="D2189" s="153"/>
      <c r="E2189" s="153"/>
      <c r="F2189" s="153"/>
      <c r="G2189" s="289" t="s">
        <v>13891</v>
      </c>
      <c r="H2189" s="236"/>
      <c r="I2189" s="188">
        <v>2542.8018000000002</v>
      </c>
    </row>
    <row r="2190" spans="1:9" ht="15" customHeight="1">
      <c r="A2190" s="153"/>
      <c r="B2190" s="153"/>
      <c r="C2190" s="153"/>
      <c r="D2190" s="153"/>
      <c r="E2190" s="153"/>
      <c r="F2190" s="153"/>
      <c r="G2190" s="289" t="s">
        <v>13892</v>
      </c>
      <c r="H2190" s="236"/>
      <c r="I2190" s="188">
        <v>20679.759999999998</v>
      </c>
    </row>
    <row r="2191" spans="1:9" ht="9.75" customHeight="1">
      <c r="A2191" s="153"/>
      <c r="B2191" s="153"/>
      <c r="C2191" s="153"/>
      <c r="D2191" s="290"/>
      <c r="E2191" s="213"/>
      <c r="F2191" s="213"/>
      <c r="G2191" s="153"/>
      <c r="H2191" s="153"/>
      <c r="I2191" s="153"/>
    </row>
    <row r="2192" spans="1:9" ht="19.5" customHeight="1">
      <c r="A2192" s="291" t="s">
        <v>13893</v>
      </c>
      <c r="B2192" s="235"/>
      <c r="C2192" s="235"/>
      <c r="D2192" s="235"/>
      <c r="E2192" s="235"/>
      <c r="F2192" s="235"/>
      <c r="G2192" s="235"/>
      <c r="H2192" s="235"/>
      <c r="I2192" s="236"/>
    </row>
    <row r="2193" spans="1:9" ht="9.75" customHeight="1">
      <c r="A2193" s="296"/>
      <c r="B2193" s="213"/>
      <c r="C2193" s="213"/>
      <c r="D2193" s="213"/>
      <c r="E2193" s="213"/>
      <c r="F2193" s="213"/>
      <c r="G2193" s="213"/>
      <c r="H2193" s="213"/>
      <c r="I2193" s="213"/>
    </row>
    <row r="2194" spans="1:9" ht="15" customHeight="1">
      <c r="A2194" s="153"/>
      <c r="B2194" s="153"/>
      <c r="C2194" s="153"/>
      <c r="D2194" s="153"/>
      <c r="E2194" s="153"/>
      <c r="F2194" s="153"/>
      <c r="G2194" s="289" t="s">
        <v>13894</v>
      </c>
      <c r="H2194" s="236"/>
      <c r="I2194" s="188">
        <v>117079.28</v>
      </c>
    </row>
    <row r="2195" spans="1:9" ht="15" customHeight="1">
      <c r="A2195" s="153"/>
      <c r="B2195" s="153"/>
      <c r="C2195" s="153"/>
      <c r="D2195" s="153"/>
      <c r="E2195" s="153"/>
      <c r="F2195" s="153"/>
      <c r="G2195" s="289" t="s">
        <v>13895</v>
      </c>
      <c r="H2195" s="236"/>
      <c r="I2195" s="188">
        <v>16414.515100000001</v>
      </c>
    </row>
    <row r="2196" spans="1:9" ht="15" customHeight="1">
      <c r="A2196" s="153"/>
      <c r="B2196" s="153"/>
      <c r="C2196" s="153"/>
      <c r="D2196" s="153"/>
      <c r="E2196" s="153"/>
      <c r="F2196" s="153"/>
      <c r="G2196" s="289" t="s">
        <v>13896</v>
      </c>
      <c r="H2196" s="236"/>
      <c r="I2196" s="188">
        <v>133493.79999999999</v>
      </c>
    </row>
    <row r="2197" spans="1:9" ht="9.75" customHeight="1">
      <c r="A2197" s="153"/>
      <c r="B2197" s="153"/>
      <c r="C2197" s="153"/>
      <c r="D2197" s="290"/>
      <c r="E2197" s="213"/>
      <c r="F2197" s="213"/>
      <c r="G2197" s="153"/>
      <c r="H2197" s="153"/>
      <c r="I2197" s="153"/>
    </row>
    <row r="2198" spans="1:9" ht="19.5" customHeight="1">
      <c r="A2198" s="291" t="s">
        <v>13897</v>
      </c>
      <c r="B2198" s="235"/>
      <c r="C2198" s="235"/>
      <c r="D2198" s="235"/>
      <c r="E2198" s="235"/>
      <c r="F2198" s="235"/>
      <c r="G2198" s="235"/>
      <c r="H2198" s="235"/>
      <c r="I2198" s="236"/>
    </row>
    <row r="2199" spans="1:9" ht="9.75" customHeight="1">
      <c r="A2199" s="296"/>
      <c r="B2199" s="213"/>
      <c r="C2199" s="213"/>
      <c r="D2199" s="213"/>
      <c r="E2199" s="213"/>
      <c r="F2199" s="213"/>
      <c r="G2199" s="213"/>
      <c r="H2199" s="213"/>
      <c r="I2199" s="213"/>
    </row>
    <row r="2200" spans="1:9" ht="15" customHeight="1">
      <c r="A2200" s="153"/>
      <c r="B2200" s="153"/>
      <c r="C2200" s="153"/>
      <c r="D2200" s="153"/>
      <c r="E2200" s="153"/>
      <c r="F2200" s="153"/>
      <c r="G2200" s="289" t="s">
        <v>13898</v>
      </c>
      <c r="H2200" s="236"/>
      <c r="I2200" s="188">
        <v>357368</v>
      </c>
    </row>
    <row r="2201" spans="1:9" ht="15" customHeight="1">
      <c r="A2201" s="153"/>
      <c r="B2201" s="153"/>
      <c r="C2201" s="153"/>
      <c r="D2201" s="153"/>
      <c r="E2201" s="153"/>
      <c r="F2201" s="153"/>
      <c r="G2201" s="289" t="s">
        <v>13899</v>
      </c>
      <c r="H2201" s="236"/>
      <c r="I2201" s="188">
        <v>50102.993600000002</v>
      </c>
    </row>
    <row r="2202" spans="1:9" ht="15" customHeight="1">
      <c r="A2202" s="153"/>
      <c r="B2202" s="153"/>
      <c r="C2202" s="153"/>
      <c r="D2202" s="153"/>
      <c r="E2202" s="153"/>
      <c r="F2202" s="153"/>
      <c r="G2202" s="289" t="s">
        <v>13900</v>
      </c>
      <c r="H2202" s="236"/>
      <c r="I2202" s="188">
        <v>407470.99</v>
      </c>
    </row>
    <row r="2203" spans="1:9" ht="9.75" customHeight="1">
      <c r="A2203" s="153"/>
      <c r="B2203" s="153"/>
      <c r="C2203" s="153"/>
      <c r="D2203" s="290"/>
      <c r="E2203" s="213"/>
      <c r="F2203" s="213"/>
      <c r="G2203" s="153"/>
      <c r="H2203" s="153"/>
      <c r="I2203" s="153"/>
    </row>
    <row r="2204" spans="1:9" ht="19.5" customHeight="1">
      <c r="A2204" s="291" t="s">
        <v>13901</v>
      </c>
      <c r="B2204" s="235"/>
      <c r="C2204" s="235"/>
      <c r="D2204" s="235"/>
      <c r="E2204" s="235"/>
      <c r="F2204" s="235"/>
      <c r="G2204" s="235"/>
      <c r="H2204" s="235"/>
      <c r="I2204" s="236"/>
    </row>
    <row r="2205" spans="1:9" ht="9.75" customHeight="1">
      <c r="A2205" s="296"/>
      <c r="B2205" s="213"/>
      <c r="C2205" s="213"/>
      <c r="D2205" s="213"/>
      <c r="E2205" s="213"/>
      <c r="F2205" s="213"/>
      <c r="G2205" s="213"/>
      <c r="H2205" s="213"/>
      <c r="I2205" s="213"/>
    </row>
    <row r="2206" spans="1:9" ht="15" customHeight="1">
      <c r="A2206" s="153"/>
      <c r="B2206" s="153"/>
      <c r="C2206" s="153"/>
      <c r="D2206" s="153"/>
      <c r="E2206" s="153"/>
      <c r="F2206" s="153"/>
      <c r="G2206" s="289" t="s">
        <v>13902</v>
      </c>
      <c r="H2206" s="236"/>
      <c r="I2206" s="188">
        <v>102998.65</v>
      </c>
    </row>
    <row r="2207" spans="1:9" ht="15" customHeight="1">
      <c r="A2207" s="153"/>
      <c r="B2207" s="153"/>
      <c r="C2207" s="153"/>
      <c r="D2207" s="153"/>
      <c r="E2207" s="153"/>
      <c r="F2207" s="153"/>
      <c r="G2207" s="289" t="s">
        <v>13903</v>
      </c>
      <c r="H2207" s="236"/>
      <c r="I2207" s="188">
        <v>14440.4107</v>
      </c>
    </row>
    <row r="2208" spans="1:9" ht="15" customHeight="1">
      <c r="A2208" s="153"/>
      <c r="B2208" s="153"/>
      <c r="C2208" s="153"/>
      <c r="D2208" s="153"/>
      <c r="E2208" s="153"/>
      <c r="F2208" s="153"/>
      <c r="G2208" s="289" t="s">
        <v>13904</v>
      </c>
      <c r="H2208" s="236"/>
      <c r="I2208" s="188">
        <v>117439.06</v>
      </c>
    </row>
    <row r="2209" spans="1:9" ht="9.75" customHeight="1">
      <c r="A2209" s="153"/>
      <c r="B2209" s="153"/>
      <c r="C2209" s="153"/>
      <c r="D2209" s="290"/>
      <c r="E2209" s="213"/>
      <c r="F2209" s="213"/>
      <c r="G2209" s="153"/>
      <c r="H2209" s="153"/>
      <c r="I2209" s="153"/>
    </row>
    <row r="2210" spans="1:9" ht="19.5" customHeight="1">
      <c r="A2210" s="291" t="s">
        <v>13905</v>
      </c>
      <c r="B2210" s="235"/>
      <c r="C2210" s="235"/>
      <c r="D2210" s="235"/>
      <c r="E2210" s="235"/>
      <c r="F2210" s="235"/>
      <c r="G2210" s="235"/>
      <c r="H2210" s="235"/>
      <c r="I2210" s="236"/>
    </row>
    <row r="2211" spans="1:9" ht="9.75" customHeight="1">
      <c r="A2211" s="296"/>
      <c r="B2211" s="213"/>
      <c r="C2211" s="213"/>
      <c r="D2211" s="213"/>
      <c r="E2211" s="213"/>
      <c r="F2211" s="213"/>
      <c r="G2211" s="213"/>
      <c r="H2211" s="213"/>
      <c r="I2211" s="213"/>
    </row>
    <row r="2212" spans="1:9" ht="15" customHeight="1">
      <c r="A2212" s="153"/>
      <c r="B2212" s="153"/>
      <c r="C2212" s="153"/>
      <c r="D2212" s="153"/>
      <c r="E2212" s="153"/>
      <c r="F2212" s="153"/>
      <c r="G2212" s="289" t="s">
        <v>13906</v>
      </c>
      <c r="H2212" s="236"/>
      <c r="I2212" s="188">
        <v>2527471.17</v>
      </c>
    </row>
    <row r="2213" spans="1:9" ht="15" customHeight="1">
      <c r="A2213" s="153"/>
      <c r="B2213" s="153"/>
      <c r="C2213" s="153"/>
      <c r="D2213" s="153"/>
      <c r="E2213" s="153"/>
      <c r="F2213" s="153"/>
      <c r="G2213" s="289" t="s">
        <v>13907</v>
      </c>
      <c r="H2213" s="236"/>
      <c r="I2213" s="188">
        <v>354351.45799999998</v>
      </c>
    </row>
    <row r="2214" spans="1:9" ht="15" customHeight="1">
      <c r="A2214" s="153"/>
      <c r="B2214" s="153"/>
      <c r="C2214" s="153"/>
      <c r="D2214" s="153"/>
      <c r="E2214" s="153"/>
      <c r="F2214" s="153"/>
      <c r="G2214" s="289" t="s">
        <v>13908</v>
      </c>
      <c r="H2214" s="236"/>
      <c r="I2214" s="188">
        <v>2881822.63</v>
      </c>
    </row>
    <row r="2215" spans="1:9" ht="9.75" customHeight="1">
      <c r="A2215" s="153"/>
      <c r="B2215" s="153"/>
      <c r="C2215" s="153"/>
      <c r="D2215" s="290"/>
      <c r="E2215" s="213"/>
      <c r="F2215" s="213"/>
      <c r="G2215" s="153"/>
      <c r="H2215" s="153"/>
      <c r="I2215" s="153"/>
    </row>
    <row r="2216" spans="1:9" ht="19.5" customHeight="1">
      <c r="A2216" s="291" t="s">
        <v>13909</v>
      </c>
      <c r="B2216" s="235"/>
      <c r="C2216" s="235"/>
      <c r="D2216" s="235"/>
      <c r="E2216" s="235"/>
      <c r="F2216" s="235"/>
      <c r="G2216" s="235"/>
      <c r="H2216" s="235"/>
      <c r="I2216" s="236"/>
    </row>
    <row r="2217" spans="1:9" ht="15" customHeight="1">
      <c r="A2217" s="287" t="s">
        <v>13910</v>
      </c>
      <c r="B2217" s="235"/>
      <c r="C2217" s="236"/>
      <c r="D2217" s="288" t="s">
        <v>13911</v>
      </c>
      <c r="E2217" s="236"/>
      <c r="F2217" s="195" t="s">
        <v>13912</v>
      </c>
      <c r="G2217" s="195" t="s">
        <v>13913</v>
      </c>
      <c r="H2217" s="195" t="s">
        <v>13914</v>
      </c>
      <c r="I2217" s="195" t="s">
        <v>13915</v>
      </c>
    </row>
    <row r="2218" spans="1:9" ht="15" customHeight="1">
      <c r="A2218" s="198" t="s">
        <v>13916</v>
      </c>
      <c r="B2218" s="286" t="s">
        <v>13917</v>
      </c>
      <c r="C2218" s="236"/>
      <c r="D2218" s="284" t="s">
        <v>13918</v>
      </c>
      <c r="E2218" s="236"/>
      <c r="F2218" s="198" t="s">
        <v>13919</v>
      </c>
      <c r="G2218" s="199">
        <v>64</v>
      </c>
      <c r="H2218" s="200">
        <v>9.58</v>
      </c>
      <c r="I2218" s="200">
        <v>613.12</v>
      </c>
    </row>
    <row r="2219" spans="1:9" ht="15" customHeight="1">
      <c r="A2219" s="198" t="s">
        <v>13920</v>
      </c>
      <c r="B2219" s="286" t="s">
        <v>13921</v>
      </c>
      <c r="C2219" s="236"/>
      <c r="D2219" s="284" t="s">
        <v>13922</v>
      </c>
      <c r="E2219" s="236"/>
      <c r="F2219" s="198" t="s">
        <v>13923</v>
      </c>
      <c r="G2219" s="199">
        <v>32</v>
      </c>
      <c r="H2219" s="200">
        <v>13.52</v>
      </c>
      <c r="I2219" s="200">
        <v>432.64</v>
      </c>
    </row>
    <row r="2220" spans="1:9" ht="15" customHeight="1">
      <c r="A2220" s="153"/>
      <c r="B2220" s="153"/>
      <c r="C2220" s="153"/>
      <c r="D2220" s="153"/>
      <c r="E2220" s="153"/>
      <c r="F2220" s="153"/>
      <c r="G2220" s="285" t="s">
        <v>13924</v>
      </c>
      <c r="H2220" s="236"/>
      <c r="I2220" s="201">
        <v>1045.76</v>
      </c>
    </row>
    <row r="2221" spans="1:9" ht="15" customHeight="1">
      <c r="A2221" s="287" t="s">
        <v>13925</v>
      </c>
      <c r="B2221" s="235"/>
      <c r="C2221" s="236"/>
      <c r="D2221" s="288" t="s">
        <v>13926</v>
      </c>
      <c r="E2221" s="236"/>
      <c r="F2221" s="195" t="s">
        <v>13927</v>
      </c>
      <c r="G2221" s="195" t="s">
        <v>13928</v>
      </c>
      <c r="H2221" s="195" t="s">
        <v>13929</v>
      </c>
      <c r="I2221" s="195" t="s">
        <v>13930</v>
      </c>
    </row>
    <row r="2222" spans="1:9" ht="36" customHeight="1">
      <c r="A2222" s="198" t="s">
        <v>13931</v>
      </c>
      <c r="B2222" s="286" t="s">
        <v>13932</v>
      </c>
      <c r="C2222" s="236"/>
      <c r="D2222" s="284" t="s">
        <v>13933</v>
      </c>
      <c r="E2222" s="236"/>
      <c r="F2222" s="198" t="s">
        <v>13934</v>
      </c>
      <c r="G2222" s="199">
        <v>16</v>
      </c>
      <c r="H2222" s="200">
        <v>129.91999999999999</v>
      </c>
      <c r="I2222" s="200">
        <v>2078.7199999999998</v>
      </c>
    </row>
    <row r="2223" spans="1:9" ht="15" customHeight="1">
      <c r="A2223" s="153"/>
      <c r="B2223" s="153"/>
      <c r="C2223" s="153"/>
      <c r="D2223" s="153"/>
      <c r="E2223" s="153"/>
      <c r="F2223" s="153"/>
      <c r="G2223" s="285" t="s">
        <v>13935</v>
      </c>
      <c r="H2223" s="236"/>
      <c r="I2223" s="201">
        <v>2078.7199999999998</v>
      </c>
    </row>
    <row r="2224" spans="1:9" ht="15" customHeight="1">
      <c r="A2224" s="287" t="s">
        <v>13936</v>
      </c>
      <c r="B2224" s="235"/>
      <c r="C2224" s="236"/>
      <c r="D2224" s="288" t="s">
        <v>13937</v>
      </c>
      <c r="E2224" s="236"/>
      <c r="F2224" s="195" t="s">
        <v>13938</v>
      </c>
      <c r="G2224" s="195" t="s">
        <v>13939</v>
      </c>
      <c r="H2224" s="195" t="s">
        <v>13940</v>
      </c>
      <c r="I2224" s="195" t="s">
        <v>13941</v>
      </c>
    </row>
    <row r="2225" spans="1:9" ht="15" customHeight="1">
      <c r="A2225" s="198" t="s">
        <v>13942</v>
      </c>
      <c r="B2225" s="286" t="s">
        <v>13943</v>
      </c>
      <c r="C2225" s="236"/>
      <c r="D2225" s="284" t="s">
        <v>13944</v>
      </c>
      <c r="E2225" s="236"/>
      <c r="F2225" s="198" t="s">
        <v>13945</v>
      </c>
      <c r="G2225" s="199">
        <v>888</v>
      </c>
      <c r="H2225" s="200">
        <v>0.28999999999999998</v>
      </c>
      <c r="I2225" s="200">
        <v>257.52</v>
      </c>
    </row>
    <row r="2226" spans="1:9" ht="15" customHeight="1">
      <c r="A2226" s="153"/>
      <c r="B2226" s="153"/>
      <c r="C2226" s="153"/>
      <c r="D2226" s="153"/>
      <c r="E2226" s="153"/>
      <c r="F2226" s="153"/>
      <c r="G2226" s="285" t="s">
        <v>13946</v>
      </c>
      <c r="H2226" s="236"/>
      <c r="I2226" s="201">
        <v>257.52</v>
      </c>
    </row>
    <row r="2227" spans="1:9" ht="15" customHeight="1">
      <c r="A2227" s="153"/>
      <c r="B2227" s="153"/>
      <c r="C2227" s="153"/>
      <c r="D2227" s="153"/>
      <c r="E2227" s="153"/>
      <c r="F2227" s="153"/>
      <c r="G2227" s="289" t="s">
        <v>13947</v>
      </c>
      <c r="H2227" s="236"/>
      <c r="I2227" s="188">
        <v>3382</v>
      </c>
    </row>
    <row r="2228" spans="1:9" ht="15" customHeight="1">
      <c r="A2228" s="153"/>
      <c r="B2228" s="153"/>
      <c r="C2228" s="153"/>
      <c r="D2228" s="153"/>
      <c r="E2228" s="153"/>
      <c r="F2228" s="153"/>
      <c r="G2228" s="289" t="s">
        <v>13948</v>
      </c>
      <c r="H2228" s="236"/>
      <c r="I2228" s="188">
        <v>996.67539999999997</v>
      </c>
    </row>
    <row r="2229" spans="1:9" ht="15" customHeight="1">
      <c r="A2229" s="153"/>
      <c r="B2229" s="153"/>
      <c r="C2229" s="153"/>
      <c r="D2229" s="153"/>
      <c r="E2229" s="153"/>
      <c r="F2229" s="153"/>
      <c r="G2229" s="289" t="s">
        <v>13949</v>
      </c>
      <c r="H2229" s="236"/>
      <c r="I2229" s="188">
        <v>4378.68</v>
      </c>
    </row>
    <row r="2230" spans="1:9" ht="9.75" customHeight="1">
      <c r="A2230" s="153"/>
      <c r="B2230" s="153"/>
      <c r="C2230" s="153"/>
      <c r="D2230" s="290"/>
      <c r="E2230" s="213"/>
      <c r="F2230" s="213"/>
      <c r="G2230" s="153"/>
      <c r="H2230" s="153"/>
      <c r="I2230" s="153"/>
    </row>
    <row r="2231" spans="1:9" ht="19.5" customHeight="1">
      <c r="A2231" s="291" t="s">
        <v>13950</v>
      </c>
      <c r="B2231" s="235"/>
      <c r="C2231" s="235"/>
      <c r="D2231" s="235"/>
      <c r="E2231" s="235"/>
      <c r="F2231" s="235"/>
      <c r="G2231" s="235"/>
      <c r="H2231" s="235"/>
      <c r="I2231" s="236"/>
    </row>
    <row r="2232" spans="1:9" ht="15" customHeight="1">
      <c r="A2232" s="287" t="s">
        <v>13951</v>
      </c>
      <c r="B2232" s="235"/>
      <c r="C2232" s="236"/>
      <c r="D2232" s="288" t="s">
        <v>13952</v>
      </c>
      <c r="E2232" s="236"/>
      <c r="F2232" s="195" t="s">
        <v>13953</v>
      </c>
      <c r="G2232" s="195" t="s">
        <v>13954</v>
      </c>
      <c r="H2232" s="195" t="s">
        <v>13955</v>
      </c>
      <c r="I2232" s="195" t="s">
        <v>13956</v>
      </c>
    </row>
    <row r="2233" spans="1:9" ht="15" customHeight="1">
      <c r="A2233" s="198" t="s">
        <v>13957</v>
      </c>
      <c r="B2233" s="286" t="s">
        <v>13958</v>
      </c>
      <c r="C2233" s="236"/>
      <c r="D2233" s="284" t="s">
        <v>13959</v>
      </c>
      <c r="E2233" s="236"/>
      <c r="F2233" s="198" t="s">
        <v>13960</v>
      </c>
      <c r="G2233" s="199">
        <v>32</v>
      </c>
      <c r="H2233" s="200">
        <v>9.58</v>
      </c>
      <c r="I2233" s="200">
        <v>306.56</v>
      </c>
    </row>
    <row r="2234" spans="1:9" ht="15" customHeight="1">
      <c r="A2234" s="198" t="s">
        <v>13961</v>
      </c>
      <c r="B2234" s="286" t="s">
        <v>13962</v>
      </c>
      <c r="C2234" s="236"/>
      <c r="D2234" s="284" t="s">
        <v>13963</v>
      </c>
      <c r="E2234" s="236"/>
      <c r="F2234" s="198" t="s">
        <v>13964</v>
      </c>
      <c r="G2234" s="199">
        <v>16</v>
      </c>
      <c r="H2234" s="200">
        <v>13.52</v>
      </c>
      <c r="I2234" s="200">
        <v>216.32</v>
      </c>
    </row>
    <row r="2235" spans="1:9" ht="15" customHeight="1">
      <c r="A2235" s="153"/>
      <c r="B2235" s="153"/>
      <c r="C2235" s="153"/>
      <c r="D2235" s="153"/>
      <c r="E2235" s="153"/>
      <c r="F2235" s="153"/>
      <c r="G2235" s="285" t="s">
        <v>13965</v>
      </c>
      <c r="H2235" s="236"/>
      <c r="I2235" s="201">
        <v>522.88</v>
      </c>
    </row>
    <row r="2236" spans="1:9" ht="15" customHeight="1">
      <c r="A2236" s="287" t="s">
        <v>13966</v>
      </c>
      <c r="B2236" s="235"/>
      <c r="C2236" s="236"/>
      <c r="D2236" s="288" t="s">
        <v>13967</v>
      </c>
      <c r="E2236" s="236"/>
      <c r="F2236" s="195" t="s">
        <v>13968</v>
      </c>
      <c r="G2236" s="195" t="s">
        <v>13969</v>
      </c>
      <c r="H2236" s="195" t="s">
        <v>13970</v>
      </c>
      <c r="I2236" s="195" t="s">
        <v>13971</v>
      </c>
    </row>
    <row r="2237" spans="1:9" ht="36" customHeight="1">
      <c r="A2237" s="198" t="s">
        <v>13972</v>
      </c>
      <c r="B2237" s="286" t="s">
        <v>13973</v>
      </c>
      <c r="C2237" s="236"/>
      <c r="D2237" s="284" t="s">
        <v>13974</v>
      </c>
      <c r="E2237" s="236"/>
      <c r="F2237" s="198" t="s">
        <v>13975</v>
      </c>
      <c r="G2237" s="199">
        <v>8</v>
      </c>
      <c r="H2237" s="200">
        <v>129.91999999999999</v>
      </c>
      <c r="I2237" s="200">
        <v>1039.3599999999999</v>
      </c>
    </row>
    <row r="2238" spans="1:9" ht="15" customHeight="1">
      <c r="A2238" s="153"/>
      <c r="B2238" s="153"/>
      <c r="C2238" s="153"/>
      <c r="D2238" s="153"/>
      <c r="E2238" s="153"/>
      <c r="F2238" s="153"/>
      <c r="G2238" s="285" t="s">
        <v>13976</v>
      </c>
      <c r="H2238" s="236"/>
      <c r="I2238" s="201">
        <v>1039.3599999999999</v>
      </c>
    </row>
    <row r="2239" spans="1:9" ht="15" customHeight="1">
      <c r="A2239" s="287" t="s">
        <v>13977</v>
      </c>
      <c r="B2239" s="235"/>
      <c r="C2239" s="236"/>
      <c r="D2239" s="288" t="s">
        <v>13978</v>
      </c>
      <c r="E2239" s="236"/>
      <c r="F2239" s="195" t="s">
        <v>13979</v>
      </c>
      <c r="G2239" s="195" t="s">
        <v>13980</v>
      </c>
      <c r="H2239" s="195" t="s">
        <v>13981</v>
      </c>
      <c r="I2239" s="195" t="s">
        <v>13982</v>
      </c>
    </row>
    <row r="2240" spans="1:9" ht="15" customHeight="1">
      <c r="A2240" s="198" t="s">
        <v>13983</v>
      </c>
      <c r="B2240" s="286" t="s">
        <v>13984</v>
      </c>
      <c r="C2240" s="236"/>
      <c r="D2240" s="284" t="s">
        <v>13985</v>
      </c>
      <c r="E2240" s="236"/>
      <c r="F2240" s="198" t="s">
        <v>13986</v>
      </c>
      <c r="G2240" s="199">
        <v>888</v>
      </c>
      <c r="H2240" s="200">
        <v>0.28999999999999998</v>
      </c>
      <c r="I2240" s="200">
        <v>257.52</v>
      </c>
    </row>
    <row r="2241" spans="1:9" ht="15" customHeight="1">
      <c r="A2241" s="153"/>
      <c r="B2241" s="153"/>
      <c r="C2241" s="153"/>
      <c r="D2241" s="153"/>
      <c r="E2241" s="153"/>
      <c r="F2241" s="153"/>
      <c r="G2241" s="285" t="s">
        <v>13987</v>
      </c>
      <c r="H2241" s="236"/>
      <c r="I2241" s="201">
        <v>257.52</v>
      </c>
    </row>
    <row r="2242" spans="1:9" ht="15" customHeight="1">
      <c r="A2242" s="153"/>
      <c r="B2242" s="153"/>
      <c r="C2242" s="153"/>
      <c r="D2242" s="153"/>
      <c r="E2242" s="153"/>
      <c r="F2242" s="153"/>
      <c r="G2242" s="289" t="s">
        <v>13988</v>
      </c>
      <c r="H2242" s="236"/>
      <c r="I2242" s="188">
        <v>1819.76</v>
      </c>
    </row>
    <row r="2243" spans="1:9" ht="15" customHeight="1">
      <c r="A2243" s="153"/>
      <c r="B2243" s="153"/>
      <c r="C2243" s="153"/>
      <c r="D2243" s="153"/>
      <c r="E2243" s="153"/>
      <c r="F2243" s="153"/>
      <c r="G2243" s="289" t="s">
        <v>13989</v>
      </c>
      <c r="H2243" s="236"/>
      <c r="I2243" s="188">
        <v>536.28330000000005</v>
      </c>
    </row>
    <row r="2244" spans="1:9" ht="15" customHeight="1">
      <c r="A2244" s="153"/>
      <c r="B2244" s="153"/>
      <c r="C2244" s="153"/>
      <c r="D2244" s="153"/>
      <c r="E2244" s="153"/>
      <c r="F2244" s="153"/>
      <c r="G2244" s="289" t="s">
        <v>13990</v>
      </c>
      <c r="H2244" s="236"/>
      <c r="I2244" s="188">
        <v>2356.04</v>
      </c>
    </row>
    <row r="2245" spans="1:9" ht="9.75" customHeight="1">
      <c r="A2245" s="153"/>
      <c r="B2245" s="153"/>
      <c r="C2245" s="153"/>
      <c r="D2245" s="290"/>
      <c r="E2245" s="213"/>
      <c r="F2245" s="213"/>
      <c r="G2245" s="153"/>
      <c r="H2245" s="153"/>
      <c r="I2245" s="153"/>
    </row>
    <row r="2246" spans="1:9" ht="19.5" customHeight="1">
      <c r="A2246" s="291" t="s">
        <v>13991</v>
      </c>
      <c r="B2246" s="235"/>
      <c r="C2246" s="235"/>
      <c r="D2246" s="235"/>
      <c r="E2246" s="235"/>
      <c r="F2246" s="235"/>
      <c r="G2246" s="235"/>
      <c r="H2246" s="235"/>
      <c r="I2246" s="236"/>
    </row>
    <row r="2247" spans="1:9" ht="15" customHeight="1">
      <c r="A2247" s="287" t="s">
        <v>13992</v>
      </c>
      <c r="B2247" s="235"/>
      <c r="C2247" s="236"/>
      <c r="D2247" s="288" t="s">
        <v>13993</v>
      </c>
      <c r="E2247" s="236"/>
      <c r="F2247" s="195" t="s">
        <v>13994</v>
      </c>
      <c r="G2247" s="195" t="s">
        <v>13995</v>
      </c>
      <c r="H2247" s="195" t="s">
        <v>13996</v>
      </c>
      <c r="I2247" s="195" t="s">
        <v>13997</v>
      </c>
    </row>
    <row r="2248" spans="1:9" ht="15" customHeight="1">
      <c r="A2248" s="198" t="s">
        <v>13998</v>
      </c>
      <c r="B2248" s="286" t="s">
        <v>13999</v>
      </c>
      <c r="C2248" s="236"/>
      <c r="D2248" s="284" t="s">
        <v>14000</v>
      </c>
      <c r="E2248" s="236"/>
      <c r="F2248" s="198" t="s">
        <v>14001</v>
      </c>
      <c r="G2248" s="199">
        <v>32</v>
      </c>
      <c r="H2248" s="200">
        <v>11.85</v>
      </c>
      <c r="I2248" s="200">
        <v>379.2</v>
      </c>
    </row>
    <row r="2249" spans="1:9" ht="15" customHeight="1">
      <c r="A2249" s="198" t="s">
        <v>14002</v>
      </c>
      <c r="B2249" s="286" t="s">
        <v>14003</v>
      </c>
      <c r="C2249" s="236"/>
      <c r="D2249" s="284" t="s">
        <v>14004</v>
      </c>
      <c r="E2249" s="236"/>
      <c r="F2249" s="198" t="s">
        <v>14005</v>
      </c>
      <c r="G2249" s="199">
        <v>32</v>
      </c>
      <c r="H2249" s="200">
        <v>16.28</v>
      </c>
      <c r="I2249" s="200">
        <v>520.96</v>
      </c>
    </row>
    <row r="2250" spans="1:9" ht="15" customHeight="1">
      <c r="A2250" s="198" t="s">
        <v>14006</v>
      </c>
      <c r="B2250" s="286" t="s">
        <v>14007</v>
      </c>
      <c r="C2250" s="236"/>
      <c r="D2250" s="284" t="s">
        <v>14008</v>
      </c>
      <c r="E2250" s="236"/>
      <c r="F2250" s="198" t="s">
        <v>14009</v>
      </c>
      <c r="G2250" s="199">
        <v>32</v>
      </c>
      <c r="H2250" s="200">
        <v>13.52</v>
      </c>
      <c r="I2250" s="200">
        <v>432.64</v>
      </c>
    </row>
    <row r="2251" spans="1:9" ht="15" customHeight="1">
      <c r="A2251" s="198" t="s">
        <v>14010</v>
      </c>
      <c r="B2251" s="286" t="s">
        <v>14011</v>
      </c>
      <c r="C2251" s="236"/>
      <c r="D2251" s="284" t="s">
        <v>14012</v>
      </c>
      <c r="E2251" s="236"/>
      <c r="F2251" s="198" t="s">
        <v>14013</v>
      </c>
      <c r="G2251" s="199">
        <v>24</v>
      </c>
      <c r="H2251" s="200">
        <v>23.77</v>
      </c>
      <c r="I2251" s="200">
        <v>570.48</v>
      </c>
    </row>
    <row r="2252" spans="1:9" ht="15" customHeight="1">
      <c r="A2252" s="198" t="s">
        <v>14014</v>
      </c>
      <c r="B2252" s="286" t="s">
        <v>14015</v>
      </c>
      <c r="C2252" s="236"/>
      <c r="D2252" s="284" t="s">
        <v>14016</v>
      </c>
      <c r="E2252" s="236"/>
      <c r="F2252" s="198" t="s">
        <v>14017</v>
      </c>
      <c r="G2252" s="199">
        <v>16</v>
      </c>
      <c r="H2252" s="200">
        <v>22.767600000000002</v>
      </c>
      <c r="I2252" s="200">
        <v>364.32</v>
      </c>
    </row>
    <row r="2253" spans="1:9" ht="15" customHeight="1">
      <c r="A2253" s="153"/>
      <c r="B2253" s="153"/>
      <c r="C2253" s="153"/>
      <c r="D2253" s="153"/>
      <c r="E2253" s="153"/>
      <c r="F2253" s="153"/>
      <c r="G2253" s="285" t="s">
        <v>14018</v>
      </c>
      <c r="H2253" s="236"/>
      <c r="I2253" s="201">
        <v>2267.56</v>
      </c>
    </row>
    <row r="2254" spans="1:9" ht="15" customHeight="1">
      <c r="A2254" s="287" t="s">
        <v>14019</v>
      </c>
      <c r="B2254" s="235"/>
      <c r="C2254" s="236"/>
      <c r="D2254" s="288" t="s">
        <v>14020</v>
      </c>
      <c r="E2254" s="236"/>
      <c r="F2254" s="195" t="s">
        <v>14021</v>
      </c>
      <c r="G2254" s="195" t="s">
        <v>14022</v>
      </c>
      <c r="H2254" s="195" t="s">
        <v>14023</v>
      </c>
      <c r="I2254" s="195" t="s">
        <v>14024</v>
      </c>
    </row>
    <row r="2255" spans="1:9" ht="36" customHeight="1">
      <c r="A2255" s="198" t="s">
        <v>14025</v>
      </c>
      <c r="B2255" s="286" t="s">
        <v>14026</v>
      </c>
      <c r="C2255" s="236"/>
      <c r="D2255" s="284" t="s">
        <v>14027</v>
      </c>
      <c r="E2255" s="236"/>
      <c r="F2255" s="198" t="s">
        <v>14028</v>
      </c>
      <c r="G2255" s="199">
        <v>32</v>
      </c>
      <c r="H2255" s="200">
        <v>129.91999999999999</v>
      </c>
      <c r="I2255" s="200">
        <v>4157.4399999999996</v>
      </c>
    </row>
    <row r="2256" spans="1:9" ht="27.75" customHeight="1">
      <c r="A2256" s="198" t="s">
        <v>14029</v>
      </c>
      <c r="B2256" s="286" t="s">
        <v>14030</v>
      </c>
      <c r="C2256" s="236"/>
      <c r="D2256" s="284" t="s">
        <v>14031</v>
      </c>
      <c r="E2256" s="236"/>
      <c r="F2256" s="198" t="s">
        <v>14032</v>
      </c>
      <c r="G2256" s="199">
        <v>6.4</v>
      </c>
      <c r="H2256" s="200">
        <v>7.0000000000000007E-2</v>
      </c>
      <c r="I2256" s="200">
        <v>0.45</v>
      </c>
    </row>
    <row r="2257" spans="1:9" ht="27.75" customHeight="1">
      <c r="A2257" s="198" t="s">
        <v>14033</v>
      </c>
      <c r="B2257" s="286" t="s">
        <v>14034</v>
      </c>
      <c r="C2257" s="236"/>
      <c r="D2257" s="284" t="s">
        <v>14035</v>
      </c>
      <c r="E2257" s="236"/>
      <c r="F2257" s="198" t="s">
        <v>14036</v>
      </c>
      <c r="G2257" s="199">
        <v>25.6</v>
      </c>
      <c r="H2257" s="200">
        <v>3.45</v>
      </c>
      <c r="I2257" s="200">
        <v>88.32</v>
      </c>
    </row>
    <row r="2258" spans="1:9" ht="15" customHeight="1">
      <c r="A2258" s="153"/>
      <c r="B2258" s="153"/>
      <c r="C2258" s="153"/>
      <c r="D2258" s="153"/>
      <c r="E2258" s="153"/>
      <c r="F2258" s="153"/>
      <c r="G2258" s="285" t="s">
        <v>14037</v>
      </c>
      <c r="H2258" s="236"/>
      <c r="I2258" s="201">
        <v>4246.21</v>
      </c>
    </row>
    <row r="2259" spans="1:9" ht="15" customHeight="1">
      <c r="A2259" s="153"/>
      <c r="B2259" s="153"/>
      <c r="C2259" s="153"/>
      <c r="D2259" s="153"/>
      <c r="E2259" s="153"/>
      <c r="F2259" s="153"/>
      <c r="G2259" s="289" t="s">
        <v>14038</v>
      </c>
      <c r="H2259" s="236"/>
      <c r="I2259" s="188">
        <v>6513.77</v>
      </c>
    </row>
    <row r="2260" spans="1:9" ht="15" customHeight="1">
      <c r="A2260" s="153"/>
      <c r="B2260" s="153"/>
      <c r="C2260" s="153"/>
      <c r="D2260" s="153"/>
      <c r="E2260" s="153"/>
      <c r="F2260" s="153"/>
      <c r="G2260" s="289" t="s">
        <v>14039</v>
      </c>
      <c r="H2260" s="236"/>
      <c r="I2260" s="188">
        <v>1919.6079999999999</v>
      </c>
    </row>
    <row r="2261" spans="1:9" ht="15" customHeight="1">
      <c r="A2261" s="153"/>
      <c r="B2261" s="153"/>
      <c r="C2261" s="153"/>
      <c r="D2261" s="153"/>
      <c r="E2261" s="153"/>
      <c r="F2261" s="153"/>
      <c r="G2261" s="289" t="s">
        <v>14040</v>
      </c>
      <c r="H2261" s="236"/>
      <c r="I2261" s="188">
        <v>8433.3799999999992</v>
      </c>
    </row>
    <row r="2262" spans="1:9" ht="9.75" customHeight="1">
      <c r="A2262" s="153"/>
      <c r="B2262" s="153"/>
      <c r="C2262" s="153"/>
      <c r="D2262" s="290"/>
      <c r="E2262" s="213"/>
      <c r="F2262" s="213"/>
      <c r="G2262" s="153"/>
      <c r="H2262" s="153"/>
      <c r="I2262" s="153"/>
    </row>
    <row r="2263" spans="1:9" ht="19.5" customHeight="1">
      <c r="A2263" s="291" t="s">
        <v>14041</v>
      </c>
      <c r="B2263" s="235"/>
      <c r="C2263" s="235"/>
      <c r="D2263" s="235"/>
      <c r="E2263" s="235"/>
      <c r="F2263" s="235"/>
      <c r="G2263" s="235"/>
      <c r="H2263" s="235"/>
      <c r="I2263" s="236"/>
    </row>
    <row r="2264" spans="1:9" ht="15" customHeight="1">
      <c r="A2264" s="287" t="s">
        <v>14042</v>
      </c>
      <c r="B2264" s="235"/>
      <c r="C2264" s="236"/>
      <c r="D2264" s="288" t="s">
        <v>14043</v>
      </c>
      <c r="E2264" s="236"/>
      <c r="F2264" s="195" t="s">
        <v>14044</v>
      </c>
      <c r="G2264" s="195" t="s">
        <v>14045</v>
      </c>
      <c r="H2264" s="195" t="s">
        <v>14046</v>
      </c>
      <c r="I2264" s="195" t="s">
        <v>14047</v>
      </c>
    </row>
    <row r="2265" spans="1:9" ht="15" customHeight="1">
      <c r="A2265" s="198" t="s">
        <v>14048</v>
      </c>
      <c r="B2265" s="286" t="s">
        <v>14049</v>
      </c>
      <c r="C2265" s="236"/>
      <c r="D2265" s="284" t="s">
        <v>14050</v>
      </c>
      <c r="E2265" s="236"/>
      <c r="F2265" s="198" t="s">
        <v>14051</v>
      </c>
      <c r="G2265" s="199">
        <v>44</v>
      </c>
      <c r="H2265" s="200">
        <v>11.85</v>
      </c>
      <c r="I2265" s="200">
        <v>521.4</v>
      </c>
    </row>
    <row r="2266" spans="1:9" ht="15" customHeight="1">
      <c r="A2266" s="198" t="s">
        <v>14052</v>
      </c>
      <c r="B2266" s="286" t="s">
        <v>14053</v>
      </c>
      <c r="C2266" s="236"/>
      <c r="D2266" s="284" t="s">
        <v>14054</v>
      </c>
      <c r="E2266" s="236"/>
      <c r="F2266" s="198" t="s">
        <v>14055</v>
      </c>
      <c r="G2266" s="199">
        <v>32</v>
      </c>
      <c r="H2266" s="200">
        <v>9.1199999999999992</v>
      </c>
      <c r="I2266" s="200">
        <v>291.83999999999997</v>
      </c>
    </row>
    <row r="2267" spans="1:9" ht="15" customHeight="1">
      <c r="A2267" s="198" t="s">
        <v>14056</v>
      </c>
      <c r="B2267" s="286" t="s">
        <v>14057</v>
      </c>
      <c r="C2267" s="236"/>
      <c r="D2267" s="284" t="s">
        <v>14058</v>
      </c>
      <c r="E2267" s="236"/>
      <c r="F2267" s="198" t="s">
        <v>14059</v>
      </c>
      <c r="G2267" s="199">
        <v>16</v>
      </c>
      <c r="H2267" s="200">
        <v>17.920000000000002</v>
      </c>
      <c r="I2267" s="200">
        <v>286.72000000000003</v>
      </c>
    </row>
    <row r="2268" spans="1:9" ht="15" customHeight="1">
      <c r="A2268" s="198" t="s">
        <v>14060</v>
      </c>
      <c r="B2268" s="286" t="s">
        <v>14061</v>
      </c>
      <c r="C2268" s="236"/>
      <c r="D2268" s="284" t="s">
        <v>14062</v>
      </c>
      <c r="E2268" s="236"/>
      <c r="F2268" s="198" t="s">
        <v>14063</v>
      </c>
      <c r="G2268" s="199">
        <v>44</v>
      </c>
      <c r="H2268" s="200">
        <v>23.77</v>
      </c>
      <c r="I2268" s="200">
        <v>1045.8800000000001</v>
      </c>
    </row>
    <row r="2269" spans="1:9" ht="15" customHeight="1">
      <c r="A2269" s="198" t="s">
        <v>14064</v>
      </c>
      <c r="B2269" s="286" t="s">
        <v>14065</v>
      </c>
      <c r="C2269" s="236"/>
      <c r="D2269" s="284" t="s">
        <v>14066</v>
      </c>
      <c r="E2269" s="236"/>
      <c r="F2269" s="198" t="s">
        <v>14067</v>
      </c>
      <c r="G2269" s="199">
        <v>16</v>
      </c>
      <c r="H2269" s="200">
        <v>14.65</v>
      </c>
      <c r="I2269" s="200">
        <v>234.4</v>
      </c>
    </row>
    <row r="2270" spans="1:9" ht="15" customHeight="1">
      <c r="A2270" s="153"/>
      <c r="B2270" s="153"/>
      <c r="C2270" s="153"/>
      <c r="D2270" s="153"/>
      <c r="E2270" s="153"/>
      <c r="F2270" s="153"/>
      <c r="G2270" s="285" t="s">
        <v>14068</v>
      </c>
      <c r="H2270" s="236"/>
      <c r="I2270" s="201">
        <v>2380.2399999999998</v>
      </c>
    </row>
    <row r="2271" spans="1:9" ht="15" customHeight="1">
      <c r="A2271" s="287" t="s">
        <v>14069</v>
      </c>
      <c r="B2271" s="235"/>
      <c r="C2271" s="236"/>
      <c r="D2271" s="288" t="s">
        <v>14070</v>
      </c>
      <c r="E2271" s="236"/>
      <c r="F2271" s="195" t="s">
        <v>14071</v>
      </c>
      <c r="G2271" s="195" t="s">
        <v>14072</v>
      </c>
      <c r="H2271" s="195" t="s">
        <v>14073</v>
      </c>
      <c r="I2271" s="195" t="s">
        <v>14074</v>
      </c>
    </row>
    <row r="2272" spans="1:9" ht="36" customHeight="1">
      <c r="A2272" s="198" t="s">
        <v>14075</v>
      </c>
      <c r="B2272" s="286" t="s">
        <v>14076</v>
      </c>
      <c r="C2272" s="236"/>
      <c r="D2272" s="284" t="s">
        <v>14077</v>
      </c>
      <c r="E2272" s="236"/>
      <c r="F2272" s="198" t="s">
        <v>14078</v>
      </c>
      <c r="G2272" s="199">
        <v>16</v>
      </c>
      <c r="H2272" s="200">
        <v>129.91999999999999</v>
      </c>
      <c r="I2272" s="200">
        <v>2078.7199999999998</v>
      </c>
    </row>
    <row r="2273" spans="1:9" ht="15" customHeight="1">
      <c r="A2273" s="153"/>
      <c r="B2273" s="153"/>
      <c r="C2273" s="153"/>
      <c r="D2273" s="153"/>
      <c r="E2273" s="153"/>
      <c r="F2273" s="153"/>
      <c r="G2273" s="285" t="s">
        <v>14079</v>
      </c>
      <c r="H2273" s="236"/>
      <c r="I2273" s="201">
        <v>2078.7199999999998</v>
      </c>
    </row>
    <row r="2274" spans="1:9" ht="15" customHeight="1">
      <c r="A2274" s="287" t="s">
        <v>14080</v>
      </c>
      <c r="B2274" s="235"/>
      <c r="C2274" s="236"/>
      <c r="D2274" s="288" t="s">
        <v>14081</v>
      </c>
      <c r="E2274" s="236"/>
      <c r="F2274" s="195" t="s">
        <v>14082</v>
      </c>
      <c r="G2274" s="195" t="s">
        <v>14083</v>
      </c>
      <c r="H2274" s="195" t="s">
        <v>14084</v>
      </c>
      <c r="I2274" s="195" t="s">
        <v>14085</v>
      </c>
    </row>
    <row r="2275" spans="1:9" ht="15" customHeight="1">
      <c r="A2275" s="198" t="s">
        <v>14086</v>
      </c>
      <c r="B2275" s="286" t="s">
        <v>14087</v>
      </c>
      <c r="C2275" s="236"/>
      <c r="D2275" s="284" t="s">
        <v>14088</v>
      </c>
      <c r="E2275" s="236"/>
      <c r="F2275" s="198" t="s">
        <v>14089</v>
      </c>
      <c r="G2275" s="199">
        <v>888</v>
      </c>
      <c r="H2275" s="200">
        <v>0.28999999999999998</v>
      </c>
      <c r="I2275" s="200">
        <v>257.52</v>
      </c>
    </row>
    <row r="2276" spans="1:9" ht="15" customHeight="1">
      <c r="A2276" s="153"/>
      <c r="B2276" s="153"/>
      <c r="C2276" s="153"/>
      <c r="D2276" s="153"/>
      <c r="E2276" s="153"/>
      <c r="F2276" s="153"/>
      <c r="G2276" s="285" t="s">
        <v>14090</v>
      </c>
      <c r="H2276" s="236"/>
      <c r="I2276" s="201">
        <v>257.52</v>
      </c>
    </row>
    <row r="2277" spans="1:9" ht="15" customHeight="1">
      <c r="A2277" s="153"/>
      <c r="B2277" s="153"/>
      <c r="C2277" s="153"/>
      <c r="D2277" s="153"/>
      <c r="E2277" s="153"/>
      <c r="F2277" s="153"/>
      <c r="G2277" s="289" t="s">
        <v>14091</v>
      </c>
      <c r="H2277" s="236"/>
      <c r="I2277" s="188">
        <v>4716.4799999999996</v>
      </c>
    </row>
    <row r="2278" spans="1:9" ht="15" customHeight="1">
      <c r="A2278" s="153"/>
      <c r="B2278" s="153"/>
      <c r="C2278" s="153"/>
      <c r="D2278" s="153"/>
      <c r="E2278" s="153"/>
      <c r="F2278" s="153"/>
      <c r="G2278" s="289" t="s">
        <v>14092</v>
      </c>
      <c r="H2278" s="236"/>
      <c r="I2278" s="188">
        <v>1389.9467</v>
      </c>
    </row>
    <row r="2279" spans="1:9" ht="15" customHeight="1">
      <c r="A2279" s="153"/>
      <c r="B2279" s="153"/>
      <c r="C2279" s="153"/>
      <c r="D2279" s="153"/>
      <c r="E2279" s="153"/>
      <c r="F2279" s="153"/>
      <c r="G2279" s="289" t="s">
        <v>14093</v>
      </c>
      <c r="H2279" s="236"/>
      <c r="I2279" s="188">
        <v>6106.43</v>
      </c>
    </row>
    <row r="2280" spans="1:9" ht="9.75" customHeight="1">
      <c r="A2280" s="153"/>
      <c r="B2280" s="153"/>
      <c r="C2280" s="153"/>
      <c r="D2280" s="290"/>
      <c r="E2280" s="213"/>
      <c r="F2280" s="213"/>
      <c r="G2280" s="153"/>
      <c r="H2280" s="153"/>
      <c r="I2280" s="153"/>
    </row>
    <row r="2281" spans="1:9" ht="19.5" customHeight="1">
      <c r="A2281" s="291" t="s">
        <v>14094</v>
      </c>
      <c r="B2281" s="235"/>
      <c r="C2281" s="235"/>
      <c r="D2281" s="235"/>
      <c r="E2281" s="235"/>
      <c r="F2281" s="235"/>
      <c r="G2281" s="235"/>
      <c r="H2281" s="235"/>
      <c r="I2281" s="236"/>
    </row>
    <row r="2282" spans="1:9" ht="15" customHeight="1">
      <c r="A2282" s="287" t="s">
        <v>14095</v>
      </c>
      <c r="B2282" s="235"/>
      <c r="C2282" s="236"/>
      <c r="D2282" s="288" t="s">
        <v>14096</v>
      </c>
      <c r="E2282" s="236"/>
      <c r="F2282" s="195" t="s">
        <v>14097</v>
      </c>
      <c r="G2282" s="195" t="s">
        <v>14098</v>
      </c>
      <c r="H2282" s="195" t="s">
        <v>14099</v>
      </c>
      <c r="I2282" s="195" t="s">
        <v>14100</v>
      </c>
    </row>
    <row r="2283" spans="1:9" ht="15" customHeight="1">
      <c r="A2283" s="198" t="s">
        <v>14101</v>
      </c>
      <c r="B2283" s="286" t="s">
        <v>14102</v>
      </c>
      <c r="C2283" s="236"/>
      <c r="D2283" s="284" t="s">
        <v>14103</v>
      </c>
      <c r="E2283" s="236"/>
      <c r="F2283" s="198" t="s">
        <v>14104</v>
      </c>
      <c r="G2283" s="199">
        <v>32</v>
      </c>
      <c r="H2283" s="200">
        <v>11.85</v>
      </c>
      <c r="I2283" s="200">
        <v>379.2</v>
      </c>
    </row>
    <row r="2284" spans="1:9" ht="15" customHeight="1">
      <c r="A2284" s="198" t="s">
        <v>14105</v>
      </c>
      <c r="B2284" s="286" t="s">
        <v>14106</v>
      </c>
      <c r="C2284" s="236"/>
      <c r="D2284" s="284" t="s">
        <v>14107</v>
      </c>
      <c r="E2284" s="236"/>
      <c r="F2284" s="198" t="s">
        <v>14108</v>
      </c>
      <c r="G2284" s="199">
        <v>16</v>
      </c>
      <c r="H2284" s="200">
        <v>17.920000000000002</v>
      </c>
      <c r="I2284" s="200">
        <v>286.72000000000003</v>
      </c>
    </row>
    <row r="2285" spans="1:9" ht="15" customHeight="1">
      <c r="A2285" s="198" t="s">
        <v>14109</v>
      </c>
      <c r="B2285" s="286" t="s">
        <v>14110</v>
      </c>
      <c r="C2285" s="236"/>
      <c r="D2285" s="284" t="s">
        <v>14111</v>
      </c>
      <c r="E2285" s="236"/>
      <c r="F2285" s="198" t="s">
        <v>14112</v>
      </c>
      <c r="G2285" s="199">
        <v>16</v>
      </c>
      <c r="H2285" s="200">
        <v>78.900000000000006</v>
      </c>
      <c r="I2285" s="200">
        <v>1262.4000000000001</v>
      </c>
    </row>
    <row r="2286" spans="1:9" ht="15" customHeight="1">
      <c r="A2286" s="198" t="s">
        <v>14113</v>
      </c>
      <c r="B2286" s="286" t="s">
        <v>14114</v>
      </c>
      <c r="C2286" s="236"/>
      <c r="D2286" s="284" t="s">
        <v>14115</v>
      </c>
      <c r="E2286" s="236"/>
      <c r="F2286" s="198" t="s">
        <v>14116</v>
      </c>
      <c r="G2286" s="199">
        <v>16</v>
      </c>
      <c r="H2286" s="200">
        <v>23.77</v>
      </c>
      <c r="I2286" s="200">
        <v>380.32</v>
      </c>
    </row>
    <row r="2287" spans="1:9" ht="15" customHeight="1">
      <c r="A2287" s="198" t="s">
        <v>14117</v>
      </c>
      <c r="B2287" s="286" t="s">
        <v>14118</v>
      </c>
      <c r="C2287" s="236"/>
      <c r="D2287" s="284" t="s">
        <v>14119</v>
      </c>
      <c r="E2287" s="236"/>
      <c r="F2287" s="198" t="s">
        <v>14120</v>
      </c>
      <c r="G2287" s="199">
        <v>4</v>
      </c>
      <c r="H2287" s="200">
        <v>14.65</v>
      </c>
      <c r="I2287" s="200">
        <v>58.6</v>
      </c>
    </row>
    <row r="2288" spans="1:9" ht="15" customHeight="1">
      <c r="A2288" s="198" t="s">
        <v>14121</v>
      </c>
      <c r="B2288" s="286" t="s">
        <v>14122</v>
      </c>
      <c r="C2288" s="236"/>
      <c r="D2288" s="284" t="s">
        <v>14123</v>
      </c>
      <c r="E2288" s="236"/>
      <c r="F2288" s="198" t="s">
        <v>14124</v>
      </c>
      <c r="G2288" s="199">
        <v>8</v>
      </c>
      <c r="H2288" s="200">
        <v>9.1300000000000008</v>
      </c>
      <c r="I2288" s="200">
        <v>73.040000000000006</v>
      </c>
    </row>
    <row r="2289" spans="1:9" ht="15" customHeight="1">
      <c r="A2289" s="153"/>
      <c r="B2289" s="153"/>
      <c r="C2289" s="153"/>
      <c r="D2289" s="153"/>
      <c r="E2289" s="153"/>
      <c r="F2289" s="153"/>
      <c r="G2289" s="285" t="s">
        <v>14125</v>
      </c>
      <c r="H2289" s="236"/>
      <c r="I2289" s="201">
        <v>2440.2800000000002</v>
      </c>
    </row>
    <row r="2290" spans="1:9" ht="15" customHeight="1">
      <c r="A2290" s="287" t="s">
        <v>14126</v>
      </c>
      <c r="B2290" s="235"/>
      <c r="C2290" s="236"/>
      <c r="D2290" s="288" t="s">
        <v>14127</v>
      </c>
      <c r="E2290" s="236"/>
      <c r="F2290" s="195" t="s">
        <v>14128</v>
      </c>
      <c r="G2290" s="195" t="s">
        <v>14129</v>
      </c>
      <c r="H2290" s="195" t="s">
        <v>14130</v>
      </c>
      <c r="I2290" s="195" t="s">
        <v>14131</v>
      </c>
    </row>
    <row r="2291" spans="1:9" ht="36" customHeight="1">
      <c r="A2291" s="198" t="s">
        <v>14132</v>
      </c>
      <c r="B2291" s="286" t="s">
        <v>14133</v>
      </c>
      <c r="C2291" s="236"/>
      <c r="D2291" s="284" t="s">
        <v>14134</v>
      </c>
      <c r="E2291" s="236"/>
      <c r="F2291" s="198" t="s">
        <v>14135</v>
      </c>
      <c r="G2291" s="199">
        <v>16</v>
      </c>
      <c r="H2291" s="200">
        <v>129.91999999999999</v>
      </c>
      <c r="I2291" s="200">
        <v>2078.7199999999998</v>
      </c>
    </row>
    <row r="2292" spans="1:9" ht="15" customHeight="1">
      <c r="A2292" s="153"/>
      <c r="B2292" s="153"/>
      <c r="C2292" s="153"/>
      <c r="D2292" s="153"/>
      <c r="E2292" s="153"/>
      <c r="F2292" s="153"/>
      <c r="G2292" s="285" t="s">
        <v>14136</v>
      </c>
      <c r="H2292" s="236"/>
      <c r="I2292" s="201">
        <v>2078.7199999999998</v>
      </c>
    </row>
    <row r="2293" spans="1:9" ht="15" customHeight="1">
      <c r="A2293" s="287" t="s">
        <v>14137</v>
      </c>
      <c r="B2293" s="235"/>
      <c r="C2293" s="236"/>
      <c r="D2293" s="288" t="s">
        <v>14138</v>
      </c>
      <c r="E2293" s="236"/>
      <c r="F2293" s="195" t="s">
        <v>14139</v>
      </c>
      <c r="G2293" s="195" t="s">
        <v>14140</v>
      </c>
      <c r="H2293" s="195" t="s">
        <v>14141</v>
      </c>
      <c r="I2293" s="195" t="s">
        <v>14142</v>
      </c>
    </row>
    <row r="2294" spans="1:9" ht="15" customHeight="1">
      <c r="A2294" s="198" t="s">
        <v>14143</v>
      </c>
      <c r="B2294" s="286" t="s">
        <v>14144</v>
      </c>
      <c r="C2294" s="236"/>
      <c r="D2294" s="284" t="s">
        <v>14145</v>
      </c>
      <c r="E2294" s="236"/>
      <c r="F2294" s="198" t="s">
        <v>14146</v>
      </c>
      <c r="G2294" s="199">
        <v>888</v>
      </c>
      <c r="H2294" s="200">
        <v>0.28999999999999998</v>
      </c>
      <c r="I2294" s="200">
        <v>257.52</v>
      </c>
    </row>
    <row r="2295" spans="1:9" ht="15" customHeight="1">
      <c r="A2295" s="153"/>
      <c r="B2295" s="153"/>
      <c r="C2295" s="153"/>
      <c r="D2295" s="153"/>
      <c r="E2295" s="153"/>
      <c r="F2295" s="153"/>
      <c r="G2295" s="285" t="s">
        <v>14147</v>
      </c>
      <c r="H2295" s="236"/>
      <c r="I2295" s="201">
        <v>257.52</v>
      </c>
    </row>
    <row r="2296" spans="1:9" ht="15" customHeight="1">
      <c r="A2296" s="153"/>
      <c r="B2296" s="153"/>
      <c r="C2296" s="153"/>
      <c r="D2296" s="153"/>
      <c r="E2296" s="153"/>
      <c r="F2296" s="153"/>
      <c r="G2296" s="289" t="s">
        <v>14148</v>
      </c>
      <c r="H2296" s="236"/>
      <c r="I2296" s="188">
        <v>4776.5200000000004</v>
      </c>
    </row>
    <row r="2297" spans="1:9" ht="15" customHeight="1">
      <c r="A2297" s="153"/>
      <c r="B2297" s="153"/>
      <c r="C2297" s="153"/>
      <c r="D2297" s="153"/>
      <c r="E2297" s="153"/>
      <c r="F2297" s="153"/>
      <c r="G2297" s="289" t="s">
        <v>14149</v>
      </c>
      <c r="H2297" s="236"/>
      <c r="I2297" s="188">
        <v>1407.6404</v>
      </c>
    </row>
    <row r="2298" spans="1:9" ht="15" customHeight="1">
      <c r="A2298" s="153"/>
      <c r="B2298" s="153"/>
      <c r="C2298" s="153"/>
      <c r="D2298" s="153"/>
      <c r="E2298" s="153"/>
      <c r="F2298" s="153"/>
      <c r="G2298" s="289" t="s">
        <v>14150</v>
      </c>
      <c r="H2298" s="236"/>
      <c r="I2298" s="188">
        <v>6184.16</v>
      </c>
    </row>
    <row r="2299" spans="1:9" ht="9.75" customHeight="1">
      <c r="A2299" s="153"/>
      <c r="B2299" s="153"/>
      <c r="C2299" s="153"/>
      <c r="D2299" s="290"/>
      <c r="E2299" s="213"/>
      <c r="F2299" s="213"/>
      <c r="G2299" s="153"/>
      <c r="H2299" s="153"/>
      <c r="I2299" s="153"/>
    </row>
    <row r="2300" spans="1:9" ht="19.5" customHeight="1">
      <c r="A2300" s="291" t="s">
        <v>14151</v>
      </c>
      <c r="B2300" s="235"/>
      <c r="C2300" s="235"/>
      <c r="D2300" s="235"/>
      <c r="E2300" s="235"/>
      <c r="F2300" s="235"/>
      <c r="G2300" s="235"/>
      <c r="H2300" s="235"/>
      <c r="I2300" s="236"/>
    </row>
    <row r="2301" spans="1:9" ht="15" customHeight="1">
      <c r="A2301" s="287" t="s">
        <v>14152</v>
      </c>
      <c r="B2301" s="235"/>
      <c r="C2301" s="236"/>
      <c r="D2301" s="288" t="s">
        <v>14153</v>
      </c>
      <c r="E2301" s="236"/>
      <c r="F2301" s="195" t="s">
        <v>14154</v>
      </c>
      <c r="G2301" s="195" t="s">
        <v>14155</v>
      </c>
      <c r="H2301" s="195" t="s">
        <v>14156</v>
      </c>
      <c r="I2301" s="195" t="s">
        <v>14157</v>
      </c>
    </row>
    <row r="2302" spans="1:9" ht="15" customHeight="1">
      <c r="A2302" s="198" t="s">
        <v>14158</v>
      </c>
      <c r="B2302" s="286" t="s">
        <v>14159</v>
      </c>
      <c r="C2302" s="236"/>
      <c r="D2302" s="284" t="s">
        <v>14160</v>
      </c>
      <c r="E2302" s="236"/>
      <c r="F2302" s="198" t="s">
        <v>14161</v>
      </c>
      <c r="G2302" s="199">
        <v>0.105</v>
      </c>
      <c r="H2302" s="200">
        <v>16.239999999999998</v>
      </c>
      <c r="I2302" s="200">
        <v>1.71</v>
      </c>
    </row>
    <row r="2303" spans="1:9" ht="15" customHeight="1">
      <c r="A2303" s="198" t="s">
        <v>14162</v>
      </c>
      <c r="B2303" s="286" t="s">
        <v>14163</v>
      </c>
      <c r="C2303" s="236"/>
      <c r="D2303" s="284" t="s">
        <v>14164</v>
      </c>
      <c r="E2303" s="236"/>
      <c r="F2303" s="198" t="s">
        <v>14165</v>
      </c>
      <c r="G2303" s="199">
        <v>0.125</v>
      </c>
      <c r="H2303" s="200">
        <v>14.65</v>
      </c>
      <c r="I2303" s="200">
        <v>1.83</v>
      </c>
    </row>
    <row r="2304" spans="1:9" ht="15" customHeight="1">
      <c r="A2304" s="198" t="s">
        <v>14166</v>
      </c>
      <c r="B2304" s="286" t="s">
        <v>14167</v>
      </c>
      <c r="C2304" s="236"/>
      <c r="D2304" s="284" t="s">
        <v>14168</v>
      </c>
      <c r="E2304" s="236"/>
      <c r="F2304" s="198" t="s">
        <v>14169</v>
      </c>
      <c r="G2304" s="199">
        <v>0.125</v>
      </c>
      <c r="H2304" s="200">
        <v>9.1300000000000008</v>
      </c>
      <c r="I2304" s="200">
        <v>1.1399999999999999</v>
      </c>
    </row>
    <row r="2305" spans="1:9" ht="15" customHeight="1">
      <c r="A2305" s="153"/>
      <c r="B2305" s="153"/>
      <c r="C2305" s="153"/>
      <c r="D2305" s="153"/>
      <c r="E2305" s="153"/>
      <c r="F2305" s="153"/>
      <c r="G2305" s="285" t="s">
        <v>14170</v>
      </c>
      <c r="H2305" s="236"/>
      <c r="I2305" s="201">
        <v>4.68</v>
      </c>
    </row>
    <row r="2306" spans="1:9" ht="15" customHeight="1">
      <c r="A2306" s="287" t="s">
        <v>14171</v>
      </c>
      <c r="B2306" s="235"/>
      <c r="C2306" s="236"/>
      <c r="D2306" s="288" t="s">
        <v>14172</v>
      </c>
      <c r="E2306" s="236"/>
      <c r="F2306" s="195" t="s">
        <v>14173</v>
      </c>
      <c r="G2306" s="195" t="s">
        <v>14174</v>
      </c>
      <c r="H2306" s="195" t="s">
        <v>14175</v>
      </c>
      <c r="I2306" s="195" t="s">
        <v>14176</v>
      </c>
    </row>
    <row r="2307" spans="1:9" ht="19.5" customHeight="1">
      <c r="A2307" s="198" t="s">
        <v>14177</v>
      </c>
      <c r="B2307" s="286" t="s">
        <v>14178</v>
      </c>
      <c r="C2307" s="236"/>
      <c r="D2307" s="284" t="s">
        <v>14179</v>
      </c>
      <c r="E2307" s="236"/>
      <c r="F2307" s="198" t="s">
        <v>14180</v>
      </c>
      <c r="G2307" s="199">
        <v>1</v>
      </c>
      <c r="H2307" s="200">
        <v>1064.8800000000001</v>
      </c>
      <c r="I2307" s="200">
        <v>1064.8800000000001</v>
      </c>
    </row>
    <row r="2308" spans="1:9" ht="27.75" customHeight="1">
      <c r="A2308" s="198" t="s">
        <v>14181</v>
      </c>
      <c r="B2308" s="286" t="s">
        <v>14182</v>
      </c>
      <c r="C2308" s="236"/>
      <c r="D2308" s="284" t="s">
        <v>14183</v>
      </c>
      <c r="E2308" s="236"/>
      <c r="F2308" s="198" t="s">
        <v>14184</v>
      </c>
      <c r="G2308" s="199">
        <v>2.9999999999999997E-4</v>
      </c>
      <c r="H2308" s="200">
        <v>7599.78</v>
      </c>
      <c r="I2308" s="200">
        <v>2.2799999999999998</v>
      </c>
    </row>
    <row r="2309" spans="1:9" ht="15" customHeight="1">
      <c r="A2309" s="153"/>
      <c r="B2309" s="153"/>
      <c r="C2309" s="153"/>
      <c r="D2309" s="153"/>
      <c r="E2309" s="153"/>
      <c r="F2309" s="153"/>
      <c r="G2309" s="285" t="s">
        <v>14185</v>
      </c>
      <c r="H2309" s="236"/>
      <c r="I2309" s="201">
        <v>1067.1600000000001</v>
      </c>
    </row>
    <row r="2310" spans="1:9" ht="15" customHeight="1">
      <c r="A2310" s="308" t="s">
        <v>14186</v>
      </c>
      <c r="B2310" s="213"/>
      <c r="C2310" s="213"/>
      <c r="D2310" s="153"/>
      <c r="E2310" s="153"/>
      <c r="F2310" s="153"/>
      <c r="G2310" s="289" t="s">
        <v>14187</v>
      </c>
      <c r="H2310" s="236"/>
      <c r="I2310" s="188">
        <v>1071.8399999999999</v>
      </c>
    </row>
    <row r="2311" spans="1:9" ht="15" customHeight="1">
      <c r="A2311" s="213"/>
      <c r="B2311" s="213"/>
      <c r="C2311" s="213"/>
      <c r="D2311" s="153"/>
      <c r="E2311" s="153"/>
      <c r="F2311" s="153"/>
      <c r="G2311" s="289" t="s">
        <v>14188</v>
      </c>
      <c r="H2311" s="236"/>
      <c r="I2311" s="188">
        <v>315.87119999999999</v>
      </c>
    </row>
    <row r="2312" spans="1:9" ht="15" customHeight="1">
      <c r="A2312" s="213"/>
      <c r="B2312" s="213"/>
      <c r="C2312" s="213"/>
      <c r="D2312" s="153"/>
      <c r="E2312" s="153"/>
      <c r="F2312" s="153"/>
      <c r="G2312" s="289" t="s">
        <v>14189</v>
      </c>
      <c r="H2312" s="236"/>
      <c r="I2312" s="188">
        <v>1387.71</v>
      </c>
    </row>
    <row r="2313" spans="1:9" ht="9.75" customHeight="1">
      <c r="A2313" s="153"/>
      <c r="B2313" s="153"/>
      <c r="C2313" s="153"/>
      <c r="D2313" s="290"/>
      <c r="E2313" s="213"/>
      <c r="F2313" s="213"/>
      <c r="G2313" s="153"/>
      <c r="H2313" s="153"/>
      <c r="I2313" s="153"/>
    </row>
    <row r="2314" spans="1:9" ht="19.5" customHeight="1">
      <c r="A2314" s="291" t="s">
        <v>14190</v>
      </c>
      <c r="B2314" s="235"/>
      <c r="C2314" s="235"/>
      <c r="D2314" s="235"/>
      <c r="E2314" s="235"/>
      <c r="F2314" s="235"/>
      <c r="G2314" s="235"/>
      <c r="H2314" s="235"/>
      <c r="I2314" s="236"/>
    </row>
    <row r="2315" spans="1:9" ht="15" customHeight="1">
      <c r="A2315" s="287" t="s">
        <v>14191</v>
      </c>
      <c r="B2315" s="235"/>
      <c r="C2315" s="236"/>
      <c r="D2315" s="288" t="s">
        <v>14192</v>
      </c>
      <c r="E2315" s="236"/>
      <c r="F2315" s="195" t="s">
        <v>14193</v>
      </c>
      <c r="G2315" s="195" t="s">
        <v>14194</v>
      </c>
      <c r="H2315" s="195" t="s">
        <v>14195</v>
      </c>
      <c r="I2315" s="195" t="s">
        <v>14196</v>
      </c>
    </row>
    <row r="2316" spans="1:9" ht="15" customHeight="1">
      <c r="A2316" s="198" t="s">
        <v>14197</v>
      </c>
      <c r="B2316" s="286" t="s">
        <v>14198</v>
      </c>
      <c r="C2316" s="236"/>
      <c r="D2316" s="284" t="s">
        <v>14199</v>
      </c>
      <c r="E2316" s="236"/>
      <c r="F2316" s="198" t="s">
        <v>14200</v>
      </c>
      <c r="G2316" s="199">
        <v>32</v>
      </c>
      <c r="H2316" s="200">
        <v>11.91</v>
      </c>
      <c r="I2316" s="200">
        <v>381.12</v>
      </c>
    </row>
    <row r="2317" spans="1:9" ht="15" customHeight="1">
      <c r="A2317" s="198" t="s">
        <v>14201</v>
      </c>
      <c r="B2317" s="286" t="s">
        <v>14202</v>
      </c>
      <c r="C2317" s="236"/>
      <c r="D2317" s="284" t="s">
        <v>14203</v>
      </c>
      <c r="E2317" s="236"/>
      <c r="F2317" s="198" t="s">
        <v>14204</v>
      </c>
      <c r="G2317" s="199">
        <v>32</v>
      </c>
      <c r="H2317" s="200">
        <v>16.239999999999998</v>
      </c>
      <c r="I2317" s="200">
        <v>519.67999999999995</v>
      </c>
    </row>
    <row r="2318" spans="1:9" ht="15" customHeight="1">
      <c r="A2318" s="153"/>
      <c r="B2318" s="153"/>
      <c r="C2318" s="153"/>
      <c r="D2318" s="153"/>
      <c r="E2318" s="153"/>
      <c r="F2318" s="153"/>
      <c r="G2318" s="285" t="s">
        <v>14205</v>
      </c>
      <c r="H2318" s="236"/>
      <c r="I2318" s="201">
        <v>900.8</v>
      </c>
    </row>
    <row r="2319" spans="1:9" ht="15" customHeight="1">
      <c r="A2319" s="287" t="s">
        <v>14206</v>
      </c>
      <c r="B2319" s="235"/>
      <c r="C2319" s="236"/>
      <c r="D2319" s="288" t="s">
        <v>14207</v>
      </c>
      <c r="E2319" s="236"/>
      <c r="F2319" s="195" t="s">
        <v>14208</v>
      </c>
      <c r="G2319" s="195" t="s">
        <v>14209</v>
      </c>
      <c r="H2319" s="195" t="s">
        <v>14210</v>
      </c>
      <c r="I2319" s="195" t="s">
        <v>14211</v>
      </c>
    </row>
    <row r="2320" spans="1:9" ht="36" customHeight="1">
      <c r="A2320" s="198" t="s">
        <v>14212</v>
      </c>
      <c r="B2320" s="286" t="s">
        <v>14213</v>
      </c>
      <c r="C2320" s="236"/>
      <c r="D2320" s="284" t="s">
        <v>14214</v>
      </c>
      <c r="E2320" s="236"/>
      <c r="F2320" s="198" t="s">
        <v>14215</v>
      </c>
      <c r="G2320" s="199">
        <v>32</v>
      </c>
      <c r="H2320" s="200">
        <v>129.91999999999999</v>
      </c>
      <c r="I2320" s="200">
        <v>4157.4399999999996</v>
      </c>
    </row>
    <row r="2321" spans="1:9" ht="15" customHeight="1">
      <c r="A2321" s="153"/>
      <c r="B2321" s="153"/>
      <c r="C2321" s="153"/>
      <c r="D2321" s="153"/>
      <c r="E2321" s="153"/>
      <c r="F2321" s="153"/>
      <c r="G2321" s="285" t="s">
        <v>14216</v>
      </c>
      <c r="H2321" s="236"/>
      <c r="I2321" s="201">
        <v>4157.4399999999996</v>
      </c>
    </row>
    <row r="2322" spans="1:9" ht="15" customHeight="1">
      <c r="A2322" s="287" t="s">
        <v>14217</v>
      </c>
      <c r="B2322" s="235"/>
      <c r="C2322" s="236"/>
      <c r="D2322" s="288" t="s">
        <v>14218</v>
      </c>
      <c r="E2322" s="236"/>
      <c r="F2322" s="195" t="s">
        <v>14219</v>
      </c>
      <c r="G2322" s="195" t="s">
        <v>14220</v>
      </c>
      <c r="H2322" s="195" t="s">
        <v>14221</v>
      </c>
      <c r="I2322" s="195" t="s">
        <v>14222</v>
      </c>
    </row>
    <row r="2323" spans="1:9" ht="15" customHeight="1">
      <c r="A2323" s="198" t="s">
        <v>14223</v>
      </c>
      <c r="B2323" s="286" t="s">
        <v>14224</v>
      </c>
      <c r="C2323" s="236"/>
      <c r="D2323" s="284" t="s">
        <v>14225</v>
      </c>
      <c r="E2323" s="236"/>
      <c r="F2323" s="198" t="s">
        <v>14226</v>
      </c>
      <c r="G2323" s="199">
        <v>888</v>
      </c>
      <c r="H2323" s="200">
        <v>0.28999999999999998</v>
      </c>
      <c r="I2323" s="200">
        <v>257.52</v>
      </c>
    </row>
    <row r="2324" spans="1:9" ht="15" customHeight="1">
      <c r="A2324" s="153"/>
      <c r="B2324" s="153"/>
      <c r="C2324" s="153"/>
      <c r="D2324" s="153"/>
      <c r="E2324" s="153"/>
      <c r="F2324" s="153"/>
      <c r="G2324" s="285" t="s">
        <v>14227</v>
      </c>
      <c r="H2324" s="236"/>
      <c r="I2324" s="201">
        <v>257.52</v>
      </c>
    </row>
    <row r="2325" spans="1:9" ht="15" customHeight="1">
      <c r="A2325" s="153"/>
      <c r="B2325" s="153"/>
      <c r="C2325" s="153"/>
      <c r="D2325" s="153"/>
      <c r="E2325" s="153"/>
      <c r="F2325" s="153"/>
      <c r="G2325" s="289" t="s">
        <v>14228</v>
      </c>
      <c r="H2325" s="236"/>
      <c r="I2325" s="188">
        <v>5315.76</v>
      </c>
    </row>
    <row r="2326" spans="1:9" ht="15" customHeight="1">
      <c r="A2326" s="153"/>
      <c r="B2326" s="153"/>
      <c r="C2326" s="153"/>
      <c r="D2326" s="153"/>
      <c r="E2326" s="153"/>
      <c r="F2326" s="153"/>
      <c r="G2326" s="289" t="s">
        <v>14229</v>
      </c>
      <c r="H2326" s="236"/>
      <c r="I2326" s="188">
        <v>1566.5545</v>
      </c>
    </row>
    <row r="2327" spans="1:9" ht="15" customHeight="1">
      <c r="A2327" s="153"/>
      <c r="B2327" s="153"/>
      <c r="C2327" s="153"/>
      <c r="D2327" s="153"/>
      <c r="E2327" s="153"/>
      <c r="F2327" s="153"/>
      <c r="G2327" s="289" t="s">
        <v>14230</v>
      </c>
      <c r="H2327" s="236"/>
      <c r="I2327" s="188">
        <v>6882.31</v>
      </c>
    </row>
    <row r="2328" spans="1:9" ht="9.75" customHeight="1">
      <c r="A2328" s="153"/>
      <c r="B2328" s="153"/>
      <c r="C2328" s="153"/>
      <c r="D2328" s="290"/>
      <c r="E2328" s="213"/>
      <c r="F2328" s="213"/>
      <c r="G2328" s="153"/>
      <c r="H2328" s="153"/>
      <c r="I2328" s="153"/>
    </row>
    <row r="2329" spans="1:9" ht="19.5" customHeight="1">
      <c r="A2329" s="291" t="s">
        <v>14231</v>
      </c>
      <c r="B2329" s="235"/>
      <c r="C2329" s="235"/>
      <c r="D2329" s="235"/>
      <c r="E2329" s="235"/>
      <c r="F2329" s="235"/>
      <c r="G2329" s="235"/>
      <c r="H2329" s="235"/>
      <c r="I2329" s="236"/>
    </row>
    <row r="2330" spans="1:9" ht="15" customHeight="1">
      <c r="A2330" s="287" t="s">
        <v>14232</v>
      </c>
      <c r="B2330" s="235"/>
      <c r="C2330" s="236"/>
      <c r="D2330" s="288" t="s">
        <v>14233</v>
      </c>
      <c r="E2330" s="236"/>
      <c r="F2330" s="195" t="s">
        <v>14234</v>
      </c>
      <c r="G2330" s="195" t="s">
        <v>14235</v>
      </c>
      <c r="H2330" s="195" t="s">
        <v>14236</v>
      </c>
      <c r="I2330" s="195" t="s">
        <v>14237</v>
      </c>
    </row>
    <row r="2331" spans="1:9" ht="36" customHeight="1">
      <c r="A2331" s="198" t="s">
        <v>14238</v>
      </c>
      <c r="B2331" s="286" t="s">
        <v>14239</v>
      </c>
      <c r="C2331" s="236"/>
      <c r="D2331" s="284" t="s">
        <v>14240</v>
      </c>
      <c r="E2331" s="236"/>
      <c r="F2331" s="198" t="s">
        <v>14241</v>
      </c>
      <c r="G2331" s="199">
        <v>1.4552</v>
      </c>
      <c r="H2331" s="200">
        <v>35.35</v>
      </c>
      <c r="I2331" s="200">
        <v>51.44</v>
      </c>
    </row>
    <row r="2332" spans="1:9" ht="36" customHeight="1">
      <c r="A2332" s="198" t="s">
        <v>14242</v>
      </c>
      <c r="B2332" s="286" t="s">
        <v>14243</v>
      </c>
      <c r="C2332" s="236"/>
      <c r="D2332" s="284" t="s">
        <v>14244</v>
      </c>
      <c r="E2332" s="236"/>
      <c r="F2332" s="198" t="s">
        <v>14245</v>
      </c>
      <c r="G2332" s="199">
        <v>0.36380000000000001</v>
      </c>
      <c r="H2332" s="200">
        <v>129.91999999999999</v>
      </c>
      <c r="I2332" s="200">
        <v>47.26</v>
      </c>
    </row>
    <row r="2333" spans="1:9" ht="19.5" customHeight="1">
      <c r="A2333" s="198" t="s">
        <v>14246</v>
      </c>
      <c r="B2333" s="286" t="s">
        <v>14247</v>
      </c>
      <c r="C2333" s="236"/>
      <c r="D2333" s="284" t="s">
        <v>14248</v>
      </c>
      <c r="E2333" s="236"/>
      <c r="F2333" s="198" t="s">
        <v>14249</v>
      </c>
      <c r="G2333" s="199">
        <v>1.1499999999999999</v>
      </c>
      <c r="H2333" s="200">
        <v>20.16</v>
      </c>
      <c r="I2333" s="200">
        <v>23.18</v>
      </c>
    </row>
    <row r="2334" spans="1:9" ht="15" customHeight="1">
      <c r="A2334" s="198" t="s">
        <v>14250</v>
      </c>
      <c r="B2334" s="286" t="s">
        <v>14251</v>
      </c>
      <c r="C2334" s="236"/>
      <c r="D2334" s="284" t="s">
        <v>14252</v>
      </c>
      <c r="E2334" s="236"/>
      <c r="F2334" s="198" t="s">
        <v>14253</v>
      </c>
      <c r="G2334" s="199">
        <v>3.86</v>
      </c>
      <c r="H2334" s="200">
        <v>14.27</v>
      </c>
      <c r="I2334" s="200">
        <v>55.08</v>
      </c>
    </row>
    <row r="2335" spans="1:9" ht="15" customHeight="1">
      <c r="A2335" s="153"/>
      <c r="B2335" s="153"/>
      <c r="C2335" s="153"/>
      <c r="D2335" s="153"/>
      <c r="E2335" s="153"/>
      <c r="F2335" s="153"/>
      <c r="G2335" s="285" t="s">
        <v>14254</v>
      </c>
      <c r="H2335" s="236"/>
      <c r="I2335" s="201">
        <v>176.96</v>
      </c>
    </row>
    <row r="2336" spans="1:9" ht="15" customHeight="1">
      <c r="A2336" s="308" t="s">
        <v>14255</v>
      </c>
      <c r="B2336" s="213"/>
      <c r="C2336" s="213"/>
      <c r="D2336" s="153"/>
      <c r="E2336" s="153"/>
      <c r="F2336" s="153"/>
      <c r="G2336" s="289" t="s">
        <v>14256</v>
      </c>
      <c r="H2336" s="236"/>
      <c r="I2336" s="188">
        <v>176.96</v>
      </c>
    </row>
    <row r="2337" spans="1:9" ht="15" customHeight="1">
      <c r="A2337" s="213"/>
      <c r="B2337" s="213"/>
      <c r="C2337" s="213"/>
      <c r="D2337" s="153"/>
      <c r="E2337" s="153"/>
      <c r="F2337" s="153"/>
      <c r="G2337" s="289" t="s">
        <v>14257</v>
      </c>
      <c r="H2337" s="236"/>
      <c r="I2337" s="188">
        <v>52.150100000000002</v>
      </c>
    </row>
    <row r="2338" spans="1:9" ht="15" customHeight="1">
      <c r="A2338" s="213"/>
      <c r="B2338" s="213"/>
      <c r="C2338" s="213"/>
      <c r="D2338" s="153"/>
      <c r="E2338" s="153"/>
      <c r="F2338" s="153"/>
      <c r="G2338" s="289" t="s">
        <v>14258</v>
      </c>
      <c r="H2338" s="236"/>
      <c r="I2338" s="188">
        <v>229.11</v>
      </c>
    </row>
    <row r="2339" spans="1:9" ht="9.75" customHeight="1">
      <c r="A2339" s="153"/>
      <c r="B2339" s="153"/>
      <c r="C2339" s="153"/>
      <c r="D2339" s="290"/>
      <c r="E2339" s="213"/>
      <c r="F2339" s="213"/>
      <c r="G2339" s="153"/>
      <c r="H2339" s="153"/>
      <c r="I2339" s="153"/>
    </row>
    <row r="2340" spans="1:9" ht="19.5" customHeight="1">
      <c r="A2340" s="291" t="s">
        <v>14259</v>
      </c>
      <c r="B2340" s="235"/>
      <c r="C2340" s="235"/>
      <c r="D2340" s="235"/>
      <c r="E2340" s="235"/>
      <c r="F2340" s="235"/>
      <c r="G2340" s="235"/>
      <c r="H2340" s="235"/>
      <c r="I2340" s="236"/>
    </row>
    <row r="2341" spans="1:9" ht="9.75" customHeight="1">
      <c r="A2341" s="296"/>
      <c r="B2341" s="213"/>
      <c r="C2341" s="213"/>
      <c r="D2341" s="213"/>
      <c r="E2341" s="213"/>
      <c r="F2341" s="213"/>
      <c r="G2341" s="213"/>
      <c r="H2341" s="213"/>
      <c r="I2341" s="213"/>
    </row>
    <row r="2342" spans="1:9" ht="15" customHeight="1">
      <c r="A2342" s="153"/>
      <c r="B2342" s="153"/>
      <c r="C2342" s="153"/>
      <c r="D2342" s="153"/>
      <c r="E2342" s="153"/>
      <c r="F2342" s="153"/>
      <c r="G2342" s="289" t="s">
        <v>14260</v>
      </c>
      <c r="H2342" s="236"/>
      <c r="I2342" s="188">
        <v>9360</v>
      </c>
    </row>
    <row r="2343" spans="1:9" ht="15" customHeight="1">
      <c r="A2343" s="153"/>
      <c r="B2343" s="153"/>
      <c r="C2343" s="153"/>
      <c r="D2343" s="153"/>
      <c r="E2343" s="153"/>
      <c r="F2343" s="153"/>
      <c r="G2343" s="289" t="s">
        <v>14261</v>
      </c>
      <c r="H2343" s="236"/>
      <c r="I2343" s="188">
        <v>1312.2719999999999</v>
      </c>
    </row>
    <row r="2344" spans="1:9" ht="15" customHeight="1">
      <c r="A2344" s="153"/>
      <c r="B2344" s="153"/>
      <c r="C2344" s="153"/>
      <c r="D2344" s="153"/>
      <c r="E2344" s="153"/>
      <c r="F2344" s="153"/>
      <c r="G2344" s="289" t="s">
        <v>14262</v>
      </c>
      <c r="H2344" s="236"/>
      <c r="I2344" s="188">
        <v>10672.27</v>
      </c>
    </row>
    <row r="2345" spans="1:9" ht="9.75" customHeight="1">
      <c r="A2345" s="153"/>
      <c r="B2345" s="153"/>
      <c r="C2345" s="153"/>
      <c r="D2345" s="290"/>
      <c r="E2345" s="213"/>
      <c r="F2345" s="213"/>
      <c r="G2345" s="153"/>
      <c r="H2345" s="153"/>
      <c r="I2345" s="153"/>
    </row>
    <row r="2346" spans="1:9" ht="19.5" customHeight="1">
      <c r="A2346" s="291" t="s">
        <v>14263</v>
      </c>
      <c r="B2346" s="235"/>
      <c r="C2346" s="235"/>
      <c r="D2346" s="235"/>
      <c r="E2346" s="235"/>
      <c r="F2346" s="235"/>
      <c r="G2346" s="235"/>
      <c r="H2346" s="235"/>
      <c r="I2346" s="236"/>
    </row>
    <row r="2347" spans="1:9" ht="9.75" customHeight="1">
      <c r="A2347" s="296"/>
      <c r="B2347" s="213"/>
      <c r="C2347" s="213"/>
      <c r="D2347" s="213"/>
      <c r="E2347" s="213"/>
      <c r="F2347" s="213"/>
      <c r="G2347" s="213"/>
      <c r="H2347" s="213"/>
      <c r="I2347" s="213"/>
    </row>
    <row r="2348" spans="1:9" ht="15" customHeight="1">
      <c r="A2348" s="153"/>
      <c r="B2348" s="153"/>
      <c r="C2348" s="153"/>
      <c r="D2348" s="153"/>
      <c r="E2348" s="153"/>
      <c r="F2348" s="153"/>
      <c r="G2348" s="289" t="s">
        <v>14264</v>
      </c>
      <c r="H2348" s="236"/>
      <c r="I2348" s="188">
        <v>10040</v>
      </c>
    </row>
    <row r="2349" spans="1:9" ht="15" customHeight="1">
      <c r="A2349" s="153"/>
      <c r="B2349" s="153"/>
      <c r="C2349" s="153"/>
      <c r="D2349" s="153"/>
      <c r="E2349" s="153"/>
      <c r="F2349" s="153"/>
      <c r="G2349" s="289" t="s">
        <v>14265</v>
      </c>
      <c r="H2349" s="236"/>
      <c r="I2349" s="188">
        <v>1407.6079999999999</v>
      </c>
    </row>
    <row r="2350" spans="1:9" ht="15" customHeight="1">
      <c r="A2350" s="153"/>
      <c r="B2350" s="153"/>
      <c r="C2350" s="153"/>
      <c r="D2350" s="153"/>
      <c r="E2350" s="153"/>
      <c r="F2350" s="153"/>
      <c r="G2350" s="289" t="s">
        <v>14266</v>
      </c>
      <c r="H2350" s="236"/>
      <c r="I2350" s="188">
        <v>11447.61</v>
      </c>
    </row>
    <row r="2351" spans="1:9" ht="9.75" customHeight="1">
      <c r="A2351" s="153"/>
      <c r="B2351" s="153"/>
      <c r="C2351" s="153"/>
      <c r="D2351" s="290"/>
      <c r="E2351" s="213"/>
      <c r="F2351" s="213"/>
      <c r="G2351" s="153"/>
      <c r="H2351" s="153"/>
      <c r="I2351" s="153"/>
    </row>
    <row r="2352" spans="1:9" ht="19.5" customHeight="1">
      <c r="A2352" s="291" t="s">
        <v>14267</v>
      </c>
      <c r="B2352" s="235"/>
      <c r="C2352" s="235"/>
      <c r="D2352" s="235"/>
      <c r="E2352" s="235"/>
      <c r="F2352" s="235"/>
      <c r="G2352" s="235"/>
      <c r="H2352" s="235"/>
      <c r="I2352" s="236"/>
    </row>
    <row r="2353" spans="1:9" ht="9.75" customHeight="1">
      <c r="A2353" s="296"/>
      <c r="B2353" s="213"/>
      <c r="C2353" s="213"/>
      <c r="D2353" s="213"/>
      <c r="E2353" s="213"/>
      <c r="F2353" s="213"/>
      <c r="G2353" s="213"/>
      <c r="H2353" s="213"/>
      <c r="I2353" s="213"/>
    </row>
    <row r="2354" spans="1:9" ht="15" customHeight="1">
      <c r="A2354" s="308" t="s">
        <v>14268</v>
      </c>
      <c r="B2354" s="213"/>
      <c r="C2354" s="213"/>
      <c r="D2354" s="153"/>
      <c r="E2354" s="153"/>
      <c r="F2354" s="153"/>
      <c r="G2354" s="289" t="s">
        <v>14269</v>
      </c>
      <c r="H2354" s="236"/>
      <c r="I2354" s="188">
        <v>11420</v>
      </c>
    </row>
    <row r="2355" spans="1:9" ht="15" customHeight="1">
      <c r="A2355" s="213"/>
      <c r="B2355" s="213"/>
      <c r="C2355" s="213"/>
      <c r="D2355" s="153"/>
      <c r="E2355" s="153"/>
      <c r="F2355" s="153"/>
      <c r="G2355" s="289" t="s">
        <v>14270</v>
      </c>
      <c r="H2355" s="236"/>
      <c r="I2355" s="188">
        <v>1601.0840000000001</v>
      </c>
    </row>
    <row r="2356" spans="1:9" ht="15" customHeight="1">
      <c r="A2356" s="213"/>
      <c r="B2356" s="213"/>
      <c r="C2356" s="213"/>
      <c r="D2356" s="153"/>
      <c r="E2356" s="153"/>
      <c r="F2356" s="153"/>
      <c r="G2356" s="289" t="s">
        <v>14271</v>
      </c>
      <c r="H2356" s="236"/>
      <c r="I2356" s="188">
        <v>13021.08</v>
      </c>
    </row>
    <row r="2357" spans="1:9" ht="9.75" customHeight="1">
      <c r="A2357" s="153"/>
      <c r="B2357" s="153"/>
      <c r="C2357" s="153"/>
      <c r="D2357" s="290"/>
      <c r="E2357" s="213"/>
      <c r="F2357" s="213"/>
      <c r="G2357" s="153"/>
      <c r="H2357" s="153"/>
      <c r="I2357" s="153"/>
    </row>
    <row r="2358" spans="1:9" ht="19.5" customHeight="1">
      <c r="A2358" s="291" t="s">
        <v>14272</v>
      </c>
      <c r="B2358" s="235"/>
      <c r="C2358" s="235"/>
      <c r="D2358" s="235"/>
      <c r="E2358" s="235"/>
      <c r="F2358" s="235"/>
      <c r="G2358" s="235"/>
      <c r="H2358" s="235"/>
      <c r="I2358" s="236"/>
    </row>
    <row r="2359" spans="1:9" ht="9.75" customHeight="1">
      <c r="A2359" s="296"/>
      <c r="B2359" s="213"/>
      <c r="C2359" s="213"/>
      <c r="D2359" s="213"/>
      <c r="E2359" s="213"/>
      <c r="F2359" s="213"/>
      <c r="G2359" s="213"/>
      <c r="H2359" s="213"/>
      <c r="I2359" s="213"/>
    </row>
    <row r="2360" spans="1:9" ht="15" customHeight="1">
      <c r="A2360" s="153"/>
      <c r="B2360" s="153"/>
      <c r="C2360" s="153"/>
      <c r="D2360" s="153"/>
      <c r="E2360" s="153"/>
      <c r="F2360" s="153"/>
      <c r="G2360" s="289" t="s">
        <v>14273</v>
      </c>
      <c r="H2360" s="236"/>
      <c r="I2360" s="188">
        <v>7060</v>
      </c>
    </row>
    <row r="2361" spans="1:9" ht="15" customHeight="1">
      <c r="A2361" s="153"/>
      <c r="B2361" s="153"/>
      <c r="C2361" s="153"/>
      <c r="D2361" s="153"/>
      <c r="E2361" s="153"/>
      <c r="F2361" s="153"/>
      <c r="G2361" s="289" t="s">
        <v>14274</v>
      </c>
      <c r="H2361" s="236"/>
      <c r="I2361" s="188">
        <v>989.81200000000001</v>
      </c>
    </row>
    <row r="2362" spans="1:9" ht="15" customHeight="1">
      <c r="A2362" s="153"/>
      <c r="B2362" s="153"/>
      <c r="C2362" s="153"/>
      <c r="D2362" s="153"/>
      <c r="E2362" s="153"/>
      <c r="F2362" s="153"/>
      <c r="G2362" s="289" t="s">
        <v>14275</v>
      </c>
      <c r="H2362" s="236"/>
      <c r="I2362" s="188">
        <v>8049.81</v>
      </c>
    </row>
    <row r="2363" spans="1:9" ht="9.75" customHeight="1">
      <c r="A2363" s="153"/>
      <c r="B2363" s="153"/>
      <c r="C2363" s="153"/>
      <c r="D2363" s="290"/>
      <c r="E2363" s="213"/>
      <c r="F2363" s="213"/>
      <c r="G2363" s="153"/>
      <c r="H2363" s="153"/>
      <c r="I2363" s="153"/>
    </row>
    <row r="2364" spans="1:9" ht="19.5" customHeight="1">
      <c r="A2364" s="291" t="s">
        <v>14276</v>
      </c>
      <c r="B2364" s="235"/>
      <c r="C2364" s="235"/>
      <c r="D2364" s="235"/>
      <c r="E2364" s="235"/>
      <c r="F2364" s="235"/>
      <c r="G2364" s="235"/>
      <c r="H2364" s="235"/>
      <c r="I2364" s="236"/>
    </row>
    <row r="2365" spans="1:9" ht="9.75" customHeight="1">
      <c r="A2365" s="296"/>
      <c r="B2365" s="213"/>
      <c r="C2365" s="213"/>
      <c r="D2365" s="213"/>
      <c r="E2365" s="213"/>
      <c r="F2365" s="213"/>
      <c r="G2365" s="213"/>
      <c r="H2365" s="213"/>
      <c r="I2365" s="213"/>
    </row>
    <row r="2366" spans="1:9" ht="15" customHeight="1">
      <c r="A2366" s="153"/>
      <c r="B2366" s="153"/>
      <c r="C2366" s="153"/>
      <c r="D2366" s="153"/>
      <c r="E2366" s="153"/>
      <c r="F2366" s="153"/>
      <c r="G2366" s="289" t="s">
        <v>14277</v>
      </c>
      <c r="H2366" s="236"/>
      <c r="I2366" s="188">
        <v>7740</v>
      </c>
    </row>
    <row r="2367" spans="1:9" ht="15" customHeight="1">
      <c r="A2367" s="153"/>
      <c r="B2367" s="153"/>
      <c r="C2367" s="153"/>
      <c r="D2367" s="153"/>
      <c r="E2367" s="153"/>
      <c r="F2367" s="153"/>
      <c r="G2367" s="289" t="s">
        <v>14278</v>
      </c>
      <c r="H2367" s="236"/>
      <c r="I2367" s="188">
        <v>1085.1479999999999</v>
      </c>
    </row>
    <row r="2368" spans="1:9" ht="15" customHeight="1">
      <c r="A2368" s="153"/>
      <c r="B2368" s="153"/>
      <c r="C2368" s="153"/>
      <c r="D2368" s="153"/>
      <c r="E2368" s="153"/>
      <c r="F2368" s="153"/>
      <c r="G2368" s="289" t="s">
        <v>14279</v>
      </c>
      <c r="H2368" s="236"/>
      <c r="I2368" s="188">
        <v>8825.15</v>
      </c>
    </row>
    <row r="2369" spans="1:9" ht="9.75" customHeight="1">
      <c r="A2369" s="153"/>
      <c r="B2369" s="153"/>
      <c r="C2369" s="153"/>
      <c r="D2369" s="290"/>
      <c r="E2369" s="213"/>
      <c r="F2369" s="213"/>
      <c r="G2369" s="153"/>
      <c r="H2369" s="153"/>
      <c r="I2369" s="153"/>
    </row>
    <row r="2370" spans="1:9" ht="19.5" customHeight="1">
      <c r="A2370" s="291" t="s">
        <v>14280</v>
      </c>
      <c r="B2370" s="235"/>
      <c r="C2370" s="235"/>
      <c r="D2370" s="235"/>
      <c r="E2370" s="235"/>
      <c r="F2370" s="235"/>
      <c r="G2370" s="235"/>
      <c r="H2370" s="235"/>
      <c r="I2370" s="236"/>
    </row>
    <row r="2371" spans="1:9" ht="9.75" customHeight="1">
      <c r="A2371" s="296"/>
      <c r="B2371" s="213"/>
      <c r="C2371" s="213"/>
      <c r="D2371" s="213"/>
      <c r="E2371" s="213"/>
      <c r="F2371" s="213"/>
      <c r="G2371" s="213"/>
      <c r="H2371" s="213"/>
      <c r="I2371" s="213"/>
    </row>
    <row r="2372" spans="1:9" ht="15" customHeight="1">
      <c r="A2372" s="153"/>
      <c r="B2372" s="153"/>
      <c r="C2372" s="153"/>
      <c r="D2372" s="153"/>
      <c r="E2372" s="153"/>
      <c r="F2372" s="153"/>
      <c r="G2372" s="289" t="s">
        <v>14281</v>
      </c>
      <c r="H2372" s="236"/>
      <c r="I2372" s="188">
        <v>18620</v>
      </c>
    </row>
    <row r="2373" spans="1:9" ht="15" customHeight="1">
      <c r="A2373" s="153"/>
      <c r="B2373" s="153"/>
      <c r="C2373" s="153"/>
      <c r="D2373" s="153"/>
      <c r="E2373" s="153"/>
      <c r="F2373" s="153"/>
      <c r="G2373" s="289" t="s">
        <v>14282</v>
      </c>
      <c r="H2373" s="236"/>
      <c r="I2373" s="188">
        <v>2610.5239999999999</v>
      </c>
    </row>
    <row r="2374" spans="1:9" ht="15" customHeight="1">
      <c r="A2374" s="153"/>
      <c r="B2374" s="153"/>
      <c r="C2374" s="153"/>
      <c r="D2374" s="153"/>
      <c r="E2374" s="153"/>
      <c r="F2374" s="153"/>
      <c r="G2374" s="289" t="s">
        <v>14283</v>
      </c>
      <c r="H2374" s="236"/>
      <c r="I2374" s="188">
        <v>21230.52</v>
      </c>
    </row>
    <row r="2375" spans="1:9" ht="9.75" customHeight="1">
      <c r="A2375" s="153"/>
      <c r="B2375" s="153"/>
      <c r="C2375" s="153"/>
      <c r="D2375" s="290"/>
      <c r="E2375" s="213"/>
      <c r="F2375" s="213"/>
      <c r="G2375" s="153"/>
      <c r="H2375" s="153"/>
      <c r="I2375" s="153"/>
    </row>
    <row r="2376" spans="1:9" ht="19.5" customHeight="1">
      <c r="A2376" s="291" t="s">
        <v>14284</v>
      </c>
      <c r="B2376" s="235"/>
      <c r="C2376" s="235"/>
      <c r="D2376" s="235"/>
      <c r="E2376" s="235"/>
      <c r="F2376" s="235"/>
      <c r="G2376" s="235"/>
      <c r="H2376" s="235"/>
      <c r="I2376" s="236"/>
    </row>
    <row r="2377" spans="1:9" ht="9.75" customHeight="1">
      <c r="A2377" s="296"/>
      <c r="B2377" s="213"/>
      <c r="C2377" s="213"/>
      <c r="D2377" s="213"/>
      <c r="E2377" s="213"/>
      <c r="F2377" s="213"/>
      <c r="G2377" s="213"/>
      <c r="H2377" s="213"/>
      <c r="I2377" s="213"/>
    </row>
    <row r="2378" spans="1:9" ht="15" customHeight="1">
      <c r="A2378" s="153"/>
      <c r="B2378" s="153"/>
      <c r="C2378" s="153"/>
      <c r="D2378" s="153"/>
      <c r="E2378" s="153"/>
      <c r="F2378" s="153"/>
      <c r="G2378" s="289" t="s">
        <v>14285</v>
      </c>
      <c r="H2378" s="236"/>
      <c r="I2378" s="188">
        <v>19980</v>
      </c>
    </row>
    <row r="2379" spans="1:9" ht="15" customHeight="1">
      <c r="A2379" s="153"/>
      <c r="B2379" s="153"/>
      <c r="C2379" s="153"/>
      <c r="D2379" s="153"/>
      <c r="E2379" s="153"/>
      <c r="F2379" s="153"/>
      <c r="G2379" s="289" t="s">
        <v>14286</v>
      </c>
      <c r="H2379" s="236"/>
      <c r="I2379" s="188">
        <v>2801.1959999999999</v>
      </c>
    </row>
    <row r="2380" spans="1:9" ht="15" customHeight="1">
      <c r="A2380" s="153"/>
      <c r="B2380" s="153"/>
      <c r="C2380" s="153"/>
      <c r="D2380" s="153"/>
      <c r="E2380" s="153"/>
      <c r="F2380" s="153"/>
      <c r="G2380" s="289" t="s">
        <v>14287</v>
      </c>
      <c r="H2380" s="236"/>
      <c r="I2380" s="188">
        <v>22781.200000000001</v>
      </c>
    </row>
    <row r="2381" spans="1:9" ht="9.75" customHeight="1">
      <c r="A2381" s="153"/>
      <c r="B2381" s="153"/>
      <c r="C2381" s="153"/>
      <c r="D2381" s="290"/>
      <c r="E2381" s="213"/>
      <c r="F2381" s="213"/>
      <c r="G2381" s="153"/>
      <c r="H2381" s="153"/>
      <c r="I2381" s="153"/>
    </row>
    <row r="2382" spans="1:9" ht="19.5" customHeight="1">
      <c r="A2382" s="291" t="s">
        <v>14288</v>
      </c>
      <c r="B2382" s="235"/>
      <c r="C2382" s="235"/>
      <c r="D2382" s="235"/>
      <c r="E2382" s="235"/>
      <c r="F2382" s="235"/>
      <c r="G2382" s="235"/>
      <c r="H2382" s="235"/>
      <c r="I2382" s="236"/>
    </row>
    <row r="2383" spans="1:9" ht="9.75" customHeight="1">
      <c r="A2383" s="296"/>
      <c r="B2383" s="213"/>
      <c r="C2383" s="213"/>
      <c r="D2383" s="213"/>
      <c r="E2383" s="213"/>
      <c r="F2383" s="213"/>
      <c r="G2383" s="213"/>
      <c r="H2383" s="213"/>
      <c r="I2383" s="213"/>
    </row>
    <row r="2384" spans="1:9" ht="15" customHeight="1">
      <c r="A2384" s="153"/>
      <c r="B2384" s="153"/>
      <c r="C2384" s="153"/>
      <c r="D2384" s="153"/>
      <c r="E2384" s="153"/>
      <c r="F2384" s="153"/>
      <c r="G2384" s="289" t="s">
        <v>14289</v>
      </c>
      <c r="H2384" s="236"/>
      <c r="I2384" s="188">
        <v>15640</v>
      </c>
    </row>
    <row r="2385" spans="1:9" ht="15" customHeight="1">
      <c r="A2385" s="153"/>
      <c r="B2385" s="153"/>
      <c r="C2385" s="153"/>
      <c r="D2385" s="153"/>
      <c r="E2385" s="153"/>
      <c r="F2385" s="153"/>
      <c r="G2385" s="289" t="s">
        <v>14290</v>
      </c>
      <c r="H2385" s="236"/>
      <c r="I2385" s="188">
        <v>2192.7280000000001</v>
      </c>
    </row>
    <row r="2386" spans="1:9" ht="15" customHeight="1">
      <c r="A2386" s="153"/>
      <c r="B2386" s="153"/>
      <c r="C2386" s="153"/>
      <c r="D2386" s="153"/>
      <c r="E2386" s="153"/>
      <c r="F2386" s="153"/>
      <c r="G2386" s="289" t="s">
        <v>14291</v>
      </c>
      <c r="H2386" s="236"/>
      <c r="I2386" s="188">
        <v>17832.73</v>
      </c>
    </row>
    <row r="2387" spans="1:9" ht="9.75" customHeight="1">
      <c r="A2387" s="153"/>
      <c r="B2387" s="153"/>
      <c r="C2387" s="153"/>
      <c r="D2387" s="290"/>
      <c r="E2387" s="213"/>
      <c r="F2387" s="213"/>
      <c r="G2387" s="153"/>
      <c r="H2387" s="153"/>
      <c r="I2387" s="153"/>
    </row>
    <row r="2388" spans="1:9" ht="19.5" customHeight="1">
      <c r="A2388" s="291" t="s">
        <v>14292</v>
      </c>
      <c r="B2388" s="235"/>
      <c r="C2388" s="235"/>
      <c r="D2388" s="235"/>
      <c r="E2388" s="235"/>
      <c r="F2388" s="235"/>
      <c r="G2388" s="235"/>
      <c r="H2388" s="235"/>
      <c r="I2388" s="236"/>
    </row>
    <row r="2389" spans="1:9" ht="9.75" customHeight="1">
      <c r="A2389" s="296"/>
      <c r="B2389" s="213"/>
      <c r="C2389" s="213"/>
      <c r="D2389" s="213"/>
      <c r="E2389" s="213"/>
      <c r="F2389" s="213"/>
      <c r="G2389" s="213"/>
      <c r="H2389" s="213"/>
      <c r="I2389" s="213"/>
    </row>
    <row r="2390" spans="1:9" ht="15" customHeight="1">
      <c r="A2390" s="153"/>
      <c r="B2390" s="153"/>
      <c r="C2390" s="153"/>
      <c r="D2390" s="153"/>
      <c r="E2390" s="153"/>
      <c r="F2390" s="153"/>
      <c r="G2390" s="289" t="s">
        <v>14293</v>
      </c>
      <c r="H2390" s="236"/>
      <c r="I2390" s="188">
        <v>23800</v>
      </c>
    </row>
    <row r="2391" spans="1:9" ht="15" customHeight="1">
      <c r="A2391" s="153"/>
      <c r="B2391" s="153"/>
      <c r="C2391" s="153"/>
      <c r="D2391" s="153"/>
      <c r="E2391" s="153"/>
      <c r="F2391" s="153"/>
      <c r="G2391" s="289" t="s">
        <v>14294</v>
      </c>
      <c r="H2391" s="236"/>
      <c r="I2391" s="188">
        <v>3336.76</v>
      </c>
    </row>
    <row r="2392" spans="1:9" ht="15" customHeight="1">
      <c r="A2392" s="153"/>
      <c r="B2392" s="153"/>
      <c r="C2392" s="153"/>
      <c r="D2392" s="153"/>
      <c r="E2392" s="153"/>
      <c r="F2392" s="153"/>
      <c r="G2392" s="289" t="s">
        <v>14295</v>
      </c>
      <c r="H2392" s="236"/>
      <c r="I2392" s="188">
        <v>27136.76</v>
      </c>
    </row>
    <row r="2393" spans="1:9" ht="9.75" customHeight="1">
      <c r="A2393" s="153"/>
      <c r="B2393" s="153"/>
      <c r="C2393" s="153"/>
      <c r="D2393" s="290"/>
      <c r="E2393" s="213"/>
      <c r="F2393" s="213"/>
      <c r="G2393" s="153"/>
      <c r="H2393" s="153"/>
      <c r="I2393" s="153"/>
    </row>
    <row r="2394" spans="1:9" ht="19.5" customHeight="1">
      <c r="A2394" s="291" t="s">
        <v>14296</v>
      </c>
      <c r="B2394" s="235"/>
      <c r="C2394" s="235"/>
      <c r="D2394" s="235"/>
      <c r="E2394" s="235"/>
      <c r="F2394" s="235"/>
      <c r="G2394" s="235"/>
      <c r="H2394" s="235"/>
      <c r="I2394" s="236"/>
    </row>
    <row r="2395" spans="1:9" ht="9.75" customHeight="1">
      <c r="A2395" s="296"/>
      <c r="B2395" s="213"/>
      <c r="C2395" s="213"/>
      <c r="D2395" s="213"/>
      <c r="E2395" s="213"/>
      <c r="F2395" s="213"/>
      <c r="G2395" s="213"/>
      <c r="H2395" s="213"/>
      <c r="I2395" s="213"/>
    </row>
    <row r="2396" spans="1:9" ht="15" customHeight="1">
      <c r="A2396" s="153"/>
      <c r="B2396" s="153"/>
      <c r="C2396" s="153"/>
      <c r="D2396" s="153"/>
      <c r="E2396" s="153"/>
      <c r="F2396" s="153"/>
      <c r="G2396" s="289" t="s">
        <v>14297</v>
      </c>
      <c r="H2396" s="236"/>
      <c r="I2396" s="188">
        <v>29240</v>
      </c>
    </row>
    <row r="2397" spans="1:9" ht="15" customHeight="1">
      <c r="A2397" s="153"/>
      <c r="B2397" s="153"/>
      <c r="C2397" s="153"/>
      <c r="D2397" s="153"/>
      <c r="E2397" s="153"/>
      <c r="F2397" s="153"/>
      <c r="G2397" s="289" t="s">
        <v>14298</v>
      </c>
      <c r="H2397" s="236"/>
      <c r="I2397" s="188">
        <v>4099.4480000000003</v>
      </c>
    </row>
    <row r="2398" spans="1:9" ht="15" customHeight="1">
      <c r="A2398" s="153"/>
      <c r="B2398" s="153"/>
      <c r="C2398" s="153"/>
      <c r="D2398" s="153"/>
      <c r="E2398" s="153"/>
      <c r="F2398" s="153"/>
      <c r="G2398" s="289" t="s">
        <v>14299</v>
      </c>
      <c r="H2398" s="236"/>
      <c r="I2398" s="188">
        <v>33339.449999999997</v>
      </c>
    </row>
    <row r="2399" spans="1:9" ht="9.75" customHeight="1">
      <c r="A2399" s="153"/>
      <c r="B2399" s="153"/>
      <c r="C2399" s="153"/>
      <c r="D2399" s="290"/>
      <c r="E2399" s="213"/>
      <c r="F2399" s="213"/>
      <c r="G2399" s="153"/>
      <c r="H2399" s="153"/>
      <c r="I2399" s="153"/>
    </row>
    <row r="2400" spans="1:9" ht="19.5" customHeight="1">
      <c r="A2400" s="291" t="s">
        <v>14300</v>
      </c>
      <c r="B2400" s="235"/>
      <c r="C2400" s="235"/>
      <c r="D2400" s="235"/>
      <c r="E2400" s="235"/>
      <c r="F2400" s="235"/>
      <c r="G2400" s="235"/>
      <c r="H2400" s="235"/>
      <c r="I2400" s="236"/>
    </row>
    <row r="2401" spans="1:9" ht="9.75" customHeight="1">
      <c r="A2401" s="296"/>
      <c r="B2401" s="213"/>
      <c r="C2401" s="213"/>
      <c r="D2401" s="213"/>
      <c r="E2401" s="213"/>
      <c r="F2401" s="213"/>
      <c r="G2401" s="213"/>
      <c r="H2401" s="213"/>
      <c r="I2401" s="213"/>
    </row>
    <row r="2402" spans="1:9" ht="15" customHeight="1">
      <c r="A2402" s="153"/>
      <c r="B2402" s="153"/>
      <c r="C2402" s="153"/>
      <c r="D2402" s="153"/>
      <c r="E2402" s="153"/>
      <c r="F2402" s="153"/>
      <c r="G2402" s="289" t="s">
        <v>14301</v>
      </c>
      <c r="H2402" s="236"/>
      <c r="I2402" s="188">
        <v>34000</v>
      </c>
    </row>
    <row r="2403" spans="1:9" ht="15" customHeight="1">
      <c r="A2403" s="153"/>
      <c r="B2403" s="153"/>
      <c r="C2403" s="153"/>
      <c r="D2403" s="153"/>
      <c r="E2403" s="153"/>
      <c r="F2403" s="153"/>
      <c r="G2403" s="289" t="s">
        <v>14302</v>
      </c>
      <c r="H2403" s="236"/>
      <c r="I2403" s="188">
        <v>4766.8</v>
      </c>
    </row>
    <row r="2404" spans="1:9" ht="15" customHeight="1">
      <c r="A2404" s="153"/>
      <c r="B2404" s="153"/>
      <c r="C2404" s="153"/>
      <c r="D2404" s="153"/>
      <c r="E2404" s="153"/>
      <c r="F2404" s="153"/>
      <c r="G2404" s="289" t="s">
        <v>14303</v>
      </c>
      <c r="H2404" s="236"/>
      <c r="I2404" s="188">
        <v>38766.800000000003</v>
      </c>
    </row>
    <row r="2405" spans="1:9" ht="9.75" customHeight="1">
      <c r="A2405" s="153"/>
      <c r="B2405" s="153"/>
      <c r="C2405" s="153"/>
      <c r="D2405" s="290"/>
      <c r="E2405" s="213"/>
      <c r="F2405" s="213"/>
      <c r="G2405" s="153"/>
      <c r="H2405" s="153"/>
      <c r="I2405" s="153"/>
    </row>
    <row r="2406" spans="1:9" ht="19.5" customHeight="1">
      <c r="A2406" s="291" t="s">
        <v>14304</v>
      </c>
      <c r="B2406" s="235"/>
      <c r="C2406" s="235"/>
      <c r="D2406" s="235"/>
      <c r="E2406" s="235"/>
      <c r="F2406" s="235"/>
      <c r="G2406" s="235"/>
      <c r="H2406" s="235"/>
      <c r="I2406" s="236"/>
    </row>
    <row r="2407" spans="1:9" ht="9.75" customHeight="1">
      <c r="A2407" s="296"/>
      <c r="B2407" s="213"/>
      <c r="C2407" s="213"/>
      <c r="D2407" s="213"/>
      <c r="E2407" s="213"/>
      <c r="F2407" s="213"/>
      <c r="G2407" s="213"/>
      <c r="H2407" s="213"/>
      <c r="I2407" s="213"/>
    </row>
    <row r="2408" spans="1:9" ht="15" customHeight="1">
      <c r="A2408" s="153"/>
      <c r="B2408" s="153"/>
      <c r="C2408" s="153"/>
      <c r="D2408" s="153"/>
      <c r="E2408" s="153"/>
      <c r="F2408" s="153"/>
      <c r="G2408" s="289" t="s">
        <v>14305</v>
      </c>
      <c r="H2408" s="236"/>
      <c r="I2408" s="188">
        <v>36720</v>
      </c>
    </row>
    <row r="2409" spans="1:9" ht="15" customHeight="1">
      <c r="A2409" s="153"/>
      <c r="B2409" s="153"/>
      <c r="C2409" s="153"/>
      <c r="D2409" s="153"/>
      <c r="E2409" s="153"/>
      <c r="F2409" s="153"/>
      <c r="G2409" s="289" t="s">
        <v>14306</v>
      </c>
      <c r="H2409" s="236"/>
      <c r="I2409" s="188">
        <v>5148.1440000000002</v>
      </c>
    </row>
    <row r="2410" spans="1:9" ht="15" customHeight="1">
      <c r="A2410" s="153"/>
      <c r="B2410" s="153"/>
      <c r="C2410" s="153"/>
      <c r="D2410" s="153"/>
      <c r="E2410" s="153"/>
      <c r="F2410" s="153"/>
      <c r="G2410" s="289" t="s">
        <v>14307</v>
      </c>
      <c r="H2410" s="236"/>
      <c r="I2410" s="188">
        <v>41868.14</v>
      </c>
    </row>
    <row r="2411" spans="1:9" ht="9.75" customHeight="1">
      <c r="A2411" s="153"/>
      <c r="B2411" s="153"/>
      <c r="C2411" s="153"/>
      <c r="D2411" s="290"/>
      <c r="E2411" s="213"/>
      <c r="F2411" s="213"/>
      <c r="G2411" s="153"/>
      <c r="H2411" s="153"/>
      <c r="I2411" s="153"/>
    </row>
    <row r="2412" spans="1:9" ht="19.5" customHeight="1">
      <c r="A2412" s="291" t="s">
        <v>14308</v>
      </c>
      <c r="B2412" s="235"/>
      <c r="C2412" s="235"/>
      <c r="D2412" s="235"/>
      <c r="E2412" s="235"/>
      <c r="F2412" s="235"/>
      <c r="G2412" s="235"/>
      <c r="H2412" s="235"/>
      <c r="I2412" s="236"/>
    </row>
    <row r="2413" spans="1:9" ht="9.75" customHeight="1">
      <c r="A2413" s="296"/>
      <c r="B2413" s="213"/>
      <c r="C2413" s="213"/>
      <c r="D2413" s="213"/>
      <c r="E2413" s="213"/>
      <c r="F2413" s="213"/>
      <c r="G2413" s="213"/>
      <c r="H2413" s="213"/>
      <c r="I2413" s="213"/>
    </row>
    <row r="2414" spans="1:9" ht="15" customHeight="1">
      <c r="A2414" s="153"/>
      <c r="B2414" s="153"/>
      <c r="C2414" s="153"/>
      <c r="D2414" s="153"/>
      <c r="E2414" s="153"/>
      <c r="F2414" s="153"/>
      <c r="G2414" s="289" t="s">
        <v>14309</v>
      </c>
      <c r="H2414" s="236"/>
      <c r="I2414" s="188">
        <v>42840</v>
      </c>
    </row>
    <row r="2415" spans="1:9" ht="15" customHeight="1">
      <c r="A2415" s="153"/>
      <c r="B2415" s="153"/>
      <c r="C2415" s="153"/>
      <c r="D2415" s="153"/>
      <c r="E2415" s="153"/>
      <c r="F2415" s="153"/>
      <c r="G2415" s="289" t="s">
        <v>14310</v>
      </c>
      <c r="H2415" s="236"/>
      <c r="I2415" s="188">
        <v>6006.1679999999997</v>
      </c>
    </row>
    <row r="2416" spans="1:9" ht="15" customHeight="1">
      <c r="A2416" s="153"/>
      <c r="B2416" s="153"/>
      <c r="C2416" s="153"/>
      <c r="D2416" s="153"/>
      <c r="E2416" s="153"/>
      <c r="F2416" s="153"/>
      <c r="G2416" s="289" t="s">
        <v>14311</v>
      </c>
      <c r="H2416" s="236"/>
      <c r="I2416" s="188">
        <v>48846.17</v>
      </c>
    </row>
    <row r="2417" spans="1:9" ht="9.75" customHeight="1">
      <c r="A2417" s="153"/>
      <c r="B2417" s="153"/>
      <c r="C2417" s="153"/>
      <c r="D2417" s="290"/>
      <c r="E2417" s="213"/>
      <c r="F2417" s="213"/>
      <c r="G2417" s="153"/>
      <c r="H2417" s="153"/>
      <c r="I2417" s="153"/>
    </row>
    <row r="2418" spans="1:9" ht="19.5" customHeight="1">
      <c r="A2418" s="291" t="s">
        <v>14312</v>
      </c>
      <c r="B2418" s="235"/>
      <c r="C2418" s="235"/>
      <c r="D2418" s="235"/>
      <c r="E2418" s="235"/>
      <c r="F2418" s="235"/>
      <c r="G2418" s="235"/>
      <c r="H2418" s="235"/>
      <c r="I2418" s="236"/>
    </row>
    <row r="2419" spans="1:9" ht="9.75" customHeight="1">
      <c r="A2419" s="296"/>
      <c r="B2419" s="213"/>
      <c r="C2419" s="213"/>
      <c r="D2419" s="213"/>
      <c r="E2419" s="213"/>
      <c r="F2419" s="213"/>
      <c r="G2419" s="213"/>
      <c r="H2419" s="213"/>
      <c r="I2419" s="213"/>
    </row>
    <row r="2420" spans="1:9" ht="15" customHeight="1">
      <c r="A2420" s="153"/>
      <c r="B2420" s="153"/>
      <c r="C2420" s="153"/>
      <c r="D2420" s="153"/>
      <c r="E2420" s="153"/>
      <c r="F2420" s="153"/>
      <c r="G2420" s="289" t="s">
        <v>14313</v>
      </c>
      <c r="H2420" s="236"/>
      <c r="I2420" s="188">
        <v>3607.41</v>
      </c>
    </row>
    <row r="2421" spans="1:9" ht="15" customHeight="1">
      <c r="A2421" s="153"/>
      <c r="B2421" s="153"/>
      <c r="C2421" s="153"/>
      <c r="D2421" s="153"/>
      <c r="E2421" s="153"/>
      <c r="F2421" s="153"/>
      <c r="G2421" s="289" t="s">
        <v>14314</v>
      </c>
      <c r="H2421" s="236"/>
      <c r="I2421" s="188">
        <v>505.75889999999998</v>
      </c>
    </row>
    <row r="2422" spans="1:9" ht="15" customHeight="1">
      <c r="A2422" s="153"/>
      <c r="B2422" s="153"/>
      <c r="C2422" s="153"/>
      <c r="D2422" s="153"/>
      <c r="E2422" s="153"/>
      <c r="F2422" s="153"/>
      <c r="G2422" s="289" t="s">
        <v>14315</v>
      </c>
      <c r="H2422" s="236"/>
      <c r="I2422" s="188">
        <v>4113.17</v>
      </c>
    </row>
    <row r="2423" spans="1:9" ht="9.75" customHeight="1">
      <c r="A2423" s="153"/>
      <c r="B2423" s="153"/>
      <c r="C2423" s="153"/>
      <c r="D2423" s="290"/>
      <c r="E2423" s="213"/>
      <c r="F2423" s="213"/>
      <c r="G2423" s="153"/>
      <c r="H2423" s="153"/>
      <c r="I2423" s="153"/>
    </row>
    <row r="2424" spans="1:9" ht="19.5" customHeight="1">
      <c r="A2424" s="291" t="s">
        <v>14316</v>
      </c>
      <c r="B2424" s="235"/>
      <c r="C2424" s="235"/>
      <c r="D2424" s="235"/>
      <c r="E2424" s="235"/>
      <c r="F2424" s="235"/>
      <c r="G2424" s="235"/>
      <c r="H2424" s="235"/>
      <c r="I2424" s="236"/>
    </row>
    <row r="2425" spans="1:9" ht="9.75" customHeight="1">
      <c r="A2425" s="296"/>
      <c r="B2425" s="213"/>
      <c r="C2425" s="213"/>
      <c r="D2425" s="213"/>
      <c r="E2425" s="213"/>
      <c r="F2425" s="213"/>
      <c r="G2425" s="213"/>
      <c r="H2425" s="213"/>
      <c r="I2425" s="213"/>
    </row>
    <row r="2426" spans="1:9" ht="15" customHeight="1">
      <c r="A2426" s="153"/>
      <c r="B2426" s="153"/>
      <c r="C2426" s="153"/>
      <c r="D2426" s="153"/>
      <c r="E2426" s="153"/>
      <c r="F2426" s="153"/>
      <c r="G2426" s="289" t="s">
        <v>14317</v>
      </c>
      <c r="H2426" s="236"/>
      <c r="I2426" s="188">
        <v>6763.54</v>
      </c>
    </row>
    <row r="2427" spans="1:9" ht="15" customHeight="1">
      <c r="A2427" s="153"/>
      <c r="B2427" s="153"/>
      <c r="C2427" s="153"/>
      <c r="D2427" s="153"/>
      <c r="E2427" s="153"/>
      <c r="F2427" s="153"/>
      <c r="G2427" s="289" t="s">
        <v>14318</v>
      </c>
      <c r="H2427" s="236"/>
      <c r="I2427" s="188">
        <v>948.24829999999997</v>
      </c>
    </row>
    <row r="2428" spans="1:9" ht="15" customHeight="1">
      <c r="A2428" s="153"/>
      <c r="B2428" s="153"/>
      <c r="C2428" s="153"/>
      <c r="D2428" s="153"/>
      <c r="E2428" s="153"/>
      <c r="F2428" s="153"/>
      <c r="G2428" s="289" t="s">
        <v>14319</v>
      </c>
      <c r="H2428" s="236"/>
      <c r="I2428" s="188">
        <v>7711.79</v>
      </c>
    </row>
    <row r="2429" spans="1:9" ht="9.75" customHeight="1">
      <c r="A2429" s="153"/>
      <c r="B2429" s="153"/>
      <c r="C2429" s="153"/>
      <c r="D2429" s="290"/>
      <c r="E2429" s="213"/>
      <c r="F2429" s="213"/>
      <c r="G2429" s="153"/>
      <c r="H2429" s="153"/>
      <c r="I2429" s="153"/>
    </row>
    <row r="2430" spans="1:9" ht="19.5" customHeight="1">
      <c r="A2430" s="291" t="s">
        <v>14320</v>
      </c>
      <c r="B2430" s="235"/>
      <c r="C2430" s="235"/>
      <c r="D2430" s="235"/>
      <c r="E2430" s="235"/>
      <c r="F2430" s="235"/>
      <c r="G2430" s="235"/>
      <c r="H2430" s="235"/>
      <c r="I2430" s="236"/>
    </row>
    <row r="2431" spans="1:9" ht="9.75" customHeight="1">
      <c r="A2431" s="296"/>
      <c r="B2431" s="213"/>
      <c r="C2431" s="213"/>
      <c r="D2431" s="213"/>
      <c r="E2431" s="213"/>
      <c r="F2431" s="213"/>
      <c r="G2431" s="213"/>
      <c r="H2431" s="213"/>
      <c r="I2431" s="213"/>
    </row>
    <row r="2432" spans="1:9" ht="15" customHeight="1">
      <c r="A2432" s="153"/>
      <c r="B2432" s="153"/>
      <c r="C2432" s="153"/>
      <c r="D2432" s="153"/>
      <c r="E2432" s="153"/>
      <c r="F2432" s="153"/>
      <c r="G2432" s="289" t="s">
        <v>14321</v>
      </c>
      <c r="H2432" s="236"/>
      <c r="I2432" s="188">
        <v>22858.400000000001</v>
      </c>
    </row>
    <row r="2433" spans="1:9" ht="15" customHeight="1">
      <c r="A2433" s="153"/>
      <c r="B2433" s="153"/>
      <c r="C2433" s="153"/>
      <c r="D2433" s="153"/>
      <c r="E2433" s="153"/>
      <c r="F2433" s="153"/>
      <c r="G2433" s="289" t="s">
        <v>14322</v>
      </c>
      <c r="H2433" s="236"/>
      <c r="I2433" s="188">
        <v>3204.7476999999999</v>
      </c>
    </row>
    <row r="2434" spans="1:9" ht="15" customHeight="1">
      <c r="A2434" s="153"/>
      <c r="B2434" s="153"/>
      <c r="C2434" s="153"/>
      <c r="D2434" s="153"/>
      <c r="E2434" s="153"/>
      <c r="F2434" s="153"/>
      <c r="G2434" s="289" t="s">
        <v>14323</v>
      </c>
      <c r="H2434" s="236"/>
      <c r="I2434" s="188">
        <v>26063.15</v>
      </c>
    </row>
    <row r="2435" spans="1:9" ht="9.75" customHeight="1">
      <c r="A2435" s="153"/>
      <c r="B2435" s="153"/>
      <c r="C2435" s="153"/>
      <c r="D2435" s="290"/>
      <c r="E2435" s="213"/>
      <c r="F2435" s="213"/>
      <c r="G2435" s="153"/>
      <c r="H2435" s="153"/>
      <c r="I2435" s="153"/>
    </row>
    <row r="2436" spans="1:9" ht="19.5" customHeight="1">
      <c r="A2436" s="291" t="s">
        <v>14324</v>
      </c>
      <c r="B2436" s="235"/>
      <c r="C2436" s="235"/>
      <c r="D2436" s="235"/>
      <c r="E2436" s="235"/>
      <c r="F2436" s="235"/>
      <c r="G2436" s="235"/>
      <c r="H2436" s="235"/>
      <c r="I2436" s="236"/>
    </row>
    <row r="2437" spans="1:9" ht="9.75" customHeight="1">
      <c r="A2437" s="296"/>
      <c r="B2437" s="213"/>
      <c r="C2437" s="213"/>
      <c r="D2437" s="213"/>
      <c r="E2437" s="213"/>
      <c r="F2437" s="213"/>
      <c r="G2437" s="213"/>
      <c r="H2437" s="213"/>
      <c r="I2437" s="213"/>
    </row>
    <row r="2438" spans="1:9" ht="15" customHeight="1">
      <c r="A2438" s="153"/>
      <c r="B2438" s="153"/>
      <c r="C2438" s="153"/>
      <c r="D2438" s="153"/>
      <c r="E2438" s="153"/>
      <c r="F2438" s="153"/>
      <c r="G2438" s="289" t="s">
        <v>14325</v>
      </c>
      <c r="H2438" s="236"/>
      <c r="I2438" s="188">
        <v>28003.91</v>
      </c>
    </row>
    <row r="2439" spans="1:9" ht="15" customHeight="1">
      <c r="A2439" s="153"/>
      <c r="B2439" s="153"/>
      <c r="C2439" s="153"/>
      <c r="D2439" s="153"/>
      <c r="E2439" s="153"/>
      <c r="F2439" s="153"/>
      <c r="G2439" s="289" t="s">
        <v>14326</v>
      </c>
      <c r="H2439" s="236"/>
      <c r="I2439" s="188">
        <v>3926.1482000000001</v>
      </c>
    </row>
    <row r="2440" spans="1:9" ht="15" customHeight="1">
      <c r="A2440" s="153"/>
      <c r="B2440" s="153"/>
      <c r="C2440" s="153"/>
      <c r="D2440" s="153"/>
      <c r="E2440" s="153"/>
      <c r="F2440" s="153"/>
      <c r="G2440" s="289" t="s">
        <v>14327</v>
      </c>
      <c r="H2440" s="236"/>
      <c r="I2440" s="188">
        <v>31930.06</v>
      </c>
    </row>
    <row r="2441" spans="1:9" ht="9.75" customHeight="1">
      <c r="A2441" s="153"/>
      <c r="B2441" s="153"/>
      <c r="C2441" s="153"/>
      <c r="D2441" s="290"/>
      <c r="E2441" s="213"/>
      <c r="F2441" s="213"/>
      <c r="G2441" s="153"/>
      <c r="H2441" s="153"/>
      <c r="I2441" s="153"/>
    </row>
    <row r="2442" spans="1:9" ht="19.5" customHeight="1">
      <c r="A2442" s="291" t="s">
        <v>14328</v>
      </c>
      <c r="B2442" s="235"/>
      <c r="C2442" s="235"/>
      <c r="D2442" s="235"/>
      <c r="E2442" s="235"/>
      <c r="F2442" s="235"/>
      <c r="G2442" s="235"/>
      <c r="H2442" s="235"/>
      <c r="I2442" s="236"/>
    </row>
    <row r="2443" spans="1:9" ht="9.75" customHeight="1">
      <c r="A2443" s="296"/>
      <c r="B2443" s="213"/>
      <c r="C2443" s="213"/>
      <c r="D2443" s="213"/>
      <c r="E2443" s="213"/>
      <c r="F2443" s="213"/>
      <c r="G2443" s="213"/>
      <c r="H2443" s="213"/>
      <c r="I2443" s="213"/>
    </row>
    <row r="2444" spans="1:9" ht="15" customHeight="1">
      <c r="A2444" s="153"/>
      <c r="B2444" s="153"/>
      <c r="C2444" s="153"/>
      <c r="D2444" s="153"/>
      <c r="E2444" s="153"/>
      <c r="F2444" s="153"/>
      <c r="G2444" s="289" t="s">
        <v>14329</v>
      </c>
      <c r="H2444" s="236"/>
      <c r="I2444" s="188">
        <v>36815.660000000003</v>
      </c>
    </row>
    <row r="2445" spans="1:9" ht="15" customHeight="1">
      <c r="A2445" s="153"/>
      <c r="B2445" s="153"/>
      <c r="C2445" s="153"/>
      <c r="D2445" s="153"/>
      <c r="E2445" s="153"/>
      <c r="F2445" s="153"/>
      <c r="G2445" s="289" t="s">
        <v>14330</v>
      </c>
      <c r="H2445" s="236"/>
      <c r="I2445" s="188">
        <v>5161.5555000000004</v>
      </c>
    </row>
    <row r="2446" spans="1:9" ht="15" customHeight="1">
      <c r="A2446" s="153"/>
      <c r="B2446" s="153"/>
      <c r="C2446" s="153"/>
      <c r="D2446" s="153"/>
      <c r="E2446" s="153"/>
      <c r="F2446" s="153"/>
      <c r="G2446" s="289" t="s">
        <v>14331</v>
      </c>
      <c r="H2446" s="236"/>
      <c r="I2446" s="188">
        <v>41977.22</v>
      </c>
    </row>
    <row r="2447" spans="1:9" ht="9.75" customHeight="1">
      <c r="A2447" s="153"/>
      <c r="B2447" s="153"/>
      <c r="C2447" s="153"/>
      <c r="D2447" s="290"/>
      <c r="E2447" s="213"/>
      <c r="F2447" s="213"/>
      <c r="G2447" s="153"/>
      <c r="H2447" s="153"/>
      <c r="I2447" s="153"/>
    </row>
    <row r="2448" spans="1:9" ht="19.5" customHeight="1">
      <c r="A2448" s="291" t="s">
        <v>14332</v>
      </c>
      <c r="B2448" s="235"/>
      <c r="C2448" s="235"/>
      <c r="D2448" s="235"/>
      <c r="E2448" s="235"/>
      <c r="F2448" s="235"/>
      <c r="G2448" s="235"/>
      <c r="H2448" s="235"/>
      <c r="I2448" s="236"/>
    </row>
    <row r="2449" spans="1:9" ht="9.75" customHeight="1">
      <c r="A2449" s="296"/>
      <c r="B2449" s="213"/>
      <c r="C2449" s="213"/>
      <c r="D2449" s="213"/>
      <c r="E2449" s="213"/>
      <c r="F2449" s="213"/>
      <c r="G2449" s="213"/>
      <c r="H2449" s="213"/>
      <c r="I2449" s="213"/>
    </row>
    <row r="2450" spans="1:9" ht="15" customHeight="1">
      <c r="A2450" s="153"/>
      <c r="B2450" s="153"/>
      <c r="C2450" s="153"/>
      <c r="D2450" s="153"/>
      <c r="E2450" s="153"/>
      <c r="F2450" s="153"/>
      <c r="G2450" s="289" t="s">
        <v>14333</v>
      </c>
      <c r="H2450" s="236"/>
      <c r="I2450" s="188">
        <v>11000</v>
      </c>
    </row>
    <row r="2451" spans="1:9" ht="15" customHeight="1">
      <c r="A2451" s="153"/>
      <c r="B2451" s="153"/>
      <c r="C2451" s="153"/>
      <c r="D2451" s="153"/>
      <c r="E2451" s="153"/>
      <c r="F2451" s="153"/>
      <c r="G2451" s="289" t="s">
        <v>14334</v>
      </c>
      <c r="H2451" s="236"/>
      <c r="I2451" s="188">
        <v>1542.2</v>
      </c>
    </row>
    <row r="2452" spans="1:9" ht="15" customHeight="1">
      <c r="A2452" s="153"/>
      <c r="B2452" s="153"/>
      <c r="C2452" s="153"/>
      <c r="D2452" s="153"/>
      <c r="E2452" s="153"/>
      <c r="F2452" s="153"/>
      <c r="G2452" s="289" t="s">
        <v>14335</v>
      </c>
      <c r="H2452" s="236"/>
      <c r="I2452" s="188">
        <v>12542.2</v>
      </c>
    </row>
    <row r="2453" spans="1:9" ht="9.75" customHeight="1">
      <c r="A2453" s="153"/>
      <c r="B2453" s="153"/>
      <c r="C2453" s="153"/>
      <c r="D2453" s="290"/>
      <c r="E2453" s="213"/>
      <c r="F2453" s="213"/>
      <c r="G2453" s="153"/>
      <c r="H2453" s="153"/>
      <c r="I2453" s="153"/>
    </row>
    <row r="2454" spans="1:9" ht="19.5" customHeight="1">
      <c r="A2454" s="291" t="s">
        <v>14336</v>
      </c>
      <c r="B2454" s="235"/>
      <c r="C2454" s="235"/>
      <c r="D2454" s="235"/>
      <c r="E2454" s="235"/>
      <c r="F2454" s="235"/>
      <c r="G2454" s="235"/>
      <c r="H2454" s="235"/>
      <c r="I2454" s="236"/>
    </row>
    <row r="2455" spans="1:9" ht="9.75" customHeight="1">
      <c r="A2455" s="296"/>
      <c r="B2455" s="213"/>
      <c r="C2455" s="213"/>
      <c r="D2455" s="213"/>
      <c r="E2455" s="213"/>
      <c r="F2455" s="213"/>
      <c r="G2455" s="213"/>
      <c r="H2455" s="213"/>
      <c r="I2455" s="213"/>
    </row>
    <row r="2456" spans="1:9" ht="15" customHeight="1">
      <c r="A2456" s="153"/>
      <c r="B2456" s="153"/>
      <c r="C2456" s="153"/>
      <c r="D2456" s="153"/>
      <c r="E2456" s="153"/>
      <c r="F2456" s="153"/>
      <c r="G2456" s="289" t="s">
        <v>14337</v>
      </c>
      <c r="H2456" s="236"/>
      <c r="I2456" s="188">
        <v>16250</v>
      </c>
    </row>
    <row r="2457" spans="1:9" ht="15" customHeight="1">
      <c r="A2457" s="153"/>
      <c r="B2457" s="153"/>
      <c r="C2457" s="153"/>
      <c r="D2457" s="153"/>
      <c r="E2457" s="153"/>
      <c r="F2457" s="153"/>
      <c r="G2457" s="289" t="s">
        <v>14338</v>
      </c>
      <c r="H2457" s="236"/>
      <c r="I2457" s="188">
        <v>2278.25</v>
      </c>
    </row>
    <row r="2458" spans="1:9" ht="15" customHeight="1">
      <c r="A2458" s="153"/>
      <c r="B2458" s="153"/>
      <c r="C2458" s="153"/>
      <c r="D2458" s="153"/>
      <c r="E2458" s="153"/>
      <c r="F2458" s="153"/>
      <c r="G2458" s="289" t="s">
        <v>14339</v>
      </c>
      <c r="H2458" s="236"/>
      <c r="I2458" s="188">
        <v>18528.25</v>
      </c>
    </row>
    <row r="2459" spans="1:9" ht="9.75" customHeight="1">
      <c r="A2459" s="153"/>
      <c r="B2459" s="153"/>
      <c r="C2459" s="153"/>
      <c r="D2459" s="290"/>
      <c r="E2459" s="213"/>
      <c r="F2459" s="213"/>
      <c r="G2459" s="153"/>
      <c r="H2459" s="153"/>
      <c r="I2459" s="153"/>
    </row>
    <row r="2460" spans="1:9" ht="19.5" customHeight="1">
      <c r="A2460" s="291" t="s">
        <v>14340</v>
      </c>
      <c r="B2460" s="235"/>
      <c r="C2460" s="235"/>
      <c r="D2460" s="235"/>
      <c r="E2460" s="235"/>
      <c r="F2460" s="235"/>
      <c r="G2460" s="235"/>
      <c r="H2460" s="235"/>
      <c r="I2460" s="236"/>
    </row>
    <row r="2461" spans="1:9" ht="9.75" customHeight="1">
      <c r="A2461" s="296"/>
      <c r="B2461" s="213"/>
      <c r="C2461" s="213"/>
      <c r="D2461" s="213"/>
      <c r="E2461" s="213"/>
      <c r="F2461" s="213"/>
      <c r="G2461" s="213"/>
      <c r="H2461" s="213"/>
      <c r="I2461" s="213"/>
    </row>
    <row r="2462" spans="1:9" ht="15" customHeight="1">
      <c r="A2462" s="153"/>
      <c r="B2462" s="153"/>
      <c r="C2462" s="153"/>
      <c r="D2462" s="153"/>
      <c r="E2462" s="153"/>
      <c r="F2462" s="153"/>
      <c r="G2462" s="289" t="s">
        <v>14341</v>
      </c>
      <c r="H2462" s="236"/>
      <c r="I2462" s="188">
        <v>11250</v>
      </c>
    </row>
    <row r="2463" spans="1:9" ht="15" customHeight="1">
      <c r="A2463" s="153"/>
      <c r="B2463" s="153"/>
      <c r="C2463" s="153"/>
      <c r="D2463" s="153"/>
      <c r="E2463" s="153"/>
      <c r="F2463" s="153"/>
      <c r="G2463" s="289" t="s">
        <v>14342</v>
      </c>
      <c r="H2463" s="236"/>
      <c r="I2463" s="188">
        <v>1577.25</v>
      </c>
    </row>
    <row r="2464" spans="1:9" ht="15" customHeight="1">
      <c r="A2464" s="153"/>
      <c r="B2464" s="153"/>
      <c r="C2464" s="153"/>
      <c r="D2464" s="153"/>
      <c r="E2464" s="153"/>
      <c r="F2464" s="153"/>
      <c r="G2464" s="289" t="s">
        <v>14343</v>
      </c>
      <c r="H2464" s="236"/>
      <c r="I2464" s="188">
        <v>12827.25</v>
      </c>
    </row>
    <row r="2465" spans="1:9" ht="9.75" customHeight="1">
      <c r="A2465" s="153"/>
      <c r="B2465" s="153"/>
      <c r="C2465" s="153"/>
      <c r="D2465" s="290"/>
      <c r="E2465" s="213"/>
      <c r="F2465" s="213"/>
      <c r="G2465" s="153"/>
      <c r="H2465" s="153"/>
      <c r="I2465" s="153"/>
    </row>
    <row r="2466" spans="1:9" ht="19.5" customHeight="1">
      <c r="A2466" s="291" t="s">
        <v>14344</v>
      </c>
      <c r="B2466" s="235"/>
      <c r="C2466" s="235"/>
      <c r="D2466" s="235"/>
      <c r="E2466" s="235"/>
      <c r="F2466" s="235"/>
      <c r="G2466" s="235"/>
      <c r="H2466" s="235"/>
      <c r="I2466" s="236"/>
    </row>
    <row r="2467" spans="1:9" ht="9.75" customHeight="1">
      <c r="A2467" s="296"/>
      <c r="B2467" s="213"/>
      <c r="C2467" s="213"/>
      <c r="D2467" s="213"/>
      <c r="E2467" s="213"/>
      <c r="F2467" s="213"/>
      <c r="G2467" s="213"/>
      <c r="H2467" s="213"/>
      <c r="I2467" s="213"/>
    </row>
    <row r="2468" spans="1:9" ht="15" customHeight="1">
      <c r="A2468" s="153"/>
      <c r="B2468" s="153"/>
      <c r="C2468" s="153"/>
      <c r="D2468" s="153"/>
      <c r="E2468" s="153"/>
      <c r="F2468" s="153"/>
      <c r="G2468" s="289" t="s">
        <v>14345</v>
      </c>
      <c r="H2468" s="236"/>
      <c r="I2468" s="188">
        <v>8880</v>
      </c>
    </row>
    <row r="2469" spans="1:9" ht="15" customHeight="1">
      <c r="A2469" s="153"/>
      <c r="B2469" s="153"/>
      <c r="C2469" s="153"/>
      <c r="D2469" s="153"/>
      <c r="E2469" s="153"/>
      <c r="F2469" s="153"/>
      <c r="G2469" s="289" t="s">
        <v>14346</v>
      </c>
      <c r="H2469" s="236"/>
      <c r="I2469" s="188">
        <v>1244.9760000000001</v>
      </c>
    </row>
    <row r="2470" spans="1:9" ht="15" customHeight="1">
      <c r="A2470" s="153"/>
      <c r="B2470" s="153"/>
      <c r="C2470" s="153"/>
      <c r="D2470" s="153"/>
      <c r="E2470" s="153"/>
      <c r="F2470" s="153"/>
      <c r="G2470" s="289" t="s">
        <v>14347</v>
      </c>
      <c r="H2470" s="236"/>
      <c r="I2470" s="188">
        <v>10124.98</v>
      </c>
    </row>
    <row r="2471" spans="1:9" ht="9.75" customHeight="1">
      <c r="A2471" s="153"/>
      <c r="B2471" s="153"/>
      <c r="C2471" s="153"/>
      <c r="D2471" s="290"/>
      <c r="E2471" s="213"/>
      <c r="F2471" s="213"/>
      <c r="G2471" s="153"/>
      <c r="H2471" s="153"/>
      <c r="I2471" s="153"/>
    </row>
    <row r="2472" spans="1:9" ht="19.5" customHeight="1">
      <c r="A2472" s="291" t="s">
        <v>14348</v>
      </c>
      <c r="B2472" s="235"/>
      <c r="C2472" s="235"/>
      <c r="D2472" s="235"/>
      <c r="E2472" s="235"/>
      <c r="F2472" s="235"/>
      <c r="G2472" s="235"/>
      <c r="H2472" s="235"/>
      <c r="I2472" s="236"/>
    </row>
    <row r="2473" spans="1:9" ht="9.75" customHeight="1">
      <c r="A2473" s="296"/>
      <c r="B2473" s="213"/>
      <c r="C2473" s="213"/>
      <c r="D2473" s="213"/>
      <c r="E2473" s="213"/>
      <c r="F2473" s="213"/>
      <c r="G2473" s="213"/>
      <c r="H2473" s="213"/>
      <c r="I2473" s="213"/>
    </row>
    <row r="2474" spans="1:9" ht="15" customHeight="1">
      <c r="A2474" s="153"/>
      <c r="B2474" s="153"/>
      <c r="C2474" s="153"/>
      <c r="D2474" s="153"/>
      <c r="E2474" s="153"/>
      <c r="F2474" s="153"/>
      <c r="G2474" s="289" t="s">
        <v>14349</v>
      </c>
      <c r="H2474" s="236"/>
      <c r="I2474" s="188">
        <v>15120</v>
      </c>
    </row>
    <row r="2475" spans="1:9" ht="15" customHeight="1">
      <c r="A2475" s="153"/>
      <c r="B2475" s="153"/>
      <c r="C2475" s="153"/>
      <c r="D2475" s="153"/>
      <c r="E2475" s="153"/>
      <c r="F2475" s="153"/>
      <c r="G2475" s="289" t="s">
        <v>14350</v>
      </c>
      <c r="H2475" s="236"/>
      <c r="I2475" s="188">
        <v>2119.8240000000001</v>
      </c>
    </row>
    <row r="2476" spans="1:9" ht="15" customHeight="1">
      <c r="A2476" s="153"/>
      <c r="B2476" s="153"/>
      <c r="C2476" s="153"/>
      <c r="D2476" s="153"/>
      <c r="E2476" s="153"/>
      <c r="F2476" s="153"/>
      <c r="G2476" s="289" t="s">
        <v>14351</v>
      </c>
      <c r="H2476" s="236"/>
      <c r="I2476" s="188">
        <v>17239.82</v>
      </c>
    </row>
    <row r="2477" spans="1:9" ht="9.75" customHeight="1">
      <c r="A2477" s="153"/>
      <c r="B2477" s="153"/>
      <c r="C2477" s="153"/>
      <c r="D2477" s="290"/>
      <c r="E2477" s="213"/>
      <c r="F2477" s="213"/>
      <c r="G2477" s="153"/>
      <c r="H2477" s="153"/>
      <c r="I2477" s="153"/>
    </row>
    <row r="2478" spans="1:9" ht="19.5" customHeight="1">
      <c r="A2478" s="291" t="s">
        <v>14352</v>
      </c>
      <c r="B2478" s="235"/>
      <c r="C2478" s="235"/>
      <c r="D2478" s="235"/>
      <c r="E2478" s="235"/>
      <c r="F2478" s="235"/>
      <c r="G2478" s="235"/>
      <c r="H2478" s="235"/>
      <c r="I2478" s="236"/>
    </row>
    <row r="2479" spans="1:9" ht="9.75" customHeight="1">
      <c r="A2479" s="296"/>
      <c r="B2479" s="213"/>
      <c r="C2479" s="213"/>
      <c r="D2479" s="213"/>
      <c r="E2479" s="213"/>
      <c r="F2479" s="213"/>
      <c r="G2479" s="213"/>
      <c r="H2479" s="213"/>
      <c r="I2479" s="213"/>
    </row>
    <row r="2480" spans="1:9" ht="15" customHeight="1">
      <c r="A2480" s="153"/>
      <c r="B2480" s="153"/>
      <c r="C2480" s="153"/>
      <c r="D2480" s="153"/>
      <c r="E2480" s="153"/>
      <c r="F2480" s="153"/>
      <c r="G2480" s="289" t="s">
        <v>14353</v>
      </c>
      <c r="H2480" s="236"/>
      <c r="I2480" s="188">
        <v>487</v>
      </c>
    </row>
    <row r="2481" spans="1:9" ht="15" customHeight="1">
      <c r="A2481" s="153"/>
      <c r="B2481" s="153"/>
      <c r="C2481" s="153"/>
      <c r="D2481" s="153"/>
      <c r="E2481" s="153"/>
      <c r="F2481" s="153"/>
      <c r="G2481" s="289" t="s">
        <v>14354</v>
      </c>
      <c r="H2481" s="236"/>
      <c r="I2481" s="188">
        <v>68.2774</v>
      </c>
    </row>
    <row r="2482" spans="1:9" ht="15" customHeight="1">
      <c r="A2482" s="153"/>
      <c r="B2482" s="153"/>
      <c r="C2482" s="153"/>
      <c r="D2482" s="153"/>
      <c r="E2482" s="153"/>
      <c r="F2482" s="153"/>
      <c r="G2482" s="289" t="s">
        <v>14355</v>
      </c>
      <c r="H2482" s="236"/>
      <c r="I2482" s="188">
        <v>555.28</v>
      </c>
    </row>
    <row r="2483" spans="1:9" ht="9.75" customHeight="1">
      <c r="A2483" s="153"/>
      <c r="B2483" s="153"/>
      <c r="C2483" s="153"/>
      <c r="D2483" s="290"/>
      <c r="E2483" s="213"/>
      <c r="F2483" s="213"/>
      <c r="G2483" s="153"/>
      <c r="H2483" s="153"/>
      <c r="I2483" s="153"/>
    </row>
    <row r="2484" spans="1:9" ht="19.5" customHeight="1">
      <c r="A2484" s="291" t="s">
        <v>14356</v>
      </c>
      <c r="B2484" s="235"/>
      <c r="C2484" s="235"/>
      <c r="D2484" s="235"/>
      <c r="E2484" s="235"/>
      <c r="F2484" s="235"/>
      <c r="G2484" s="235"/>
      <c r="H2484" s="235"/>
      <c r="I2484" s="236"/>
    </row>
    <row r="2485" spans="1:9" ht="9.75" customHeight="1">
      <c r="A2485" s="296"/>
      <c r="B2485" s="213"/>
      <c r="C2485" s="213"/>
      <c r="D2485" s="213"/>
      <c r="E2485" s="213"/>
      <c r="F2485" s="213"/>
      <c r="G2485" s="213"/>
      <c r="H2485" s="213"/>
      <c r="I2485" s="213"/>
    </row>
    <row r="2486" spans="1:9" ht="15" customHeight="1">
      <c r="A2486" s="308" t="s">
        <v>14357</v>
      </c>
      <c r="B2486" s="213"/>
      <c r="C2486" s="213"/>
      <c r="D2486" s="153"/>
      <c r="E2486" s="153"/>
      <c r="F2486" s="153"/>
      <c r="G2486" s="289" t="s">
        <v>14358</v>
      </c>
      <c r="H2486" s="236"/>
      <c r="I2486" s="188">
        <v>58.5</v>
      </c>
    </row>
    <row r="2487" spans="1:9" ht="15" customHeight="1">
      <c r="A2487" s="213"/>
      <c r="B2487" s="213"/>
      <c r="C2487" s="213"/>
      <c r="D2487" s="153"/>
      <c r="E2487" s="153"/>
      <c r="F2487" s="153"/>
      <c r="G2487" s="289" t="s">
        <v>14359</v>
      </c>
      <c r="H2487" s="236"/>
      <c r="I2487" s="188">
        <v>8.2017000000000007</v>
      </c>
    </row>
    <row r="2488" spans="1:9" ht="15" customHeight="1">
      <c r="A2488" s="213"/>
      <c r="B2488" s="213"/>
      <c r="C2488" s="213"/>
      <c r="D2488" s="153"/>
      <c r="E2488" s="153"/>
      <c r="F2488" s="153"/>
      <c r="G2488" s="289" t="s">
        <v>14360</v>
      </c>
      <c r="H2488" s="236"/>
      <c r="I2488" s="188">
        <v>66.7</v>
      </c>
    </row>
    <row r="2489" spans="1:9" ht="9.75" customHeight="1">
      <c r="A2489" s="153"/>
      <c r="B2489" s="153"/>
      <c r="C2489" s="153"/>
      <c r="D2489" s="290"/>
      <c r="E2489" s="213"/>
      <c r="F2489" s="213"/>
      <c r="G2489" s="153"/>
      <c r="H2489" s="153"/>
      <c r="I2489" s="153"/>
    </row>
    <row r="2490" spans="1:9" ht="19.5" customHeight="1">
      <c r="A2490" s="291" t="s">
        <v>14361</v>
      </c>
      <c r="B2490" s="235"/>
      <c r="C2490" s="235"/>
      <c r="D2490" s="235"/>
      <c r="E2490" s="235"/>
      <c r="F2490" s="235"/>
      <c r="G2490" s="235"/>
      <c r="H2490" s="235"/>
      <c r="I2490" s="236"/>
    </row>
    <row r="2491" spans="1:9" ht="9.75" customHeight="1">
      <c r="A2491" s="296"/>
      <c r="B2491" s="213"/>
      <c r="C2491" s="213"/>
      <c r="D2491" s="213"/>
      <c r="E2491" s="213"/>
      <c r="F2491" s="213"/>
      <c r="G2491" s="213"/>
      <c r="H2491" s="213"/>
      <c r="I2491" s="213"/>
    </row>
    <row r="2492" spans="1:9" ht="15" customHeight="1">
      <c r="A2492" s="153"/>
      <c r="B2492" s="153"/>
      <c r="C2492" s="153"/>
      <c r="D2492" s="153"/>
      <c r="E2492" s="153"/>
      <c r="F2492" s="153"/>
      <c r="G2492" s="289" t="s">
        <v>14362</v>
      </c>
      <c r="H2492" s="236"/>
      <c r="I2492" s="188">
        <v>12090</v>
      </c>
    </row>
    <row r="2493" spans="1:9" ht="15" customHeight="1">
      <c r="A2493" s="153"/>
      <c r="B2493" s="153"/>
      <c r="C2493" s="153"/>
      <c r="D2493" s="153"/>
      <c r="E2493" s="153"/>
      <c r="F2493" s="153"/>
      <c r="G2493" s="289" t="s">
        <v>14363</v>
      </c>
      <c r="H2493" s="236"/>
      <c r="I2493" s="188">
        <v>1695.018</v>
      </c>
    </row>
    <row r="2494" spans="1:9" ht="15" customHeight="1">
      <c r="A2494" s="153"/>
      <c r="B2494" s="153"/>
      <c r="C2494" s="153"/>
      <c r="D2494" s="153"/>
      <c r="E2494" s="153"/>
      <c r="F2494" s="153"/>
      <c r="G2494" s="289" t="s">
        <v>14364</v>
      </c>
      <c r="H2494" s="236"/>
      <c r="I2494" s="188">
        <v>13785.02</v>
      </c>
    </row>
    <row r="2495" spans="1:9" ht="9.75" customHeight="1">
      <c r="A2495" s="153"/>
      <c r="B2495" s="153"/>
      <c r="C2495" s="153"/>
      <c r="D2495" s="290"/>
      <c r="E2495" s="213"/>
      <c r="F2495" s="213"/>
      <c r="G2495" s="153"/>
      <c r="H2495" s="153"/>
      <c r="I2495" s="153"/>
    </row>
    <row r="2496" spans="1:9" ht="19.5" customHeight="1">
      <c r="A2496" s="291" t="s">
        <v>14365</v>
      </c>
      <c r="B2496" s="235"/>
      <c r="C2496" s="235"/>
      <c r="D2496" s="235"/>
      <c r="E2496" s="235"/>
      <c r="F2496" s="235"/>
      <c r="G2496" s="235"/>
      <c r="H2496" s="235"/>
      <c r="I2496" s="236"/>
    </row>
    <row r="2497" spans="1:9" ht="9.75" customHeight="1">
      <c r="A2497" s="296"/>
      <c r="B2497" s="213"/>
      <c r="C2497" s="213"/>
      <c r="D2497" s="213"/>
      <c r="E2497" s="213"/>
      <c r="F2497" s="213"/>
      <c r="G2497" s="213"/>
      <c r="H2497" s="213"/>
      <c r="I2497" s="213"/>
    </row>
    <row r="2498" spans="1:9" ht="15" customHeight="1">
      <c r="A2498" s="153"/>
      <c r="B2498" s="153"/>
      <c r="C2498" s="153"/>
      <c r="D2498" s="153"/>
      <c r="E2498" s="153"/>
      <c r="F2498" s="153"/>
      <c r="G2498" s="289" t="s">
        <v>14366</v>
      </c>
      <c r="H2498" s="236"/>
      <c r="I2498" s="188">
        <v>1401.3</v>
      </c>
    </row>
    <row r="2499" spans="1:9" ht="15" customHeight="1">
      <c r="A2499" s="153"/>
      <c r="B2499" s="153"/>
      <c r="C2499" s="153"/>
      <c r="D2499" s="153"/>
      <c r="E2499" s="153"/>
      <c r="F2499" s="153"/>
      <c r="G2499" s="289" t="s">
        <v>14367</v>
      </c>
      <c r="H2499" s="236"/>
      <c r="I2499" s="188">
        <v>196.4623</v>
      </c>
    </row>
    <row r="2500" spans="1:9" ht="15" customHeight="1">
      <c r="A2500" s="153"/>
      <c r="B2500" s="153"/>
      <c r="C2500" s="153"/>
      <c r="D2500" s="153"/>
      <c r="E2500" s="153"/>
      <c r="F2500" s="153"/>
      <c r="G2500" s="289" t="s">
        <v>14368</v>
      </c>
      <c r="H2500" s="236"/>
      <c r="I2500" s="188">
        <v>1597.76</v>
      </c>
    </row>
    <row r="2501" spans="1:9" ht="9.75" customHeight="1">
      <c r="A2501" s="153"/>
      <c r="B2501" s="153"/>
      <c r="C2501" s="153"/>
      <c r="D2501" s="290"/>
      <c r="E2501" s="213"/>
      <c r="F2501" s="213"/>
      <c r="G2501" s="153"/>
      <c r="H2501" s="153"/>
      <c r="I2501" s="153"/>
    </row>
    <row r="2502" spans="1:9" ht="19.5" customHeight="1">
      <c r="A2502" s="291" t="s">
        <v>14369</v>
      </c>
      <c r="B2502" s="235"/>
      <c r="C2502" s="235"/>
      <c r="D2502" s="235"/>
      <c r="E2502" s="235"/>
      <c r="F2502" s="235"/>
      <c r="G2502" s="235"/>
      <c r="H2502" s="235"/>
      <c r="I2502" s="236"/>
    </row>
    <row r="2503" spans="1:9" ht="9.75" customHeight="1">
      <c r="A2503" s="296"/>
      <c r="B2503" s="213"/>
      <c r="C2503" s="213"/>
      <c r="D2503" s="213"/>
      <c r="E2503" s="213"/>
      <c r="F2503" s="213"/>
      <c r="G2503" s="213"/>
      <c r="H2503" s="213"/>
      <c r="I2503" s="213"/>
    </row>
    <row r="2504" spans="1:9" ht="15" customHeight="1">
      <c r="A2504" s="153"/>
      <c r="B2504" s="153"/>
      <c r="C2504" s="153"/>
      <c r="D2504" s="153"/>
      <c r="E2504" s="153"/>
      <c r="F2504" s="153"/>
      <c r="G2504" s="289" t="s">
        <v>14370</v>
      </c>
      <c r="H2504" s="236"/>
      <c r="I2504" s="188">
        <v>5200</v>
      </c>
    </row>
    <row r="2505" spans="1:9" ht="15" customHeight="1">
      <c r="A2505" s="153"/>
      <c r="B2505" s="153"/>
      <c r="C2505" s="153"/>
      <c r="D2505" s="153"/>
      <c r="E2505" s="153"/>
      <c r="F2505" s="153"/>
      <c r="G2505" s="289" t="s">
        <v>14371</v>
      </c>
      <c r="H2505" s="236"/>
      <c r="I2505" s="188">
        <v>729.04</v>
      </c>
    </row>
    <row r="2506" spans="1:9" ht="15" customHeight="1">
      <c r="A2506" s="153"/>
      <c r="B2506" s="153"/>
      <c r="C2506" s="153"/>
      <c r="D2506" s="153"/>
      <c r="E2506" s="153"/>
      <c r="F2506" s="153"/>
      <c r="G2506" s="289" t="s">
        <v>14372</v>
      </c>
      <c r="H2506" s="236"/>
      <c r="I2506" s="188">
        <v>5929.04</v>
      </c>
    </row>
    <row r="2507" spans="1:9" ht="9.75" customHeight="1">
      <c r="A2507" s="153"/>
      <c r="B2507" s="153"/>
      <c r="C2507" s="153"/>
      <c r="D2507" s="290"/>
      <c r="E2507" s="213"/>
      <c r="F2507" s="213"/>
      <c r="G2507" s="153"/>
      <c r="H2507" s="153"/>
      <c r="I2507" s="153"/>
    </row>
    <row r="2508" spans="1:9" ht="19.5" customHeight="1">
      <c r="A2508" s="291" t="s">
        <v>14373</v>
      </c>
      <c r="B2508" s="235"/>
      <c r="C2508" s="235"/>
      <c r="D2508" s="235"/>
      <c r="E2508" s="235"/>
      <c r="F2508" s="235"/>
      <c r="G2508" s="235"/>
      <c r="H2508" s="235"/>
      <c r="I2508" s="236"/>
    </row>
    <row r="2509" spans="1:9" ht="9.75" customHeight="1">
      <c r="A2509" s="296"/>
      <c r="B2509" s="213"/>
      <c r="C2509" s="213"/>
      <c r="D2509" s="213"/>
      <c r="E2509" s="213"/>
      <c r="F2509" s="213"/>
      <c r="G2509" s="213"/>
      <c r="H2509" s="213"/>
      <c r="I2509" s="213"/>
    </row>
    <row r="2510" spans="1:9" ht="15" customHeight="1">
      <c r="A2510" s="153"/>
      <c r="B2510" s="153"/>
      <c r="C2510" s="153"/>
      <c r="D2510" s="153"/>
      <c r="E2510" s="153"/>
      <c r="F2510" s="153"/>
      <c r="G2510" s="289" t="s">
        <v>14374</v>
      </c>
      <c r="H2510" s="236"/>
      <c r="I2510" s="188">
        <v>13550</v>
      </c>
    </row>
    <row r="2511" spans="1:9" ht="15" customHeight="1">
      <c r="A2511" s="153"/>
      <c r="B2511" s="153"/>
      <c r="C2511" s="153"/>
      <c r="D2511" s="153"/>
      <c r="E2511" s="153"/>
      <c r="F2511" s="153"/>
      <c r="G2511" s="289" t="s">
        <v>14375</v>
      </c>
      <c r="H2511" s="236"/>
      <c r="I2511" s="188">
        <v>1899.71</v>
      </c>
    </row>
    <row r="2512" spans="1:9" ht="15" customHeight="1">
      <c r="A2512" s="153"/>
      <c r="B2512" s="153"/>
      <c r="C2512" s="153"/>
      <c r="D2512" s="153"/>
      <c r="E2512" s="153"/>
      <c r="F2512" s="153"/>
      <c r="G2512" s="289" t="s">
        <v>14376</v>
      </c>
      <c r="H2512" s="236"/>
      <c r="I2512" s="188">
        <v>15449.71</v>
      </c>
    </row>
    <row r="2513" spans="1:9" ht="9.75" customHeight="1">
      <c r="A2513" s="153"/>
      <c r="B2513" s="153"/>
      <c r="C2513" s="153"/>
      <c r="D2513" s="290"/>
      <c r="E2513" s="213"/>
      <c r="F2513" s="213"/>
      <c r="G2513" s="153"/>
      <c r="H2513" s="153"/>
      <c r="I2513" s="153"/>
    </row>
    <row r="2514" spans="1:9" ht="19.5" customHeight="1">
      <c r="A2514" s="291" t="s">
        <v>14377</v>
      </c>
      <c r="B2514" s="235"/>
      <c r="C2514" s="235"/>
      <c r="D2514" s="235"/>
      <c r="E2514" s="235"/>
      <c r="F2514" s="235"/>
      <c r="G2514" s="235"/>
      <c r="H2514" s="235"/>
      <c r="I2514" s="236"/>
    </row>
    <row r="2515" spans="1:9" ht="9.75" customHeight="1">
      <c r="A2515" s="296"/>
      <c r="B2515" s="213"/>
      <c r="C2515" s="213"/>
      <c r="D2515" s="213"/>
      <c r="E2515" s="213"/>
      <c r="F2515" s="213"/>
      <c r="G2515" s="213"/>
      <c r="H2515" s="213"/>
      <c r="I2515" s="213"/>
    </row>
    <row r="2516" spans="1:9" ht="15" customHeight="1">
      <c r="A2516" s="153"/>
      <c r="B2516" s="153"/>
      <c r="C2516" s="153"/>
      <c r="D2516" s="153"/>
      <c r="E2516" s="153"/>
      <c r="F2516" s="153"/>
      <c r="G2516" s="289" t="s">
        <v>14378</v>
      </c>
      <c r="H2516" s="236"/>
      <c r="I2516" s="188">
        <v>13.5</v>
      </c>
    </row>
    <row r="2517" spans="1:9" ht="15" customHeight="1">
      <c r="A2517" s="153"/>
      <c r="B2517" s="153"/>
      <c r="C2517" s="153"/>
      <c r="D2517" s="153"/>
      <c r="E2517" s="153"/>
      <c r="F2517" s="153"/>
      <c r="G2517" s="289" t="s">
        <v>14379</v>
      </c>
      <c r="H2517" s="236"/>
      <c r="I2517" s="188">
        <v>1.8927</v>
      </c>
    </row>
    <row r="2518" spans="1:9" ht="15" customHeight="1">
      <c r="A2518" s="153"/>
      <c r="B2518" s="153"/>
      <c r="C2518" s="153"/>
      <c r="D2518" s="153"/>
      <c r="E2518" s="153"/>
      <c r="F2518" s="153"/>
      <c r="G2518" s="289" t="s">
        <v>14380</v>
      </c>
      <c r="H2518" s="236"/>
      <c r="I2518" s="188">
        <v>15.39</v>
      </c>
    </row>
    <row r="2519" spans="1:9" ht="9.75" customHeight="1">
      <c r="A2519" s="153"/>
      <c r="B2519" s="153"/>
      <c r="C2519" s="153"/>
      <c r="D2519" s="290"/>
      <c r="E2519" s="213"/>
      <c r="F2519" s="213"/>
      <c r="G2519" s="153"/>
      <c r="H2519" s="153"/>
      <c r="I2519" s="153"/>
    </row>
    <row r="2520" spans="1:9" ht="19.5" customHeight="1">
      <c r="A2520" s="291" t="s">
        <v>14381</v>
      </c>
      <c r="B2520" s="235"/>
      <c r="C2520" s="235"/>
      <c r="D2520" s="235"/>
      <c r="E2520" s="235"/>
      <c r="F2520" s="235"/>
      <c r="G2520" s="235"/>
      <c r="H2520" s="235"/>
      <c r="I2520" s="236"/>
    </row>
    <row r="2521" spans="1:9" ht="9.75" customHeight="1">
      <c r="A2521" s="296"/>
      <c r="B2521" s="213"/>
      <c r="C2521" s="213"/>
      <c r="D2521" s="213"/>
      <c r="E2521" s="213"/>
      <c r="F2521" s="213"/>
      <c r="G2521" s="213"/>
      <c r="H2521" s="213"/>
      <c r="I2521" s="213"/>
    </row>
    <row r="2522" spans="1:9" ht="15" customHeight="1">
      <c r="A2522" s="153"/>
      <c r="B2522" s="153"/>
      <c r="C2522" s="153"/>
      <c r="D2522" s="153"/>
      <c r="E2522" s="153"/>
      <c r="F2522" s="153"/>
      <c r="G2522" s="289" t="s">
        <v>14382</v>
      </c>
      <c r="H2522" s="236"/>
      <c r="I2522" s="188">
        <v>7</v>
      </c>
    </row>
    <row r="2523" spans="1:9" ht="15" customHeight="1">
      <c r="A2523" s="153"/>
      <c r="B2523" s="153"/>
      <c r="C2523" s="153"/>
      <c r="D2523" s="153"/>
      <c r="E2523" s="153"/>
      <c r="F2523" s="153"/>
      <c r="G2523" s="289" t="s">
        <v>14383</v>
      </c>
      <c r="H2523" s="236"/>
      <c r="I2523" s="188">
        <v>0.98140000000000005</v>
      </c>
    </row>
    <row r="2524" spans="1:9" ht="15" customHeight="1">
      <c r="A2524" s="153"/>
      <c r="B2524" s="153"/>
      <c r="C2524" s="153"/>
      <c r="D2524" s="153"/>
      <c r="E2524" s="153"/>
      <c r="F2524" s="153"/>
      <c r="G2524" s="289" t="s">
        <v>14384</v>
      </c>
      <c r="H2524" s="236"/>
      <c r="I2524" s="188">
        <v>7.98</v>
      </c>
    </row>
    <row r="2525" spans="1:9" ht="9.75" customHeight="1">
      <c r="A2525" s="153"/>
      <c r="B2525" s="153"/>
      <c r="C2525" s="153"/>
      <c r="D2525" s="290"/>
      <c r="E2525" s="213"/>
      <c r="F2525" s="213"/>
      <c r="G2525" s="153"/>
      <c r="H2525" s="153"/>
      <c r="I2525" s="153"/>
    </row>
    <row r="2526" spans="1:9" ht="19.5" customHeight="1">
      <c r="A2526" s="291" t="s">
        <v>14385</v>
      </c>
      <c r="B2526" s="235"/>
      <c r="C2526" s="235"/>
      <c r="D2526" s="235"/>
      <c r="E2526" s="235"/>
      <c r="F2526" s="235"/>
      <c r="G2526" s="235"/>
      <c r="H2526" s="235"/>
      <c r="I2526" s="236"/>
    </row>
    <row r="2527" spans="1:9" ht="12.75" customHeight="1">
      <c r="A2527" s="303" t="s">
        <v>14386</v>
      </c>
      <c r="B2527" s="304"/>
      <c r="C2527" s="297" t="s">
        <v>14387</v>
      </c>
      <c r="D2527" s="233"/>
      <c r="E2527" s="300" t="s">
        <v>14388</v>
      </c>
      <c r="F2527" s="236"/>
      <c r="G2527" s="300" t="s">
        <v>14389</v>
      </c>
      <c r="H2527" s="236"/>
      <c r="I2527" s="302" t="s">
        <v>14390</v>
      </c>
    </row>
    <row r="2528" spans="1:9" ht="12" customHeight="1">
      <c r="A2528" s="298"/>
      <c r="B2528" s="305"/>
      <c r="C2528" s="298"/>
      <c r="D2528" s="299"/>
      <c r="E2528" s="195" t="s">
        <v>14391</v>
      </c>
      <c r="F2528" s="195" t="s">
        <v>14392</v>
      </c>
      <c r="G2528" s="195" t="s">
        <v>14393</v>
      </c>
      <c r="H2528" s="195" t="s">
        <v>14394</v>
      </c>
      <c r="I2528" s="265"/>
    </row>
    <row r="2529" spans="1:9" ht="15" customHeight="1">
      <c r="A2529" s="190" t="s">
        <v>14395</v>
      </c>
      <c r="B2529" s="189" t="s">
        <v>14396</v>
      </c>
      <c r="C2529" s="301">
        <v>1</v>
      </c>
      <c r="D2529" s="236"/>
      <c r="E2529" s="196">
        <v>1</v>
      </c>
      <c r="F2529" s="196">
        <v>0</v>
      </c>
      <c r="G2529" s="193">
        <v>82.270300000000006</v>
      </c>
      <c r="H2529" s="193">
        <v>42.648800000000001</v>
      </c>
      <c r="I2529" s="193">
        <v>82.270300000000006</v>
      </c>
    </row>
    <row r="2530" spans="1:9" ht="15" customHeight="1">
      <c r="A2530" s="153"/>
      <c r="B2530" s="153"/>
      <c r="C2530" s="153"/>
      <c r="D2530" s="153"/>
      <c r="E2530" s="153"/>
      <c r="F2530" s="153"/>
      <c r="G2530" s="283" t="s">
        <v>14397</v>
      </c>
      <c r="H2530" s="236"/>
      <c r="I2530" s="197">
        <v>82.270300000000006</v>
      </c>
    </row>
    <row r="2531" spans="1:9" ht="19.5" customHeight="1">
      <c r="A2531" s="292" t="s">
        <v>14398</v>
      </c>
      <c r="B2531" s="235"/>
      <c r="C2531" s="235"/>
      <c r="D2531" s="235"/>
      <c r="E2531" s="236"/>
      <c r="F2531" s="186" t="s">
        <v>14399</v>
      </c>
      <c r="G2531" s="186" t="s">
        <v>14400</v>
      </c>
      <c r="H2531" s="186" t="s">
        <v>14401</v>
      </c>
      <c r="I2531" s="186" t="s">
        <v>14402</v>
      </c>
    </row>
    <row r="2532" spans="1:9" ht="15" customHeight="1">
      <c r="A2532" s="190" t="s">
        <v>14403</v>
      </c>
      <c r="B2532" s="293" t="s">
        <v>14404</v>
      </c>
      <c r="C2532" s="235"/>
      <c r="D2532" s="235"/>
      <c r="E2532" s="235"/>
      <c r="F2532" s="190" t="s">
        <v>14405</v>
      </c>
      <c r="G2532" s="192">
        <v>1</v>
      </c>
      <c r="H2532" s="191">
        <v>10.5078</v>
      </c>
      <c r="I2532" s="191">
        <v>10.51</v>
      </c>
    </row>
    <row r="2533" spans="1:9" ht="15" customHeight="1">
      <c r="A2533" s="153"/>
      <c r="B2533" s="153"/>
      <c r="C2533" s="153"/>
      <c r="D2533" s="153"/>
      <c r="E2533" s="153"/>
      <c r="F2533" s="153"/>
      <c r="G2533" s="283" t="s">
        <v>14406</v>
      </c>
      <c r="H2533" s="236"/>
      <c r="I2533" s="188">
        <v>10.5078</v>
      </c>
    </row>
    <row r="2534" spans="1:9" ht="15" customHeight="1">
      <c r="A2534" s="153"/>
      <c r="B2534" s="153"/>
      <c r="C2534" s="153"/>
      <c r="D2534" s="153"/>
      <c r="E2534" s="153"/>
      <c r="F2534" s="153"/>
      <c r="G2534" s="289" t="s">
        <v>14407</v>
      </c>
      <c r="H2534" s="236"/>
      <c r="I2534" s="193">
        <v>92.778099999999995</v>
      </c>
    </row>
    <row r="2535" spans="1:9" ht="15" customHeight="1">
      <c r="A2535" s="153"/>
      <c r="B2535" s="153"/>
      <c r="C2535" s="153"/>
      <c r="D2535" s="153"/>
      <c r="E2535" s="153"/>
      <c r="F2535" s="153"/>
      <c r="G2535" s="289" t="s">
        <v>14408</v>
      </c>
      <c r="H2535" s="236"/>
      <c r="I2535" s="193">
        <v>19.59</v>
      </c>
    </row>
    <row r="2536" spans="1:9" ht="15" customHeight="1">
      <c r="A2536" s="153"/>
      <c r="B2536" s="153"/>
      <c r="C2536" s="153"/>
      <c r="D2536" s="153"/>
      <c r="E2536" s="153"/>
      <c r="F2536" s="153"/>
      <c r="G2536" s="289" t="s">
        <v>14409</v>
      </c>
      <c r="H2536" s="236"/>
      <c r="I2536" s="193">
        <v>4.7359999999999998</v>
      </c>
    </row>
    <row r="2537" spans="1:9" ht="15" customHeight="1">
      <c r="A2537" s="153"/>
      <c r="B2537" s="153"/>
      <c r="C2537" s="153"/>
      <c r="D2537" s="153"/>
      <c r="E2537" s="153"/>
      <c r="F2537" s="153"/>
      <c r="G2537" s="289" t="s">
        <v>14410</v>
      </c>
      <c r="H2537" s="236"/>
      <c r="I2537" s="193">
        <v>0.1118</v>
      </c>
    </row>
    <row r="2538" spans="1:9" ht="15" customHeight="1">
      <c r="A2538" s="153"/>
      <c r="B2538" s="153"/>
      <c r="C2538" s="153"/>
      <c r="D2538" s="153"/>
      <c r="E2538" s="153"/>
      <c r="F2538" s="153"/>
      <c r="G2538" s="289" t="s">
        <v>14411</v>
      </c>
      <c r="H2538" s="236"/>
      <c r="I2538" s="194">
        <v>4.8478000000000003</v>
      </c>
    </row>
    <row r="2539" spans="1:9" ht="15" customHeight="1">
      <c r="A2539" s="153"/>
      <c r="B2539" s="153"/>
      <c r="C2539" s="153"/>
      <c r="D2539" s="153"/>
      <c r="E2539" s="153"/>
      <c r="F2539" s="153"/>
      <c r="G2539" s="289" t="s">
        <v>14412</v>
      </c>
      <c r="H2539" s="236"/>
      <c r="I2539" s="188">
        <v>4.8499999999999996</v>
      </c>
    </row>
    <row r="2540" spans="1:9" ht="15" customHeight="1">
      <c r="A2540" s="153"/>
      <c r="B2540" s="153"/>
      <c r="C2540" s="153"/>
      <c r="D2540" s="153"/>
      <c r="E2540" s="153"/>
      <c r="F2540" s="153"/>
      <c r="G2540" s="289" t="s">
        <v>14413</v>
      </c>
      <c r="H2540" s="236"/>
      <c r="I2540" s="188">
        <v>1.4293</v>
      </c>
    </row>
    <row r="2541" spans="1:9" ht="15" customHeight="1">
      <c r="A2541" s="153"/>
      <c r="B2541" s="153"/>
      <c r="C2541" s="153"/>
      <c r="D2541" s="153"/>
      <c r="E2541" s="153"/>
      <c r="F2541" s="153"/>
      <c r="G2541" s="289" t="s">
        <v>14414</v>
      </c>
      <c r="H2541" s="236"/>
      <c r="I2541" s="188">
        <v>6.28</v>
      </c>
    </row>
    <row r="2542" spans="1:9" ht="9.75" customHeight="1">
      <c r="A2542" s="153"/>
      <c r="B2542" s="153"/>
      <c r="C2542" s="153"/>
      <c r="D2542" s="290"/>
      <c r="E2542" s="213"/>
      <c r="F2542" s="213"/>
      <c r="G2542" s="153"/>
      <c r="H2542" s="153"/>
      <c r="I2542" s="153"/>
    </row>
    <row r="2543" spans="1:9" ht="19.5" customHeight="1">
      <c r="A2543" s="291" t="s">
        <v>14415</v>
      </c>
      <c r="B2543" s="235"/>
      <c r="C2543" s="235"/>
      <c r="D2543" s="235"/>
      <c r="E2543" s="235"/>
      <c r="F2543" s="235"/>
      <c r="G2543" s="235"/>
      <c r="H2543" s="235"/>
      <c r="I2543" s="236"/>
    </row>
    <row r="2544" spans="1:9" ht="19.5" customHeight="1">
      <c r="A2544" s="292" t="s">
        <v>14416</v>
      </c>
      <c r="B2544" s="235"/>
      <c r="C2544" s="235"/>
      <c r="D2544" s="235"/>
      <c r="E2544" s="236"/>
      <c r="F2544" s="186" t="s">
        <v>14417</v>
      </c>
      <c r="G2544" s="186" t="s">
        <v>14418</v>
      </c>
      <c r="H2544" s="186" t="s">
        <v>14419</v>
      </c>
      <c r="I2544" s="186" t="s">
        <v>14420</v>
      </c>
    </row>
    <row r="2545" spans="1:9" ht="15" customHeight="1">
      <c r="A2545" s="190" t="s">
        <v>14421</v>
      </c>
      <c r="B2545" s="293" t="s">
        <v>14422</v>
      </c>
      <c r="C2545" s="235"/>
      <c r="D2545" s="235"/>
      <c r="E2545" s="235"/>
      <c r="F2545" s="190" t="s">
        <v>14423</v>
      </c>
      <c r="G2545" s="192">
        <v>1</v>
      </c>
      <c r="H2545" s="191">
        <v>10.5078</v>
      </c>
      <c r="I2545" s="191">
        <v>10.51</v>
      </c>
    </row>
    <row r="2546" spans="1:9" ht="15" customHeight="1">
      <c r="A2546" s="153"/>
      <c r="B2546" s="153"/>
      <c r="C2546" s="153"/>
      <c r="D2546" s="153"/>
      <c r="E2546" s="153"/>
      <c r="F2546" s="153"/>
      <c r="G2546" s="283" t="s">
        <v>14424</v>
      </c>
      <c r="H2546" s="236"/>
      <c r="I2546" s="188">
        <v>10.5078</v>
      </c>
    </row>
    <row r="2547" spans="1:9" ht="15" customHeight="1">
      <c r="A2547" s="153"/>
      <c r="B2547" s="153"/>
      <c r="C2547" s="153"/>
      <c r="D2547" s="153"/>
      <c r="E2547" s="153"/>
      <c r="F2547" s="153"/>
      <c r="G2547" s="289" t="s">
        <v>14425</v>
      </c>
      <c r="H2547" s="236"/>
      <c r="I2547" s="193">
        <v>10.5078</v>
      </c>
    </row>
    <row r="2548" spans="1:9" ht="15" customHeight="1">
      <c r="A2548" s="153"/>
      <c r="B2548" s="153"/>
      <c r="C2548" s="153"/>
      <c r="D2548" s="153"/>
      <c r="E2548" s="153"/>
      <c r="F2548" s="153"/>
      <c r="G2548" s="289" t="s">
        <v>14426</v>
      </c>
      <c r="H2548" s="236"/>
      <c r="I2548" s="193">
        <v>0.3</v>
      </c>
    </row>
    <row r="2549" spans="1:9" ht="15" customHeight="1">
      <c r="A2549" s="153"/>
      <c r="B2549" s="153"/>
      <c r="C2549" s="153"/>
      <c r="D2549" s="153"/>
      <c r="E2549" s="153"/>
      <c r="F2549" s="153"/>
      <c r="G2549" s="289" t="s">
        <v>14427</v>
      </c>
      <c r="H2549" s="236"/>
      <c r="I2549" s="193">
        <v>35.026000000000003</v>
      </c>
    </row>
    <row r="2550" spans="1:9" ht="15" customHeight="1">
      <c r="A2550" s="153"/>
      <c r="B2550" s="153"/>
      <c r="C2550" s="153"/>
      <c r="D2550" s="153"/>
      <c r="E2550" s="153"/>
      <c r="F2550" s="153"/>
      <c r="G2550" s="289" t="s">
        <v>14428</v>
      </c>
      <c r="H2550" s="236"/>
      <c r="I2550" s="193">
        <v>0.8266</v>
      </c>
    </row>
    <row r="2551" spans="1:9" ht="15" customHeight="1">
      <c r="A2551" s="153"/>
      <c r="B2551" s="153"/>
      <c r="C2551" s="153"/>
      <c r="D2551" s="153"/>
      <c r="E2551" s="153"/>
      <c r="F2551" s="153"/>
      <c r="G2551" s="289" t="s">
        <v>14429</v>
      </c>
      <c r="H2551" s="236"/>
      <c r="I2551" s="194">
        <v>35.852600000000002</v>
      </c>
    </row>
    <row r="2552" spans="1:9" ht="15" customHeight="1">
      <c r="A2552" s="153"/>
      <c r="B2552" s="153"/>
      <c r="C2552" s="153"/>
      <c r="D2552" s="153"/>
      <c r="E2552" s="153"/>
      <c r="F2552" s="153"/>
      <c r="G2552" s="289" t="s">
        <v>14430</v>
      </c>
      <c r="H2552" s="236"/>
      <c r="I2552" s="188">
        <v>35.85</v>
      </c>
    </row>
    <row r="2553" spans="1:9" ht="15" customHeight="1">
      <c r="A2553" s="153"/>
      <c r="B2553" s="153"/>
      <c r="C2553" s="153"/>
      <c r="D2553" s="153"/>
      <c r="E2553" s="153"/>
      <c r="F2553" s="153"/>
      <c r="G2553" s="289" t="s">
        <v>14431</v>
      </c>
      <c r="H2553" s="236"/>
      <c r="I2553" s="188">
        <v>10.565</v>
      </c>
    </row>
    <row r="2554" spans="1:9" ht="15" customHeight="1">
      <c r="A2554" s="153"/>
      <c r="B2554" s="153"/>
      <c r="C2554" s="153"/>
      <c r="D2554" s="153"/>
      <c r="E2554" s="153"/>
      <c r="F2554" s="153"/>
      <c r="G2554" s="289" t="s">
        <v>14432</v>
      </c>
      <c r="H2554" s="236"/>
      <c r="I2554" s="188">
        <v>46.42</v>
      </c>
    </row>
    <row r="2555" spans="1:9" ht="9.75" customHeight="1">
      <c r="A2555" s="153"/>
      <c r="B2555" s="153"/>
      <c r="C2555" s="153"/>
      <c r="D2555" s="290"/>
      <c r="E2555" s="213"/>
      <c r="F2555" s="213"/>
      <c r="G2555" s="153"/>
      <c r="H2555" s="153"/>
      <c r="I2555" s="153"/>
    </row>
    <row r="2556" spans="1:9" ht="19.5" customHeight="1">
      <c r="A2556" s="291" t="s">
        <v>14433</v>
      </c>
      <c r="B2556" s="235"/>
      <c r="C2556" s="235"/>
      <c r="D2556" s="235"/>
      <c r="E2556" s="235"/>
      <c r="F2556" s="235"/>
      <c r="G2556" s="235"/>
      <c r="H2556" s="235"/>
      <c r="I2556" s="236"/>
    </row>
    <row r="2557" spans="1:9" ht="19.5" customHeight="1">
      <c r="A2557" s="292" t="s">
        <v>14434</v>
      </c>
      <c r="B2557" s="235"/>
      <c r="C2557" s="235"/>
      <c r="D2557" s="235"/>
      <c r="E2557" s="236"/>
      <c r="F2557" s="186" t="s">
        <v>14435</v>
      </c>
      <c r="G2557" s="186" t="s">
        <v>14436</v>
      </c>
      <c r="H2557" s="186" t="s">
        <v>14437</v>
      </c>
      <c r="I2557" s="186" t="s">
        <v>14438</v>
      </c>
    </row>
    <row r="2558" spans="1:9" ht="15" customHeight="1">
      <c r="A2558" s="190" t="s">
        <v>14439</v>
      </c>
      <c r="B2558" s="293" t="s">
        <v>14440</v>
      </c>
      <c r="C2558" s="235"/>
      <c r="D2558" s="235"/>
      <c r="E2558" s="235"/>
      <c r="F2558" s="190" t="s">
        <v>14441</v>
      </c>
      <c r="G2558" s="192">
        <v>3.5</v>
      </c>
      <c r="H2558" s="191">
        <v>9.14</v>
      </c>
      <c r="I2558" s="191">
        <v>31.99</v>
      </c>
    </row>
    <row r="2559" spans="1:9" ht="15" customHeight="1">
      <c r="A2559" s="153"/>
      <c r="B2559" s="153"/>
      <c r="C2559" s="153"/>
      <c r="D2559" s="153"/>
      <c r="E2559" s="153"/>
      <c r="F2559" s="153"/>
      <c r="G2559" s="283" t="s">
        <v>14442</v>
      </c>
      <c r="H2559" s="236"/>
      <c r="I2559" s="188">
        <v>31.99</v>
      </c>
    </row>
    <row r="2560" spans="1:9" ht="15" customHeight="1">
      <c r="A2560" s="153"/>
      <c r="B2560" s="153"/>
      <c r="C2560" s="153"/>
      <c r="D2560" s="153"/>
      <c r="E2560" s="153"/>
      <c r="F2560" s="153"/>
      <c r="G2560" s="289" t="s">
        <v>14443</v>
      </c>
      <c r="H2560" s="236"/>
      <c r="I2560" s="193">
        <v>31.99</v>
      </c>
    </row>
    <row r="2561" spans="1:9" ht="15" customHeight="1">
      <c r="A2561" s="153"/>
      <c r="B2561" s="153"/>
      <c r="C2561" s="153"/>
      <c r="D2561" s="153"/>
      <c r="E2561" s="153"/>
      <c r="F2561" s="153"/>
      <c r="G2561" s="289" t="s">
        <v>14444</v>
      </c>
      <c r="H2561" s="236"/>
      <c r="I2561" s="193">
        <v>1</v>
      </c>
    </row>
    <row r="2562" spans="1:9" ht="15" customHeight="1">
      <c r="A2562" s="153"/>
      <c r="B2562" s="153"/>
      <c r="C2562" s="153"/>
      <c r="D2562" s="153"/>
      <c r="E2562" s="153"/>
      <c r="F2562" s="153"/>
      <c r="G2562" s="289" t="s">
        <v>14445</v>
      </c>
      <c r="H2562" s="236"/>
      <c r="I2562" s="193">
        <v>31.99</v>
      </c>
    </row>
    <row r="2563" spans="1:9" ht="19.5" customHeight="1">
      <c r="A2563" s="292" t="s">
        <v>14446</v>
      </c>
      <c r="B2563" s="235"/>
      <c r="C2563" s="235"/>
      <c r="D2563" s="235"/>
      <c r="E2563" s="236"/>
      <c r="F2563" s="186" t="s">
        <v>14447</v>
      </c>
      <c r="G2563" s="186" t="s">
        <v>14448</v>
      </c>
      <c r="H2563" s="186" t="s">
        <v>14449</v>
      </c>
      <c r="I2563" s="186" t="s">
        <v>14450</v>
      </c>
    </row>
    <row r="2564" spans="1:9" ht="15" customHeight="1">
      <c r="A2564" s="190" t="s">
        <v>14451</v>
      </c>
      <c r="B2564" s="293" t="s">
        <v>14452</v>
      </c>
      <c r="C2564" s="235"/>
      <c r="D2564" s="235"/>
      <c r="E2564" s="236"/>
      <c r="F2564" s="190" t="s">
        <v>14453</v>
      </c>
      <c r="G2564" s="192">
        <v>1.1499999999999999</v>
      </c>
      <c r="H2564" s="191">
        <v>49.5</v>
      </c>
      <c r="I2564" s="191">
        <v>56.93</v>
      </c>
    </row>
    <row r="2565" spans="1:9" ht="15" customHeight="1">
      <c r="A2565" s="153"/>
      <c r="B2565" s="153"/>
      <c r="C2565" s="153"/>
      <c r="D2565" s="153"/>
      <c r="E2565" s="153"/>
      <c r="F2565" s="153"/>
      <c r="G2565" s="283" t="s">
        <v>14454</v>
      </c>
      <c r="H2565" s="236"/>
      <c r="I2565" s="188">
        <v>56.924999999999997</v>
      </c>
    </row>
    <row r="2566" spans="1:9" ht="15" customHeight="1">
      <c r="A2566" s="153"/>
      <c r="B2566" s="153"/>
      <c r="C2566" s="153"/>
      <c r="D2566" s="153"/>
      <c r="E2566" s="153"/>
      <c r="F2566" s="153"/>
      <c r="G2566" s="289" t="s">
        <v>14455</v>
      </c>
      <c r="H2566" s="236"/>
      <c r="I2566" s="194">
        <v>88.915000000000006</v>
      </c>
    </row>
    <row r="2567" spans="1:9" ht="15" customHeight="1">
      <c r="A2567" s="153"/>
      <c r="B2567" s="153"/>
      <c r="C2567" s="153"/>
      <c r="D2567" s="153"/>
      <c r="E2567" s="153"/>
      <c r="F2567" s="153"/>
      <c r="G2567" s="289" t="s">
        <v>14456</v>
      </c>
      <c r="H2567" s="236"/>
      <c r="I2567" s="188">
        <v>88.92</v>
      </c>
    </row>
    <row r="2568" spans="1:9" ht="15" customHeight="1">
      <c r="A2568" s="153"/>
      <c r="B2568" s="153"/>
      <c r="C2568" s="153"/>
      <c r="D2568" s="153"/>
      <c r="E2568" s="153"/>
      <c r="F2568" s="153"/>
      <c r="G2568" s="289" t="s">
        <v>14457</v>
      </c>
      <c r="H2568" s="236"/>
      <c r="I2568" s="188">
        <v>26.204699999999999</v>
      </c>
    </row>
    <row r="2569" spans="1:9" ht="15" customHeight="1">
      <c r="A2569" s="153"/>
      <c r="B2569" s="153"/>
      <c r="C2569" s="153"/>
      <c r="D2569" s="153"/>
      <c r="E2569" s="153"/>
      <c r="F2569" s="153"/>
      <c r="G2569" s="289" t="s">
        <v>14458</v>
      </c>
      <c r="H2569" s="236"/>
      <c r="I2569" s="188">
        <v>115.12</v>
      </c>
    </row>
    <row r="2570" spans="1:9" ht="9.75" customHeight="1">
      <c r="A2570" s="153"/>
      <c r="B2570" s="153"/>
      <c r="C2570" s="153"/>
      <c r="D2570" s="290"/>
      <c r="E2570" s="213"/>
      <c r="F2570" s="213"/>
      <c r="G2570" s="153"/>
      <c r="H2570" s="153"/>
      <c r="I2570" s="153"/>
    </row>
    <row r="2571" spans="1:9" ht="19.5" customHeight="1">
      <c r="A2571" s="291" t="s">
        <v>14459</v>
      </c>
      <c r="B2571" s="235"/>
      <c r="C2571" s="235"/>
      <c r="D2571" s="235"/>
      <c r="E2571" s="235"/>
      <c r="F2571" s="235"/>
      <c r="G2571" s="235"/>
      <c r="H2571" s="235"/>
      <c r="I2571" s="236"/>
    </row>
    <row r="2572" spans="1:9" ht="15" customHeight="1">
      <c r="A2572" s="287" t="s">
        <v>14460</v>
      </c>
      <c r="B2572" s="235"/>
      <c r="C2572" s="236"/>
      <c r="D2572" s="288" t="s">
        <v>14461</v>
      </c>
      <c r="E2572" s="236"/>
      <c r="F2572" s="195" t="s">
        <v>14462</v>
      </c>
      <c r="G2572" s="195" t="s">
        <v>14463</v>
      </c>
      <c r="H2572" s="195" t="s">
        <v>14464</v>
      </c>
      <c r="I2572" s="195" t="s">
        <v>14465</v>
      </c>
    </row>
    <row r="2573" spans="1:9" ht="15" customHeight="1">
      <c r="A2573" s="198" t="s">
        <v>14466</v>
      </c>
      <c r="B2573" s="286" t="s">
        <v>14467</v>
      </c>
      <c r="C2573" s="236"/>
      <c r="D2573" s="284" t="s">
        <v>14468</v>
      </c>
      <c r="E2573" s="236"/>
      <c r="F2573" s="198" t="s">
        <v>14469</v>
      </c>
      <c r="G2573" s="199">
        <v>2.3986000000000001</v>
      </c>
      <c r="H2573" s="200">
        <v>14.27</v>
      </c>
      <c r="I2573" s="200">
        <v>34.229999999999997</v>
      </c>
    </row>
    <row r="2574" spans="1:9" ht="15" customHeight="1">
      <c r="A2574" s="153"/>
      <c r="B2574" s="153"/>
      <c r="C2574" s="153"/>
      <c r="D2574" s="153"/>
      <c r="E2574" s="153"/>
      <c r="F2574" s="153"/>
      <c r="G2574" s="285" t="s">
        <v>14470</v>
      </c>
      <c r="H2574" s="236"/>
      <c r="I2574" s="201">
        <v>34.229999999999997</v>
      </c>
    </row>
    <row r="2575" spans="1:9" ht="15" customHeight="1">
      <c r="A2575" s="153"/>
      <c r="B2575" s="153"/>
      <c r="C2575" s="153"/>
      <c r="D2575" s="153"/>
      <c r="E2575" s="153"/>
      <c r="F2575" s="153"/>
      <c r="G2575" s="289" t="s">
        <v>14471</v>
      </c>
      <c r="H2575" s="236"/>
      <c r="I2575" s="188">
        <v>34.22</v>
      </c>
    </row>
    <row r="2576" spans="1:9" ht="15" customHeight="1">
      <c r="A2576" s="153"/>
      <c r="B2576" s="153"/>
      <c r="C2576" s="153"/>
      <c r="D2576" s="153"/>
      <c r="E2576" s="153"/>
      <c r="F2576" s="153"/>
      <c r="G2576" s="289" t="s">
        <v>14472</v>
      </c>
      <c r="H2576" s="236"/>
      <c r="I2576" s="188">
        <v>10.0846</v>
      </c>
    </row>
    <row r="2577" spans="1:9" ht="15" customHeight="1">
      <c r="A2577" s="153"/>
      <c r="B2577" s="153"/>
      <c r="C2577" s="153"/>
      <c r="D2577" s="153"/>
      <c r="E2577" s="153"/>
      <c r="F2577" s="153"/>
      <c r="G2577" s="289" t="s">
        <v>14473</v>
      </c>
      <c r="H2577" s="236"/>
      <c r="I2577" s="188">
        <v>44.3</v>
      </c>
    </row>
    <row r="2578" spans="1:9" ht="9.75" customHeight="1">
      <c r="A2578" s="153"/>
      <c r="B2578" s="153"/>
      <c r="C2578" s="153"/>
      <c r="D2578" s="290"/>
      <c r="E2578" s="213"/>
      <c r="F2578" s="213"/>
      <c r="G2578" s="153"/>
      <c r="H2578" s="153"/>
      <c r="I2578" s="153"/>
    </row>
    <row r="2579" spans="1:9" ht="19.5" customHeight="1">
      <c r="A2579" s="291" t="s">
        <v>14474</v>
      </c>
      <c r="B2579" s="235"/>
      <c r="C2579" s="235"/>
      <c r="D2579" s="235"/>
      <c r="E2579" s="235"/>
      <c r="F2579" s="235"/>
      <c r="G2579" s="235"/>
      <c r="H2579" s="235"/>
      <c r="I2579" s="236"/>
    </row>
    <row r="2580" spans="1:9" ht="15" customHeight="1">
      <c r="A2580" s="287" t="s">
        <v>14475</v>
      </c>
      <c r="B2580" s="235"/>
      <c r="C2580" s="236"/>
      <c r="D2580" s="288" t="s">
        <v>14476</v>
      </c>
      <c r="E2580" s="236"/>
      <c r="F2580" s="195" t="s">
        <v>14477</v>
      </c>
      <c r="G2580" s="195" t="s">
        <v>14478</v>
      </c>
      <c r="H2580" s="195" t="s">
        <v>14479</v>
      </c>
      <c r="I2580" s="195" t="s">
        <v>14480</v>
      </c>
    </row>
    <row r="2581" spans="1:9" ht="27.75" customHeight="1">
      <c r="A2581" s="198" t="s">
        <v>14481</v>
      </c>
      <c r="B2581" s="286" t="s">
        <v>14482</v>
      </c>
      <c r="C2581" s="236"/>
      <c r="D2581" s="284" t="s">
        <v>14483</v>
      </c>
      <c r="E2581" s="236"/>
      <c r="F2581" s="198" t="s">
        <v>14484</v>
      </c>
      <c r="G2581" s="199">
        <v>0.254</v>
      </c>
      <c r="H2581" s="200">
        <v>22.93</v>
      </c>
      <c r="I2581" s="200">
        <v>5.82</v>
      </c>
    </row>
    <row r="2582" spans="1:9" ht="27.75" customHeight="1">
      <c r="A2582" s="198" t="s">
        <v>14485</v>
      </c>
      <c r="B2582" s="286" t="s">
        <v>14486</v>
      </c>
      <c r="C2582" s="236"/>
      <c r="D2582" s="284" t="s">
        <v>14487</v>
      </c>
      <c r="E2582" s="236"/>
      <c r="F2582" s="198" t="s">
        <v>14488</v>
      </c>
      <c r="G2582" s="199">
        <v>0.27400000000000002</v>
      </c>
      <c r="H2582" s="200">
        <v>27.49</v>
      </c>
      <c r="I2582" s="200">
        <v>7.53</v>
      </c>
    </row>
    <row r="2583" spans="1:9" ht="15" customHeight="1">
      <c r="A2583" s="198" t="s">
        <v>14489</v>
      </c>
      <c r="B2583" s="286" t="s">
        <v>14490</v>
      </c>
      <c r="C2583" s="236"/>
      <c r="D2583" s="284" t="s">
        <v>14491</v>
      </c>
      <c r="E2583" s="236"/>
      <c r="F2583" s="198" t="s">
        <v>14492</v>
      </c>
      <c r="G2583" s="199">
        <v>0.65</v>
      </c>
      <c r="H2583" s="200">
        <v>14.27</v>
      </c>
      <c r="I2583" s="200">
        <v>9.2799999999999994</v>
      </c>
    </row>
    <row r="2584" spans="1:9" ht="19.5" customHeight="1">
      <c r="A2584" s="198" t="s">
        <v>14493</v>
      </c>
      <c r="B2584" s="286" t="s">
        <v>14494</v>
      </c>
      <c r="C2584" s="236"/>
      <c r="D2584" s="284" t="s">
        <v>14495</v>
      </c>
      <c r="E2584" s="236"/>
      <c r="F2584" s="198" t="s">
        <v>14496</v>
      </c>
      <c r="G2584" s="199">
        <v>1</v>
      </c>
      <c r="H2584" s="200">
        <v>1.1299999999999999</v>
      </c>
      <c r="I2584" s="200">
        <v>1.1299999999999999</v>
      </c>
    </row>
    <row r="2585" spans="1:9" ht="15" customHeight="1">
      <c r="A2585" s="153"/>
      <c r="B2585" s="153"/>
      <c r="C2585" s="153"/>
      <c r="D2585" s="153"/>
      <c r="E2585" s="153"/>
      <c r="F2585" s="153"/>
      <c r="G2585" s="285" t="s">
        <v>14497</v>
      </c>
      <c r="H2585" s="236"/>
      <c r="I2585" s="201">
        <v>23.76</v>
      </c>
    </row>
    <row r="2586" spans="1:9" ht="15" customHeight="1">
      <c r="A2586" s="153"/>
      <c r="B2586" s="153"/>
      <c r="C2586" s="153"/>
      <c r="D2586" s="153"/>
      <c r="E2586" s="153"/>
      <c r="F2586" s="153"/>
      <c r="G2586" s="289" t="s">
        <v>14498</v>
      </c>
      <c r="H2586" s="236"/>
      <c r="I2586" s="188">
        <v>23.75</v>
      </c>
    </row>
    <row r="2587" spans="1:9" ht="15" customHeight="1">
      <c r="A2587" s="153"/>
      <c r="B2587" s="153"/>
      <c r="C2587" s="153"/>
      <c r="D2587" s="153"/>
      <c r="E2587" s="153"/>
      <c r="F2587" s="153"/>
      <c r="G2587" s="289" t="s">
        <v>14499</v>
      </c>
      <c r="H2587" s="236"/>
      <c r="I2587" s="188">
        <v>6.9991000000000003</v>
      </c>
    </row>
    <row r="2588" spans="1:9" ht="15" customHeight="1">
      <c r="A2588" s="153"/>
      <c r="B2588" s="153"/>
      <c r="C2588" s="153"/>
      <c r="D2588" s="153"/>
      <c r="E2588" s="153"/>
      <c r="F2588" s="153"/>
      <c r="G2588" s="289" t="s">
        <v>14500</v>
      </c>
      <c r="H2588" s="236"/>
      <c r="I2588" s="188">
        <v>30.75</v>
      </c>
    </row>
    <row r="2589" spans="1:9" ht="9.75" customHeight="1">
      <c r="A2589" s="153"/>
      <c r="B2589" s="153"/>
      <c r="C2589" s="153"/>
      <c r="D2589" s="290"/>
      <c r="E2589" s="213"/>
      <c r="F2589" s="213"/>
      <c r="G2589" s="153"/>
      <c r="H2589" s="153"/>
      <c r="I2589" s="153"/>
    </row>
    <row r="2590" spans="1:9" ht="19.5" customHeight="1">
      <c r="A2590" s="291" t="s">
        <v>14501</v>
      </c>
      <c r="B2590" s="235"/>
      <c r="C2590" s="235"/>
      <c r="D2590" s="235"/>
      <c r="E2590" s="235"/>
      <c r="F2590" s="235"/>
      <c r="G2590" s="235"/>
      <c r="H2590" s="235"/>
      <c r="I2590" s="236"/>
    </row>
    <row r="2591" spans="1:9" ht="9.75" customHeight="1">
      <c r="A2591" s="296"/>
      <c r="B2591" s="213"/>
      <c r="C2591" s="213"/>
      <c r="D2591" s="213"/>
      <c r="E2591" s="213"/>
      <c r="F2591" s="213"/>
      <c r="G2591" s="213"/>
      <c r="H2591" s="213"/>
      <c r="I2591" s="213"/>
    </row>
    <row r="2592" spans="1:9" ht="15" customHeight="1">
      <c r="A2592" s="153"/>
      <c r="B2592" s="153"/>
      <c r="C2592" s="153"/>
      <c r="D2592" s="153"/>
      <c r="E2592" s="153"/>
      <c r="F2592" s="153"/>
      <c r="G2592" s="289" t="s">
        <v>14502</v>
      </c>
      <c r="H2592" s="236"/>
      <c r="I2592" s="188">
        <v>42861.34</v>
      </c>
    </row>
    <row r="2593" spans="1:9" ht="15" customHeight="1">
      <c r="A2593" s="153"/>
      <c r="B2593" s="153"/>
      <c r="C2593" s="153"/>
      <c r="D2593" s="153"/>
      <c r="E2593" s="153"/>
      <c r="F2593" s="153"/>
      <c r="G2593" s="289" t="s">
        <v>14503</v>
      </c>
      <c r="H2593" s="236"/>
      <c r="I2593" s="188">
        <v>12631.2369</v>
      </c>
    </row>
    <row r="2594" spans="1:9" ht="15" customHeight="1">
      <c r="A2594" s="153"/>
      <c r="B2594" s="153"/>
      <c r="C2594" s="153"/>
      <c r="D2594" s="153"/>
      <c r="E2594" s="153"/>
      <c r="F2594" s="153"/>
      <c r="G2594" s="289" t="s">
        <v>14504</v>
      </c>
      <c r="H2594" s="236"/>
      <c r="I2594" s="188">
        <v>55492.58</v>
      </c>
    </row>
  </sheetData>
  <mergeCells count="3135">
    <mergeCell ref="G2159:H2159"/>
    <mergeCell ref="G2160:H2160"/>
    <mergeCell ref="G2161:H2161"/>
    <mergeCell ref="G2162:H2162"/>
    <mergeCell ref="D2163:F2163"/>
    <mergeCell ref="A2164:I2164"/>
    <mergeCell ref="A2165:E2165"/>
    <mergeCell ref="A2156:C2156"/>
    <mergeCell ref="D2156:E2156"/>
    <mergeCell ref="B2157:C2157"/>
    <mergeCell ref="D2157:E2157"/>
    <mergeCell ref="B2158:C2158"/>
    <mergeCell ref="D2158:E2158"/>
    <mergeCell ref="B2124:C2124"/>
    <mergeCell ref="A2126:C2126"/>
    <mergeCell ref="D2126:E2126"/>
    <mergeCell ref="B2127:C2127"/>
    <mergeCell ref="D2127:E2127"/>
    <mergeCell ref="A2129:C2129"/>
    <mergeCell ref="D2129:E2129"/>
    <mergeCell ref="G2134:H2134"/>
    <mergeCell ref="G2135:H2135"/>
    <mergeCell ref="B2130:C2130"/>
    <mergeCell ref="D2130:E2130"/>
    <mergeCell ref="B2131:C2131"/>
    <mergeCell ref="D2131:E2131"/>
    <mergeCell ref="G2132:H2132"/>
    <mergeCell ref="A2133:C2135"/>
    <mergeCell ref="G2133:H2133"/>
    <mergeCell ref="D2136:F2136"/>
    <mergeCell ref="A2137:I2137"/>
    <mergeCell ref="A2138:C2138"/>
    <mergeCell ref="D2138:E2138"/>
    <mergeCell ref="B2139:C2139"/>
    <mergeCell ref="D2139:E2139"/>
    <mergeCell ref="G2140:H2140"/>
    <mergeCell ref="A2141:C2141"/>
    <mergeCell ref="D2141:E2141"/>
    <mergeCell ref="B2142:C2142"/>
    <mergeCell ref="G2118:H2118"/>
    <mergeCell ref="G2119:H2119"/>
    <mergeCell ref="G2128:H2128"/>
    <mergeCell ref="G2120:H2120"/>
    <mergeCell ref="D2121:F2121"/>
    <mergeCell ref="A2122:I2122"/>
    <mergeCell ref="A2123:C2123"/>
    <mergeCell ref="D2123:E2123"/>
    <mergeCell ref="D2124:E2124"/>
    <mergeCell ref="G2125:H2125"/>
    <mergeCell ref="G2150:H2150"/>
    <mergeCell ref="D2151:F2151"/>
    <mergeCell ref="A2152:I2152"/>
    <mergeCell ref="A2153:C2153"/>
    <mergeCell ref="D2153:E2153"/>
    <mergeCell ref="D2154:E2154"/>
    <mergeCell ref="G2155:H2155"/>
    <mergeCell ref="B2154:C2154"/>
    <mergeCell ref="D2142:E2142"/>
    <mergeCell ref="G2143:H2143"/>
    <mergeCell ref="A2144:C2144"/>
    <mergeCell ref="D2144:E2144"/>
    <mergeCell ref="B2145:C2145"/>
    <mergeCell ref="D2145:E2145"/>
    <mergeCell ref="B2146:C2146"/>
    <mergeCell ref="D2146:E2146"/>
    <mergeCell ref="G2147:H2147"/>
    <mergeCell ref="G2148:H2148"/>
    <mergeCell ref="G2149:H2149"/>
    <mergeCell ref="B2115:C2115"/>
    <mergeCell ref="D2115:E2115"/>
    <mergeCell ref="B2116:C2116"/>
    <mergeCell ref="D2116:E2116"/>
    <mergeCell ref="G2117:H2117"/>
    <mergeCell ref="A2118:C2120"/>
    <mergeCell ref="B2082:E2082"/>
    <mergeCell ref="B2083:E2083"/>
    <mergeCell ref="B2084:E2084"/>
    <mergeCell ref="B2085:E2085"/>
    <mergeCell ref="B2086:E2086"/>
    <mergeCell ref="G2088:H2088"/>
    <mergeCell ref="G2089:H2089"/>
    <mergeCell ref="B2087:E2087"/>
    <mergeCell ref="A2090:C2092"/>
    <mergeCell ref="G2092:H2092"/>
    <mergeCell ref="D2093:F2093"/>
    <mergeCell ref="A2094:I2094"/>
    <mergeCell ref="A2095:C2095"/>
    <mergeCell ref="D2095:E2095"/>
    <mergeCell ref="B2096:C2096"/>
    <mergeCell ref="D2096:E2096"/>
    <mergeCell ref="B2097:C2097"/>
    <mergeCell ref="D2097:E2097"/>
    <mergeCell ref="G2098:H2098"/>
    <mergeCell ref="A2099:C2099"/>
    <mergeCell ref="D2099:E2099"/>
    <mergeCell ref="B2100:C2100"/>
    <mergeCell ref="D2100:E2100"/>
    <mergeCell ref="B2101:C2101"/>
    <mergeCell ref="D2101:E2101"/>
    <mergeCell ref="G2102:H2102"/>
    <mergeCell ref="A2075:E2075"/>
    <mergeCell ref="B2076:E2076"/>
    <mergeCell ref="B2077:E2077"/>
    <mergeCell ref="B2078:E2078"/>
    <mergeCell ref="B2079:E2079"/>
    <mergeCell ref="B2080:E2080"/>
    <mergeCell ref="B2081:E2081"/>
    <mergeCell ref="G2090:H2090"/>
    <mergeCell ref="G2091:H2091"/>
    <mergeCell ref="B2109:C2109"/>
    <mergeCell ref="A2111:C2111"/>
    <mergeCell ref="D2111:E2111"/>
    <mergeCell ref="B2112:C2112"/>
    <mergeCell ref="D2112:E2112"/>
    <mergeCell ref="G2113:H2113"/>
    <mergeCell ref="D2114:E2114"/>
    <mergeCell ref="A2114:C2114"/>
    <mergeCell ref="G2103:H2103"/>
    <mergeCell ref="G2104:H2104"/>
    <mergeCell ref="G2105:H2105"/>
    <mergeCell ref="D2106:F2106"/>
    <mergeCell ref="A2107:I2107"/>
    <mergeCell ref="A2108:C2108"/>
    <mergeCell ref="D2108:E2108"/>
    <mergeCell ref="D2109:E2109"/>
    <mergeCell ref="G2110:H2110"/>
    <mergeCell ref="G2053:H2053"/>
    <mergeCell ref="A2054:C2056"/>
    <mergeCell ref="G2054:H2054"/>
    <mergeCell ref="G2055:H2055"/>
    <mergeCell ref="G2056:H2056"/>
    <mergeCell ref="G2059:H2059"/>
    <mergeCell ref="G2062:H2062"/>
    <mergeCell ref="G2070:H2070"/>
    <mergeCell ref="G2071:H2071"/>
    <mergeCell ref="G2072:H2072"/>
    <mergeCell ref="G2073:H2073"/>
    <mergeCell ref="G2074:H2074"/>
    <mergeCell ref="D2057:F2057"/>
    <mergeCell ref="A2058:I2058"/>
    <mergeCell ref="A2059:B2060"/>
    <mergeCell ref="C2059:D2060"/>
    <mergeCell ref="E2059:F2059"/>
    <mergeCell ref="I2059:I2060"/>
    <mergeCell ref="C2061:D2061"/>
    <mergeCell ref="A2063:E2063"/>
    <mergeCell ref="B2064:E2064"/>
    <mergeCell ref="B2065:E2065"/>
    <mergeCell ref="B2066:E2066"/>
    <mergeCell ref="B2067:E2067"/>
    <mergeCell ref="B2068:E2068"/>
    <mergeCell ref="B2069:E2069"/>
    <mergeCell ref="A2042:C2044"/>
    <mergeCell ref="G2042:H2042"/>
    <mergeCell ref="G2043:H2043"/>
    <mergeCell ref="G2044:H2044"/>
    <mergeCell ref="D2045:F2045"/>
    <mergeCell ref="A2046:I2046"/>
    <mergeCell ref="A2047:C2047"/>
    <mergeCell ref="D2047:E2047"/>
    <mergeCell ref="B2048:C2048"/>
    <mergeCell ref="D2048:E2048"/>
    <mergeCell ref="B2049:C2049"/>
    <mergeCell ref="D2049:E2049"/>
    <mergeCell ref="G2050:H2050"/>
    <mergeCell ref="A2051:C2051"/>
    <mergeCell ref="D2051:E2051"/>
    <mergeCell ref="B2052:C2052"/>
    <mergeCell ref="D2052:E2052"/>
    <mergeCell ref="G2038:H2038"/>
    <mergeCell ref="A2039:C2039"/>
    <mergeCell ref="D2039:E2039"/>
    <mergeCell ref="D2040:E2040"/>
    <mergeCell ref="G2041:H2041"/>
    <mergeCell ref="B2017:C2017"/>
    <mergeCell ref="A2019:C2021"/>
    <mergeCell ref="B2014:C2014"/>
    <mergeCell ref="D2014:E2014"/>
    <mergeCell ref="G2015:H2015"/>
    <mergeCell ref="A2016:C2016"/>
    <mergeCell ref="D2016:E2016"/>
    <mergeCell ref="D2017:E2017"/>
    <mergeCell ref="G2018:H2018"/>
    <mergeCell ref="G2021:H2021"/>
    <mergeCell ref="D2022:F2022"/>
    <mergeCell ref="A2023:I2023"/>
    <mergeCell ref="A2024:C2024"/>
    <mergeCell ref="D2024:E2024"/>
    <mergeCell ref="D2025:E2025"/>
    <mergeCell ref="G2026:H2026"/>
    <mergeCell ref="G2030:H2030"/>
    <mergeCell ref="G2031:H2031"/>
    <mergeCell ref="B2025:C2025"/>
    <mergeCell ref="A2027:C2027"/>
    <mergeCell ref="D2027:E2027"/>
    <mergeCell ref="B2028:C2028"/>
    <mergeCell ref="D2028:E2028"/>
    <mergeCell ref="G2029:H2029"/>
    <mergeCell ref="A2030:C2032"/>
    <mergeCell ref="B2040:C2040"/>
    <mergeCell ref="B2001:C2001"/>
    <mergeCell ref="D2001:E2001"/>
    <mergeCell ref="B2002:C2002"/>
    <mergeCell ref="D2002:E2002"/>
    <mergeCell ref="G2003:H2003"/>
    <mergeCell ref="D2004:E2004"/>
    <mergeCell ref="G2019:H2019"/>
    <mergeCell ref="G2020:H2020"/>
    <mergeCell ref="G2032:H2032"/>
    <mergeCell ref="D2033:F2033"/>
    <mergeCell ref="A2034:I2034"/>
    <mergeCell ref="A2035:C2035"/>
    <mergeCell ref="D2035:E2035"/>
    <mergeCell ref="B2036:C2036"/>
    <mergeCell ref="D2036:E2036"/>
    <mergeCell ref="B2037:C2037"/>
    <mergeCell ref="D2037:E2037"/>
    <mergeCell ref="D1989:E1989"/>
    <mergeCell ref="G1990:H1990"/>
    <mergeCell ref="B1989:C1989"/>
    <mergeCell ref="A1991:C1991"/>
    <mergeCell ref="D1991:E1991"/>
    <mergeCell ref="B1992:C1992"/>
    <mergeCell ref="D1992:E1992"/>
    <mergeCell ref="B1993:C1993"/>
    <mergeCell ref="D1993:E1993"/>
    <mergeCell ref="G1994:H1994"/>
    <mergeCell ref="G1995:H1995"/>
    <mergeCell ref="G1996:H1996"/>
    <mergeCell ref="G1997:H1997"/>
    <mergeCell ref="D1998:F1998"/>
    <mergeCell ref="A1999:I1999"/>
    <mergeCell ref="D2000:E2000"/>
    <mergeCell ref="A2000:C2000"/>
    <mergeCell ref="G1971:H1971"/>
    <mergeCell ref="G1972:H1972"/>
    <mergeCell ref="G1983:H1983"/>
    <mergeCell ref="G1984:H1984"/>
    <mergeCell ref="A2004:C2004"/>
    <mergeCell ref="B2005:C2005"/>
    <mergeCell ref="D2005:E2005"/>
    <mergeCell ref="G2006:H2006"/>
    <mergeCell ref="A2007:C2009"/>
    <mergeCell ref="G2007:H2007"/>
    <mergeCell ref="G2008:H2008"/>
    <mergeCell ref="G2009:H2009"/>
    <mergeCell ref="D2010:F2010"/>
    <mergeCell ref="A2011:I2011"/>
    <mergeCell ref="A2012:C2012"/>
    <mergeCell ref="D2012:E2012"/>
    <mergeCell ref="B2013:C2013"/>
    <mergeCell ref="D2013:E2013"/>
    <mergeCell ref="B1981:C1981"/>
    <mergeCell ref="A1983:C1985"/>
    <mergeCell ref="B1978:C1978"/>
    <mergeCell ref="D1978:E1978"/>
    <mergeCell ref="G1979:H1979"/>
    <mergeCell ref="A1980:C1980"/>
    <mergeCell ref="D1980:E1980"/>
    <mergeCell ref="D1981:E1981"/>
    <mergeCell ref="G1982:H1982"/>
    <mergeCell ref="G1985:H1985"/>
    <mergeCell ref="D1986:F1986"/>
    <mergeCell ref="A1987:I1987"/>
    <mergeCell ref="A1988:C1988"/>
    <mergeCell ref="D1988:E1988"/>
    <mergeCell ref="G1970:H1970"/>
    <mergeCell ref="A1971:C1973"/>
    <mergeCell ref="G1973:H1973"/>
    <mergeCell ref="D1974:F1974"/>
    <mergeCell ref="A1975:I1975"/>
    <mergeCell ref="A1976:C1976"/>
    <mergeCell ref="D1976:E1976"/>
    <mergeCell ref="B1977:C1977"/>
    <mergeCell ref="D1977:E1977"/>
    <mergeCell ref="B1943:C1943"/>
    <mergeCell ref="D1943:E1943"/>
    <mergeCell ref="B1944:C1944"/>
    <mergeCell ref="D1944:E1944"/>
    <mergeCell ref="G1945:H1945"/>
    <mergeCell ref="G1946:H1946"/>
    <mergeCell ref="G1947:H1947"/>
    <mergeCell ref="G1948:H1948"/>
    <mergeCell ref="D1949:F1949"/>
    <mergeCell ref="A1950:I1950"/>
    <mergeCell ref="A1951:C1951"/>
    <mergeCell ref="D1951:E1951"/>
    <mergeCell ref="D1952:E1952"/>
    <mergeCell ref="G1953:H1953"/>
    <mergeCell ref="B1952:C1952"/>
    <mergeCell ref="A1954:C1954"/>
    <mergeCell ref="D1954:E1954"/>
    <mergeCell ref="B1955:C1955"/>
    <mergeCell ref="D1955:E1955"/>
    <mergeCell ref="B1956:C1956"/>
    <mergeCell ref="D1956:E1956"/>
    <mergeCell ref="G1957:H1957"/>
    <mergeCell ref="G1958:H1958"/>
    <mergeCell ref="D1935:F1935"/>
    <mergeCell ref="A1936:I1936"/>
    <mergeCell ref="A1937:C1937"/>
    <mergeCell ref="D1937:E1937"/>
    <mergeCell ref="B1938:C1938"/>
    <mergeCell ref="D1938:E1938"/>
    <mergeCell ref="B1939:C1939"/>
    <mergeCell ref="D1939:E1939"/>
    <mergeCell ref="G1940:H1940"/>
    <mergeCell ref="A1941:C1941"/>
    <mergeCell ref="D1941:E1941"/>
    <mergeCell ref="B1942:C1942"/>
    <mergeCell ref="D1942:E1942"/>
    <mergeCell ref="B1966:C1966"/>
    <mergeCell ref="A1968:C1968"/>
    <mergeCell ref="D1968:E1968"/>
    <mergeCell ref="B1969:C1969"/>
    <mergeCell ref="D1969:E1969"/>
    <mergeCell ref="G1959:H1959"/>
    <mergeCell ref="G1960:H1960"/>
    <mergeCell ref="D1961:F1961"/>
    <mergeCell ref="A1962:I1962"/>
    <mergeCell ref="D1963:E1963"/>
    <mergeCell ref="A1963:C1963"/>
    <mergeCell ref="B1964:C1964"/>
    <mergeCell ref="D1964:E1964"/>
    <mergeCell ref="B1965:C1965"/>
    <mergeCell ref="D1965:E1965"/>
    <mergeCell ref="D1966:E1966"/>
    <mergeCell ref="G1967:H1967"/>
    <mergeCell ref="G1920:H1920"/>
    <mergeCell ref="G1921:H1921"/>
    <mergeCell ref="G1922:H1922"/>
    <mergeCell ref="D1923:F1923"/>
    <mergeCell ref="A1924:I1924"/>
    <mergeCell ref="A1925:C1925"/>
    <mergeCell ref="D1925:E1925"/>
    <mergeCell ref="B1926:C1926"/>
    <mergeCell ref="D1926:E1926"/>
    <mergeCell ref="D1927:E1927"/>
    <mergeCell ref="G1928:H1928"/>
    <mergeCell ref="G1932:H1932"/>
    <mergeCell ref="G1933:H1933"/>
    <mergeCell ref="B1927:C1927"/>
    <mergeCell ref="A1929:C1929"/>
    <mergeCell ref="D1929:E1929"/>
    <mergeCell ref="B1930:C1930"/>
    <mergeCell ref="D1930:E1930"/>
    <mergeCell ref="G1931:H1931"/>
    <mergeCell ref="A1932:C1934"/>
    <mergeCell ref="G1934:H1934"/>
    <mergeCell ref="G1903:H1903"/>
    <mergeCell ref="G1904:H1904"/>
    <mergeCell ref="G1905:H1905"/>
    <mergeCell ref="G1906:H1906"/>
    <mergeCell ref="D1907:F1907"/>
    <mergeCell ref="A1908:I1908"/>
    <mergeCell ref="A1909:E1909"/>
    <mergeCell ref="B1910:E1910"/>
    <mergeCell ref="B1911:E1911"/>
    <mergeCell ref="G1912:H1912"/>
    <mergeCell ref="G1913:H1913"/>
    <mergeCell ref="G1914:H1914"/>
    <mergeCell ref="A1916:E1916"/>
    <mergeCell ref="B1917:E1917"/>
    <mergeCell ref="G1915:H1915"/>
    <mergeCell ref="G1918:H1918"/>
    <mergeCell ref="G1919:H1919"/>
    <mergeCell ref="B1902:C1902"/>
    <mergeCell ref="D1902:E1902"/>
    <mergeCell ref="A1870:I1870"/>
    <mergeCell ref="A1871:C1871"/>
    <mergeCell ref="D1871:E1871"/>
    <mergeCell ref="B1872:C1872"/>
    <mergeCell ref="D1872:E1872"/>
    <mergeCell ref="D1873:E1873"/>
    <mergeCell ref="G1874:H1874"/>
    <mergeCell ref="G1878:H1878"/>
    <mergeCell ref="G1879:H1879"/>
    <mergeCell ref="B1873:C1873"/>
    <mergeCell ref="A1875:C1875"/>
    <mergeCell ref="D1875:E1875"/>
    <mergeCell ref="B1876:C1876"/>
    <mergeCell ref="D1876:E1876"/>
    <mergeCell ref="G1877:H1877"/>
    <mergeCell ref="A1878:C1880"/>
    <mergeCell ref="G1880:H1880"/>
    <mergeCell ref="D1881:F1881"/>
    <mergeCell ref="A1882:I1882"/>
    <mergeCell ref="A1883:C1883"/>
    <mergeCell ref="D1883:E1883"/>
    <mergeCell ref="B1884:C1884"/>
    <mergeCell ref="D1884:E1884"/>
    <mergeCell ref="B1885:C1885"/>
    <mergeCell ref="D1885:E1885"/>
    <mergeCell ref="G1886:H1886"/>
    <mergeCell ref="A1887:C1887"/>
    <mergeCell ref="D1887:E1887"/>
    <mergeCell ref="B1888:C1888"/>
    <mergeCell ref="D1888:E1888"/>
    <mergeCell ref="G1865:H1865"/>
    <mergeCell ref="A1866:C1868"/>
    <mergeCell ref="G1866:H1866"/>
    <mergeCell ref="G1867:H1867"/>
    <mergeCell ref="G1868:H1868"/>
    <mergeCell ref="D1869:F1869"/>
    <mergeCell ref="A1895:I1895"/>
    <mergeCell ref="A1896:C1896"/>
    <mergeCell ref="D1896:E1896"/>
    <mergeCell ref="B1897:C1897"/>
    <mergeCell ref="D1897:E1897"/>
    <mergeCell ref="D1898:E1898"/>
    <mergeCell ref="G1899:H1899"/>
    <mergeCell ref="B1898:C1898"/>
    <mergeCell ref="A1900:C1900"/>
    <mergeCell ref="D1900:E1900"/>
    <mergeCell ref="B1901:C1901"/>
    <mergeCell ref="D1901:E1901"/>
    <mergeCell ref="B1889:C1889"/>
    <mergeCell ref="D1889:E1889"/>
    <mergeCell ref="G1890:H1890"/>
    <mergeCell ref="G1891:H1891"/>
    <mergeCell ref="G1892:H1892"/>
    <mergeCell ref="G1893:H1893"/>
    <mergeCell ref="D1894:F1894"/>
    <mergeCell ref="A1863:C1863"/>
    <mergeCell ref="D1863:E1863"/>
    <mergeCell ref="B1864:C1864"/>
    <mergeCell ref="D1864:E1864"/>
    <mergeCell ref="D1807:F1807"/>
    <mergeCell ref="A1808:I1808"/>
    <mergeCell ref="A1809:E1809"/>
    <mergeCell ref="B1810:E1810"/>
    <mergeCell ref="B1811:E1811"/>
    <mergeCell ref="G1812:H1812"/>
    <mergeCell ref="G1813:H1813"/>
    <mergeCell ref="G1820:H1820"/>
    <mergeCell ref="G1821:H1821"/>
    <mergeCell ref="G1822:H1822"/>
    <mergeCell ref="G1823:H1823"/>
    <mergeCell ref="G1814:H1814"/>
    <mergeCell ref="G1815:H1815"/>
    <mergeCell ref="G1816:H1816"/>
    <mergeCell ref="A1817:E1817"/>
    <mergeCell ref="B1818:E1818"/>
    <mergeCell ref="G1819:H1819"/>
    <mergeCell ref="A1821:C1823"/>
    <mergeCell ref="D1824:F1824"/>
    <mergeCell ref="A1825:I1825"/>
    <mergeCell ref="A1826:E1826"/>
    <mergeCell ref="B1827:E1827"/>
    <mergeCell ref="B1828:E1828"/>
    <mergeCell ref="G1829:H1829"/>
    <mergeCell ref="G1830:H1830"/>
    <mergeCell ref="G1837:H1837"/>
    <mergeCell ref="G1838:H1838"/>
    <mergeCell ref="G1862:H1862"/>
    <mergeCell ref="G1848:H1848"/>
    <mergeCell ref="G1849:H1849"/>
    <mergeCell ref="A1850:E1850"/>
    <mergeCell ref="B1851:E1851"/>
    <mergeCell ref="G1852:H1852"/>
    <mergeCell ref="G1853:H1853"/>
    <mergeCell ref="G1854:H1854"/>
    <mergeCell ref="G1855:H1855"/>
    <mergeCell ref="G1856:H1856"/>
    <mergeCell ref="D1857:F1857"/>
    <mergeCell ref="A1858:I1858"/>
    <mergeCell ref="A1859:C1859"/>
    <mergeCell ref="D1859:E1859"/>
    <mergeCell ref="D1860:E1860"/>
    <mergeCell ref="B1860:C1860"/>
    <mergeCell ref="B1861:C1861"/>
    <mergeCell ref="D1861:E1861"/>
    <mergeCell ref="G1806:H1806"/>
    <mergeCell ref="G1839:H1839"/>
    <mergeCell ref="G1840:H1840"/>
    <mergeCell ref="G1831:H1831"/>
    <mergeCell ref="G1832:H1832"/>
    <mergeCell ref="G1833:H1833"/>
    <mergeCell ref="A1834:E1834"/>
    <mergeCell ref="B1835:E1835"/>
    <mergeCell ref="G1836:H1836"/>
    <mergeCell ref="A1838:C1840"/>
    <mergeCell ref="D1841:F1841"/>
    <mergeCell ref="A1842:I1842"/>
    <mergeCell ref="A1843:E1843"/>
    <mergeCell ref="B1844:E1844"/>
    <mergeCell ref="B1845:E1845"/>
    <mergeCell ref="G1846:H1846"/>
    <mergeCell ref="G1847:H1847"/>
    <mergeCell ref="D1789:F1789"/>
    <mergeCell ref="A1790:I1790"/>
    <mergeCell ref="A1791:E1791"/>
    <mergeCell ref="B1792:E1792"/>
    <mergeCell ref="B1793:E1793"/>
    <mergeCell ref="G1794:H1794"/>
    <mergeCell ref="G1795:H1795"/>
    <mergeCell ref="G1796:H1796"/>
    <mergeCell ref="G1797:H1797"/>
    <mergeCell ref="A1798:E1798"/>
    <mergeCell ref="B1799:E1799"/>
    <mergeCell ref="B1800:E1800"/>
    <mergeCell ref="B1801:E1801"/>
    <mergeCell ref="G1802:H1802"/>
    <mergeCell ref="G1803:H1803"/>
    <mergeCell ref="G1804:H1804"/>
    <mergeCell ref="G1805:H1805"/>
    <mergeCell ref="D1777:F1777"/>
    <mergeCell ref="A1778:I1778"/>
    <mergeCell ref="A1779:C1779"/>
    <mergeCell ref="D1779:E1779"/>
    <mergeCell ref="B1780:C1780"/>
    <mergeCell ref="D1780:E1780"/>
    <mergeCell ref="G1781:H1781"/>
    <mergeCell ref="A1782:C1782"/>
    <mergeCell ref="D1782:E1782"/>
    <mergeCell ref="B1783:C1783"/>
    <mergeCell ref="D1783:E1783"/>
    <mergeCell ref="B1784:C1784"/>
    <mergeCell ref="D1784:E1784"/>
    <mergeCell ref="G1785:H1785"/>
    <mergeCell ref="G1786:H1786"/>
    <mergeCell ref="G1787:H1787"/>
    <mergeCell ref="G1788:H1788"/>
    <mergeCell ref="A1762:E1762"/>
    <mergeCell ref="B1763:E1763"/>
    <mergeCell ref="B1764:E1764"/>
    <mergeCell ref="G1765:H1765"/>
    <mergeCell ref="G1766:H1766"/>
    <mergeCell ref="G1767:H1767"/>
    <mergeCell ref="G1768:H1768"/>
    <mergeCell ref="G1775:H1775"/>
    <mergeCell ref="G1776:H1776"/>
    <mergeCell ref="G1769:H1769"/>
    <mergeCell ref="A1770:E1770"/>
    <mergeCell ref="B1771:E1771"/>
    <mergeCell ref="G1772:H1772"/>
    <mergeCell ref="G1773:H1773"/>
    <mergeCell ref="A1774:C1776"/>
    <mergeCell ref="G1774:H1774"/>
    <mergeCell ref="A1750:E1750"/>
    <mergeCell ref="B1751:E1751"/>
    <mergeCell ref="B1752:E1752"/>
    <mergeCell ref="B1753:E1753"/>
    <mergeCell ref="B1754:E1754"/>
    <mergeCell ref="G1755:H1755"/>
    <mergeCell ref="G1756:H1756"/>
    <mergeCell ref="G1757:H1757"/>
    <mergeCell ref="G1758:H1758"/>
    <mergeCell ref="G1759:H1759"/>
    <mergeCell ref="D1760:F1760"/>
    <mergeCell ref="A1761:I1761"/>
    <mergeCell ref="A1710:C1710"/>
    <mergeCell ref="B1711:C1711"/>
    <mergeCell ref="D1711:E1711"/>
    <mergeCell ref="B1712:C1712"/>
    <mergeCell ref="D1712:E1712"/>
    <mergeCell ref="B1713:C1713"/>
    <mergeCell ref="D1713:E1713"/>
    <mergeCell ref="B1714:C1714"/>
    <mergeCell ref="D1714:E1714"/>
    <mergeCell ref="G1715:H1715"/>
    <mergeCell ref="G1716:H1716"/>
    <mergeCell ref="G1717:H1717"/>
    <mergeCell ref="G1718:H1718"/>
    <mergeCell ref="D1719:F1719"/>
    <mergeCell ref="A1720:I1720"/>
    <mergeCell ref="A1721:I1721"/>
    <mergeCell ref="G1722:H1722"/>
    <mergeCell ref="G1723:H1723"/>
    <mergeCell ref="G1724:H1724"/>
    <mergeCell ref="D1725:F1725"/>
    <mergeCell ref="D1741:F1741"/>
    <mergeCell ref="A1742:I1742"/>
    <mergeCell ref="A1743:E1743"/>
    <mergeCell ref="B1744:E1744"/>
    <mergeCell ref="B1745:E1745"/>
    <mergeCell ref="G1746:H1746"/>
    <mergeCell ref="G1747:H1747"/>
    <mergeCell ref="G1698:H1698"/>
    <mergeCell ref="D1699:F1699"/>
    <mergeCell ref="A1700:I1700"/>
    <mergeCell ref="A1701:I1701"/>
    <mergeCell ref="G1702:H1702"/>
    <mergeCell ref="G1703:H1703"/>
    <mergeCell ref="G1704:H1704"/>
    <mergeCell ref="D1705:F1705"/>
    <mergeCell ref="A1706:I1706"/>
    <mergeCell ref="A1707:C1707"/>
    <mergeCell ref="D1707:E1707"/>
    <mergeCell ref="B1708:C1708"/>
    <mergeCell ref="D1708:E1708"/>
    <mergeCell ref="G1709:H1709"/>
    <mergeCell ref="D1710:E1710"/>
    <mergeCell ref="G1748:H1748"/>
    <mergeCell ref="G1749:H1749"/>
    <mergeCell ref="A1726:I1726"/>
    <mergeCell ref="A1727:E1727"/>
    <mergeCell ref="B1728:E1728"/>
    <mergeCell ref="B1729:E1729"/>
    <mergeCell ref="G1730:H1730"/>
    <mergeCell ref="G1731:H1731"/>
    <mergeCell ref="G1732:H1732"/>
    <mergeCell ref="G1733:H1733"/>
    <mergeCell ref="A1734:E1734"/>
    <mergeCell ref="B1735:E1735"/>
    <mergeCell ref="G1736:H1736"/>
    <mergeCell ref="G1737:H1737"/>
    <mergeCell ref="G1738:H1738"/>
    <mergeCell ref="G1739:H1739"/>
    <mergeCell ref="G1740:H1740"/>
    <mergeCell ref="B1681:E1681"/>
    <mergeCell ref="G1682:H1682"/>
    <mergeCell ref="G1683:H1683"/>
    <mergeCell ref="G1684:H1684"/>
    <mergeCell ref="G1685:H1685"/>
    <mergeCell ref="G1686:H1686"/>
    <mergeCell ref="D1687:F1687"/>
    <mergeCell ref="A1688:I1688"/>
    <mergeCell ref="A1689:I1689"/>
    <mergeCell ref="G1690:H1690"/>
    <mergeCell ref="G1691:H1691"/>
    <mergeCell ref="G1692:H1692"/>
    <mergeCell ref="D1693:F1693"/>
    <mergeCell ref="A1694:I1694"/>
    <mergeCell ref="A1695:I1695"/>
    <mergeCell ref="G1696:H1696"/>
    <mergeCell ref="G1697:H1697"/>
    <mergeCell ref="G1664:H1664"/>
    <mergeCell ref="D1665:F1665"/>
    <mergeCell ref="A1666:I1666"/>
    <mergeCell ref="A1667:I1667"/>
    <mergeCell ref="G1668:H1668"/>
    <mergeCell ref="G1669:H1669"/>
    <mergeCell ref="G1670:H1670"/>
    <mergeCell ref="D1671:F1671"/>
    <mergeCell ref="A1672:I1672"/>
    <mergeCell ref="A1673:E1673"/>
    <mergeCell ref="B1674:E1674"/>
    <mergeCell ref="B1675:E1675"/>
    <mergeCell ref="G1676:H1676"/>
    <mergeCell ref="G1677:H1677"/>
    <mergeCell ref="G1678:H1678"/>
    <mergeCell ref="G1679:H1679"/>
    <mergeCell ref="A1680:E1680"/>
    <mergeCell ref="G1423:H1423"/>
    <mergeCell ref="G1424:H1424"/>
    <mergeCell ref="G1425:H1425"/>
    <mergeCell ref="G1408:H1408"/>
    <mergeCell ref="G1409:H1409"/>
    <mergeCell ref="D1410:F1410"/>
    <mergeCell ref="A1411:I1411"/>
    <mergeCell ref="A1412:B1413"/>
    <mergeCell ref="C1412:D1413"/>
    <mergeCell ref="E1412:F1412"/>
    <mergeCell ref="G1461:H1461"/>
    <mergeCell ref="D1462:F1462"/>
    <mergeCell ref="A1463:I1463"/>
    <mergeCell ref="A1464:E1464"/>
    <mergeCell ref="B1465:E1465"/>
    <mergeCell ref="B1466:E1466"/>
    <mergeCell ref="G1467:H1467"/>
    <mergeCell ref="A1455:E1455"/>
    <mergeCell ref="B1456:E1456"/>
    <mergeCell ref="G1457:H1457"/>
    <mergeCell ref="G1458:H1458"/>
    <mergeCell ref="G1459:H1459"/>
    <mergeCell ref="G1460:H1460"/>
    <mergeCell ref="B1438:E1438"/>
    <mergeCell ref="B1439:E1439"/>
    <mergeCell ref="B1440:E1440"/>
    <mergeCell ref="G1441:H1441"/>
    <mergeCell ref="G1442:H1442"/>
    <mergeCell ref="G1443:H1443"/>
    <mergeCell ref="G1444:H1444"/>
    <mergeCell ref="G1445:H1445"/>
    <mergeCell ref="D1446:F1446"/>
    <mergeCell ref="B1395:E1395"/>
    <mergeCell ref="B1396:E1396"/>
    <mergeCell ref="B1397:E1397"/>
    <mergeCell ref="B1398:E1398"/>
    <mergeCell ref="B1399:E1399"/>
    <mergeCell ref="B1400:E1400"/>
    <mergeCell ref="B1401:E1401"/>
    <mergeCell ref="B1402:E1402"/>
    <mergeCell ref="B1403:E1403"/>
    <mergeCell ref="B1404:E1404"/>
    <mergeCell ref="G1405:H1405"/>
    <mergeCell ref="G1406:H1406"/>
    <mergeCell ref="G1407:H1407"/>
    <mergeCell ref="G1412:H1412"/>
    <mergeCell ref="I1412:I1413"/>
    <mergeCell ref="G1415:H1415"/>
    <mergeCell ref="G1422:H1422"/>
    <mergeCell ref="G1391:H1391"/>
    <mergeCell ref="G1392:H1392"/>
    <mergeCell ref="G1376:H1376"/>
    <mergeCell ref="G1377:H1377"/>
    <mergeCell ref="D1378:F1378"/>
    <mergeCell ref="A1379:I1379"/>
    <mergeCell ref="A1380:B1381"/>
    <mergeCell ref="C1380:D1381"/>
    <mergeCell ref="E1380:F1380"/>
    <mergeCell ref="C1382:D1382"/>
    <mergeCell ref="A1384:E1384"/>
    <mergeCell ref="B1385:E1385"/>
    <mergeCell ref="B1386:E1386"/>
    <mergeCell ref="B1387:E1387"/>
    <mergeCell ref="B1388:E1388"/>
    <mergeCell ref="A1393:E1393"/>
    <mergeCell ref="B1394:E1394"/>
    <mergeCell ref="B1354:C1354"/>
    <mergeCell ref="G1358:H1358"/>
    <mergeCell ref="G1359:H1359"/>
    <mergeCell ref="G1360:H1360"/>
    <mergeCell ref="G1361:H1361"/>
    <mergeCell ref="G1369:H1369"/>
    <mergeCell ref="G1370:H1370"/>
    <mergeCell ref="A1371:E1371"/>
    <mergeCell ref="B1372:E1372"/>
    <mergeCell ref="G1373:H1373"/>
    <mergeCell ref="G1374:H1374"/>
    <mergeCell ref="G1375:H1375"/>
    <mergeCell ref="G1380:H1380"/>
    <mergeCell ref="I1380:I1381"/>
    <mergeCell ref="G1383:H1383"/>
    <mergeCell ref="G1389:H1389"/>
    <mergeCell ref="G1390:H1390"/>
    <mergeCell ref="B1342:C1342"/>
    <mergeCell ref="D1354:E1354"/>
    <mergeCell ref="G1355:H1355"/>
    <mergeCell ref="A1356:C1356"/>
    <mergeCell ref="D1356:E1356"/>
    <mergeCell ref="B1357:C1357"/>
    <mergeCell ref="D1357:E1357"/>
    <mergeCell ref="A1359:C1361"/>
    <mergeCell ref="D1362:F1362"/>
    <mergeCell ref="A1363:I1363"/>
    <mergeCell ref="A1364:E1364"/>
    <mergeCell ref="B1365:E1365"/>
    <mergeCell ref="B1366:E1366"/>
    <mergeCell ref="G1367:H1367"/>
    <mergeCell ref="G1368:H1368"/>
    <mergeCell ref="G1346:H1346"/>
    <mergeCell ref="G1347:H1347"/>
    <mergeCell ref="G1348:H1348"/>
    <mergeCell ref="G1349:H1349"/>
    <mergeCell ref="D1342:E1342"/>
    <mergeCell ref="G1343:H1343"/>
    <mergeCell ref="A1344:C1344"/>
    <mergeCell ref="D1344:E1344"/>
    <mergeCell ref="B1345:C1345"/>
    <mergeCell ref="D1345:E1345"/>
    <mergeCell ref="A1347:C1349"/>
    <mergeCell ref="D1350:F1350"/>
    <mergeCell ref="A1351:I1351"/>
    <mergeCell ref="A1352:C1352"/>
    <mergeCell ref="D1352:E1352"/>
    <mergeCell ref="B1353:C1353"/>
    <mergeCell ref="D1353:E1353"/>
    <mergeCell ref="B1330:C1330"/>
    <mergeCell ref="G1334:H1334"/>
    <mergeCell ref="G1335:H1335"/>
    <mergeCell ref="G1336:H1336"/>
    <mergeCell ref="G1337:H1337"/>
    <mergeCell ref="D1330:E1330"/>
    <mergeCell ref="G1331:H1331"/>
    <mergeCell ref="A1332:C1332"/>
    <mergeCell ref="D1332:E1332"/>
    <mergeCell ref="B1333:C1333"/>
    <mergeCell ref="D1333:E1333"/>
    <mergeCell ref="A1335:C1337"/>
    <mergeCell ref="D1338:F1338"/>
    <mergeCell ref="A1339:I1339"/>
    <mergeCell ref="A1340:C1340"/>
    <mergeCell ref="D1340:E1340"/>
    <mergeCell ref="B1341:C1341"/>
    <mergeCell ref="D1341:E1341"/>
    <mergeCell ref="G1322:H1322"/>
    <mergeCell ref="G1323:H1323"/>
    <mergeCell ref="G1324:H1324"/>
    <mergeCell ref="G1325:H1325"/>
    <mergeCell ref="D1318:E1318"/>
    <mergeCell ref="G1319:H1319"/>
    <mergeCell ref="A1320:C1320"/>
    <mergeCell ref="D1320:E1320"/>
    <mergeCell ref="B1321:C1321"/>
    <mergeCell ref="D1321:E1321"/>
    <mergeCell ref="A1323:C1325"/>
    <mergeCell ref="D1326:F1326"/>
    <mergeCell ref="A1327:I1327"/>
    <mergeCell ref="A1328:C1328"/>
    <mergeCell ref="D1328:E1328"/>
    <mergeCell ref="B1329:C1329"/>
    <mergeCell ref="D1329:E1329"/>
    <mergeCell ref="D1304:E1304"/>
    <mergeCell ref="A1306:C1306"/>
    <mergeCell ref="D1306:E1306"/>
    <mergeCell ref="B1307:C1307"/>
    <mergeCell ref="D1307:E1307"/>
    <mergeCell ref="B1308:C1308"/>
    <mergeCell ref="D1308:E1308"/>
    <mergeCell ref="B1309:C1309"/>
    <mergeCell ref="D1309:E1309"/>
    <mergeCell ref="A1311:C1313"/>
    <mergeCell ref="D1314:F1314"/>
    <mergeCell ref="A1315:I1315"/>
    <mergeCell ref="A1316:C1316"/>
    <mergeCell ref="D1316:E1316"/>
    <mergeCell ref="B1317:C1317"/>
    <mergeCell ref="D1317:E1317"/>
    <mergeCell ref="B1318:C1318"/>
    <mergeCell ref="G1657:H1657"/>
    <mergeCell ref="G1658:H1658"/>
    <mergeCell ref="D1659:F1659"/>
    <mergeCell ref="A1660:I1660"/>
    <mergeCell ref="A1661:I1661"/>
    <mergeCell ref="G1662:H1662"/>
    <mergeCell ref="G1663:H1663"/>
    <mergeCell ref="G1295:H1295"/>
    <mergeCell ref="G1296:H1296"/>
    <mergeCell ref="G1305:H1305"/>
    <mergeCell ref="G1310:H1310"/>
    <mergeCell ref="G1311:H1311"/>
    <mergeCell ref="G1312:H1312"/>
    <mergeCell ref="G1313:H1313"/>
    <mergeCell ref="B1289:E1289"/>
    <mergeCell ref="B1290:E1290"/>
    <mergeCell ref="B1291:E1291"/>
    <mergeCell ref="B1292:E1292"/>
    <mergeCell ref="G1293:H1293"/>
    <mergeCell ref="G1294:H1294"/>
    <mergeCell ref="A1295:C1297"/>
    <mergeCell ref="G1297:H1297"/>
    <mergeCell ref="D1298:F1298"/>
    <mergeCell ref="A1299:I1299"/>
    <mergeCell ref="A1300:C1300"/>
    <mergeCell ref="D1300:E1300"/>
    <mergeCell ref="D1301:E1301"/>
    <mergeCell ref="G1302:H1302"/>
    <mergeCell ref="B1301:C1301"/>
    <mergeCell ref="A1303:C1303"/>
    <mergeCell ref="D1303:E1303"/>
    <mergeCell ref="B1304:C1304"/>
    <mergeCell ref="G1652:H1652"/>
    <mergeCell ref="D1653:F1653"/>
    <mergeCell ref="A1654:I1654"/>
    <mergeCell ref="A1655:I1655"/>
    <mergeCell ref="G1656:H1656"/>
    <mergeCell ref="B1610:E1610"/>
    <mergeCell ref="B1611:E1611"/>
    <mergeCell ref="B1612:E1612"/>
    <mergeCell ref="G1613:H1613"/>
    <mergeCell ref="A1614:C1614"/>
    <mergeCell ref="E1614:F1614"/>
    <mergeCell ref="B1615:C1615"/>
    <mergeCell ref="E1615:H1615"/>
    <mergeCell ref="G1616:H1616"/>
    <mergeCell ref="G1617:H1617"/>
    <mergeCell ref="G1618:H1618"/>
    <mergeCell ref="G1619:H1619"/>
    <mergeCell ref="A1620:E1620"/>
    <mergeCell ref="B1621:E1621"/>
    <mergeCell ref="G1622:H1622"/>
    <mergeCell ref="G1623:H1623"/>
    <mergeCell ref="A1624:C1626"/>
    <mergeCell ref="G1624:H1624"/>
    <mergeCell ref="G1625:H1625"/>
    <mergeCell ref="G1626:H1626"/>
    <mergeCell ref="D1627:F1627"/>
    <mergeCell ref="A1628:I1628"/>
    <mergeCell ref="A1629:I1629"/>
    <mergeCell ref="G1630:H1630"/>
    <mergeCell ref="G1631:H1631"/>
    <mergeCell ref="D1633:F1633"/>
    <mergeCell ref="A1634:I1634"/>
    <mergeCell ref="A1603:I1603"/>
    <mergeCell ref="G1600:H1600"/>
    <mergeCell ref="G1604:H1604"/>
    <mergeCell ref="G1605:H1605"/>
    <mergeCell ref="G1606:H1606"/>
    <mergeCell ref="D1607:F1607"/>
    <mergeCell ref="A1608:I1608"/>
    <mergeCell ref="A1609:E1609"/>
    <mergeCell ref="A1646:C1646"/>
    <mergeCell ref="D1646:E1646"/>
    <mergeCell ref="B1647:C1647"/>
    <mergeCell ref="D1647:E1647"/>
    <mergeCell ref="B1648:C1648"/>
    <mergeCell ref="D1648:E1648"/>
    <mergeCell ref="G1649:H1649"/>
    <mergeCell ref="G1650:H1650"/>
    <mergeCell ref="G1651:H1651"/>
    <mergeCell ref="A1635:I1635"/>
    <mergeCell ref="G1632:H1632"/>
    <mergeCell ref="G1636:H1636"/>
    <mergeCell ref="G1637:H1637"/>
    <mergeCell ref="G1638:H1638"/>
    <mergeCell ref="D1639:F1639"/>
    <mergeCell ref="A1640:I1640"/>
    <mergeCell ref="A1641:I1641"/>
    <mergeCell ref="A1642:C1642"/>
    <mergeCell ref="D1642:E1642"/>
    <mergeCell ref="B1643:C1643"/>
    <mergeCell ref="D1643:E1643"/>
    <mergeCell ref="B1644:C1644"/>
    <mergeCell ref="D1644:E1644"/>
    <mergeCell ref="G1645:H1645"/>
    <mergeCell ref="A1586:E1586"/>
    <mergeCell ref="B1587:E1587"/>
    <mergeCell ref="B1588:E1588"/>
    <mergeCell ref="B1589:E1589"/>
    <mergeCell ref="B1590:E1590"/>
    <mergeCell ref="B1591:E1591"/>
    <mergeCell ref="G1592:H1592"/>
    <mergeCell ref="G1593:H1593"/>
    <mergeCell ref="G1594:H1594"/>
    <mergeCell ref="G1595:H1595"/>
    <mergeCell ref="G1596:H1596"/>
    <mergeCell ref="G1597:H1597"/>
    <mergeCell ref="A1598:C1600"/>
    <mergeCell ref="G1598:H1598"/>
    <mergeCell ref="G1599:H1599"/>
    <mergeCell ref="D1601:F1601"/>
    <mergeCell ref="A1602:I1602"/>
    <mergeCell ref="G1567:H1567"/>
    <mergeCell ref="G1574:H1574"/>
    <mergeCell ref="G1575:H1575"/>
    <mergeCell ref="G1576:H1576"/>
    <mergeCell ref="G1577:H1577"/>
    <mergeCell ref="G1585:H1585"/>
    <mergeCell ref="A1568:E1568"/>
    <mergeCell ref="B1569:E1569"/>
    <mergeCell ref="G1570:H1570"/>
    <mergeCell ref="A1571:E1571"/>
    <mergeCell ref="B1572:E1572"/>
    <mergeCell ref="G1573:H1573"/>
    <mergeCell ref="A1575:C1577"/>
    <mergeCell ref="D1578:F1578"/>
    <mergeCell ref="A1579:I1579"/>
    <mergeCell ref="A1580:B1581"/>
    <mergeCell ref="C1580:D1581"/>
    <mergeCell ref="E1580:F1580"/>
    <mergeCell ref="G1580:H1580"/>
    <mergeCell ref="I1580:I1581"/>
    <mergeCell ref="C1582:D1582"/>
    <mergeCell ref="C1583:D1583"/>
    <mergeCell ref="C1584:D1584"/>
    <mergeCell ref="B1550:E1550"/>
    <mergeCell ref="B1551:E1551"/>
    <mergeCell ref="B1552:E1552"/>
    <mergeCell ref="G1553:H1553"/>
    <mergeCell ref="G1554:H1554"/>
    <mergeCell ref="G1555:H1555"/>
    <mergeCell ref="G1556:H1556"/>
    <mergeCell ref="G1557:H1557"/>
    <mergeCell ref="D1558:F1558"/>
    <mergeCell ref="A1559:I1559"/>
    <mergeCell ref="A1560:E1560"/>
    <mergeCell ref="B1561:E1561"/>
    <mergeCell ref="B1562:E1562"/>
    <mergeCell ref="G1563:H1563"/>
    <mergeCell ref="G1564:H1564"/>
    <mergeCell ref="G1565:H1565"/>
    <mergeCell ref="G1566:H1566"/>
    <mergeCell ref="A1533:E1533"/>
    <mergeCell ref="B1534:E1534"/>
    <mergeCell ref="G1535:H1535"/>
    <mergeCell ref="G1536:H1536"/>
    <mergeCell ref="G1537:H1537"/>
    <mergeCell ref="G1538:H1538"/>
    <mergeCell ref="G1539:H1539"/>
    <mergeCell ref="D1540:F1540"/>
    <mergeCell ref="A1541:I1541"/>
    <mergeCell ref="A1542:E1542"/>
    <mergeCell ref="B1543:E1543"/>
    <mergeCell ref="B1544:E1544"/>
    <mergeCell ref="G1545:H1545"/>
    <mergeCell ref="G1546:H1546"/>
    <mergeCell ref="G1547:H1547"/>
    <mergeCell ref="G1548:H1548"/>
    <mergeCell ref="A1549:E1549"/>
    <mergeCell ref="A1516:E1516"/>
    <mergeCell ref="B1517:E1517"/>
    <mergeCell ref="G1518:H1518"/>
    <mergeCell ref="G1519:H1519"/>
    <mergeCell ref="G1520:H1520"/>
    <mergeCell ref="G1521:H1521"/>
    <mergeCell ref="G1522:H1522"/>
    <mergeCell ref="D1523:F1523"/>
    <mergeCell ref="A1524:I1524"/>
    <mergeCell ref="A1525:E1525"/>
    <mergeCell ref="B1526:E1526"/>
    <mergeCell ref="B1527:E1527"/>
    <mergeCell ref="B1528:E1528"/>
    <mergeCell ref="G1529:H1529"/>
    <mergeCell ref="G1530:H1530"/>
    <mergeCell ref="G1531:H1531"/>
    <mergeCell ref="G1532:H1532"/>
    <mergeCell ref="A1499:E1499"/>
    <mergeCell ref="B1500:E1500"/>
    <mergeCell ref="B1501:E1501"/>
    <mergeCell ref="G1502:H1502"/>
    <mergeCell ref="G1503:H1503"/>
    <mergeCell ref="G1504:H1504"/>
    <mergeCell ref="G1505:H1505"/>
    <mergeCell ref="G1506:H1506"/>
    <mergeCell ref="D1507:F1507"/>
    <mergeCell ref="A1508:I1508"/>
    <mergeCell ref="A1509:E1509"/>
    <mergeCell ref="B1510:E1510"/>
    <mergeCell ref="B1511:E1511"/>
    <mergeCell ref="G1512:H1512"/>
    <mergeCell ref="G1513:H1513"/>
    <mergeCell ref="G1514:H1514"/>
    <mergeCell ref="G1515:H1515"/>
    <mergeCell ref="B1484:C1484"/>
    <mergeCell ref="D1484:E1484"/>
    <mergeCell ref="B1485:C1485"/>
    <mergeCell ref="D1485:E1485"/>
    <mergeCell ref="G1486:H1486"/>
    <mergeCell ref="G1487:H1487"/>
    <mergeCell ref="G1488:H1488"/>
    <mergeCell ref="G1489:H1489"/>
    <mergeCell ref="D1490:F1490"/>
    <mergeCell ref="A1491:I1491"/>
    <mergeCell ref="A1492:E1492"/>
    <mergeCell ref="B1493:E1493"/>
    <mergeCell ref="B1494:E1494"/>
    <mergeCell ref="G1495:H1495"/>
    <mergeCell ref="G1496:H1496"/>
    <mergeCell ref="G1497:H1497"/>
    <mergeCell ref="G1498:H1498"/>
    <mergeCell ref="G1475:H1475"/>
    <mergeCell ref="G1476:H1476"/>
    <mergeCell ref="G1477:H1477"/>
    <mergeCell ref="D1478:F1478"/>
    <mergeCell ref="A1479:I1479"/>
    <mergeCell ref="A1480:C1480"/>
    <mergeCell ref="D1480:E1480"/>
    <mergeCell ref="B1481:C1481"/>
    <mergeCell ref="D1481:E1481"/>
    <mergeCell ref="G1482:H1482"/>
    <mergeCell ref="A1483:C1483"/>
    <mergeCell ref="D1483:E1483"/>
    <mergeCell ref="G1468:H1468"/>
    <mergeCell ref="G1469:H1469"/>
    <mergeCell ref="G1470:H1470"/>
    <mergeCell ref="A1471:E1471"/>
    <mergeCell ref="B1472:E1472"/>
    <mergeCell ref="G1473:H1473"/>
    <mergeCell ref="G1474:H1474"/>
    <mergeCell ref="A1447:I1447"/>
    <mergeCell ref="A1448:E1448"/>
    <mergeCell ref="B1449:E1449"/>
    <mergeCell ref="B1450:E1450"/>
    <mergeCell ref="G1451:H1451"/>
    <mergeCell ref="G1452:H1452"/>
    <mergeCell ref="G1453:H1453"/>
    <mergeCell ref="G1454:H1454"/>
    <mergeCell ref="G2385:H2385"/>
    <mergeCell ref="G2386:H2386"/>
    <mergeCell ref="D2387:F2387"/>
    <mergeCell ref="A2388:I2388"/>
    <mergeCell ref="A2389:I2389"/>
    <mergeCell ref="G2390:H2390"/>
    <mergeCell ref="G2391:H2391"/>
    <mergeCell ref="G2392:H2392"/>
    <mergeCell ref="D2393:F2393"/>
    <mergeCell ref="G2374:H2374"/>
    <mergeCell ref="G2378:H2378"/>
    <mergeCell ref="G2379:H2379"/>
    <mergeCell ref="G2380:H2380"/>
    <mergeCell ref="D2381:F2381"/>
    <mergeCell ref="A2382:I2382"/>
    <mergeCell ref="A2383:I2383"/>
    <mergeCell ref="G2384:H2384"/>
    <mergeCell ref="A2352:I2352"/>
    <mergeCell ref="A2353:I2353"/>
    <mergeCell ref="A2354:C2356"/>
    <mergeCell ref="G2354:H2354"/>
    <mergeCell ref="G2355:H2355"/>
    <mergeCell ref="G2356:H2356"/>
    <mergeCell ref="D2357:F2357"/>
    <mergeCell ref="A2394:I2394"/>
    <mergeCell ref="A2395:I2395"/>
    <mergeCell ref="G2396:H2396"/>
    <mergeCell ref="G2397:H2397"/>
    <mergeCell ref="C1414:D1414"/>
    <mergeCell ref="A1416:E1416"/>
    <mergeCell ref="B1417:E1417"/>
    <mergeCell ref="B1418:E1418"/>
    <mergeCell ref="B1419:E1419"/>
    <mergeCell ref="B1420:E1420"/>
    <mergeCell ref="B1421:E1421"/>
    <mergeCell ref="A1426:E1426"/>
    <mergeCell ref="B1427:E1427"/>
    <mergeCell ref="B1428:E1428"/>
    <mergeCell ref="B1429:E1429"/>
    <mergeCell ref="B1430:E1430"/>
    <mergeCell ref="B1431:E1431"/>
    <mergeCell ref="B1432:E1432"/>
    <mergeCell ref="B1433:E1433"/>
    <mergeCell ref="B1434:E1434"/>
    <mergeCell ref="B1435:E1435"/>
    <mergeCell ref="B1436:E1436"/>
    <mergeCell ref="B1437:E1437"/>
    <mergeCell ref="G2368:H2368"/>
    <mergeCell ref="D2369:F2369"/>
    <mergeCell ref="A2370:I2370"/>
    <mergeCell ref="A2371:I2371"/>
    <mergeCell ref="G2372:H2372"/>
    <mergeCell ref="G2373:H2373"/>
    <mergeCell ref="D2375:F2375"/>
    <mergeCell ref="A2376:I2376"/>
    <mergeCell ref="A2377:I2377"/>
    <mergeCell ref="A2358:I2358"/>
    <mergeCell ref="A2359:I2359"/>
    <mergeCell ref="G2360:H2360"/>
    <mergeCell ref="G2361:H2361"/>
    <mergeCell ref="G2362:H2362"/>
    <mergeCell ref="D2363:F2363"/>
    <mergeCell ref="A2364:I2364"/>
    <mergeCell ref="A2365:I2365"/>
    <mergeCell ref="G2366:H2366"/>
    <mergeCell ref="G2367:H2367"/>
    <mergeCell ref="D2345:F2345"/>
    <mergeCell ref="B2332:C2332"/>
    <mergeCell ref="D2332:E2332"/>
    <mergeCell ref="B2333:C2333"/>
    <mergeCell ref="D2333:E2333"/>
    <mergeCell ref="B2334:C2334"/>
    <mergeCell ref="D2334:E2334"/>
    <mergeCell ref="A2336:C2338"/>
    <mergeCell ref="D2339:F2339"/>
    <mergeCell ref="A2340:I2340"/>
    <mergeCell ref="A2341:I2341"/>
    <mergeCell ref="A2346:I2346"/>
    <mergeCell ref="A2347:I2347"/>
    <mergeCell ref="G2348:H2348"/>
    <mergeCell ref="G2349:H2349"/>
    <mergeCell ref="G2350:H2350"/>
    <mergeCell ref="D2351:F2351"/>
    <mergeCell ref="G2324:H2324"/>
    <mergeCell ref="G2325:H2325"/>
    <mergeCell ref="G2326:H2326"/>
    <mergeCell ref="G2327:H2327"/>
    <mergeCell ref="D2328:F2328"/>
    <mergeCell ref="A2329:I2329"/>
    <mergeCell ref="A2330:C2330"/>
    <mergeCell ref="D2330:E2330"/>
    <mergeCell ref="B2331:C2331"/>
    <mergeCell ref="D2331:E2331"/>
    <mergeCell ref="G2335:H2335"/>
    <mergeCell ref="G2336:H2336"/>
    <mergeCell ref="G2337:H2337"/>
    <mergeCell ref="G2338:H2338"/>
    <mergeCell ref="G2342:H2342"/>
    <mergeCell ref="G2343:H2343"/>
    <mergeCell ref="G2344:H2344"/>
    <mergeCell ref="D2313:F2313"/>
    <mergeCell ref="A2314:I2314"/>
    <mergeCell ref="A2315:C2315"/>
    <mergeCell ref="D2315:E2315"/>
    <mergeCell ref="B2316:C2316"/>
    <mergeCell ref="D2316:E2316"/>
    <mergeCell ref="B2317:C2317"/>
    <mergeCell ref="D2317:E2317"/>
    <mergeCell ref="G2318:H2318"/>
    <mergeCell ref="A2319:C2319"/>
    <mergeCell ref="D2319:E2319"/>
    <mergeCell ref="B2320:C2320"/>
    <mergeCell ref="D2320:E2320"/>
    <mergeCell ref="G2321:H2321"/>
    <mergeCell ref="A2322:C2322"/>
    <mergeCell ref="D2322:E2322"/>
    <mergeCell ref="B2323:C2323"/>
    <mergeCell ref="D2323:E2323"/>
    <mergeCell ref="B2302:C2302"/>
    <mergeCell ref="D2302:E2302"/>
    <mergeCell ref="B2303:C2303"/>
    <mergeCell ref="D2303:E2303"/>
    <mergeCell ref="B2304:C2304"/>
    <mergeCell ref="D2304:E2304"/>
    <mergeCell ref="G2305:H2305"/>
    <mergeCell ref="A2306:C2306"/>
    <mergeCell ref="D2306:E2306"/>
    <mergeCell ref="B2307:C2307"/>
    <mergeCell ref="D2307:E2307"/>
    <mergeCell ref="B2308:C2308"/>
    <mergeCell ref="D2308:E2308"/>
    <mergeCell ref="G2309:H2309"/>
    <mergeCell ref="A2310:C2312"/>
    <mergeCell ref="G2310:H2310"/>
    <mergeCell ref="G2311:H2311"/>
    <mergeCell ref="G2312:H2312"/>
    <mergeCell ref="A2290:C2290"/>
    <mergeCell ref="D2290:E2290"/>
    <mergeCell ref="B2291:C2291"/>
    <mergeCell ref="D2291:E2291"/>
    <mergeCell ref="G2292:H2292"/>
    <mergeCell ref="A2293:C2293"/>
    <mergeCell ref="D2293:E2293"/>
    <mergeCell ref="B2294:C2294"/>
    <mergeCell ref="D2294:E2294"/>
    <mergeCell ref="G2295:H2295"/>
    <mergeCell ref="G2296:H2296"/>
    <mergeCell ref="G2297:H2297"/>
    <mergeCell ref="G2298:H2298"/>
    <mergeCell ref="D2299:F2299"/>
    <mergeCell ref="A2300:I2300"/>
    <mergeCell ref="A2301:C2301"/>
    <mergeCell ref="D2301:E2301"/>
    <mergeCell ref="B2268:C2268"/>
    <mergeCell ref="D2268:E2268"/>
    <mergeCell ref="B2269:C2269"/>
    <mergeCell ref="A2281:I2281"/>
    <mergeCell ref="A2282:C2282"/>
    <mergeCell ref="D2282:E2282"/>
    <mergeCell ref="B2283:C2283"/>
    <mergeCell ref="D2283:E2283"/>
    <mergeCell ref="B2284:C2284"/>
    <mergeCell ref="D2284:E2284"/>
    <mergeCell ref="D2288:E2288"/>
    <mergeCell ref="G2289:H2289"/>
    <mergeCell ref="B2285:C2285"/>
    <mergeCell ref="D2285:E2285"/>
    <mergeCell ref="B2286:C2286"/>
    <mergeCell ref="D2286:E2286"/>
    <mergeCell ref="B2287:C2287"/>
    <mergeCell ref="D2287:E2287"/>
    <mergeCell ref="B2288:C2288"/>
    <mergeCell ref="B2272:C2272"/>
    <mergeCell ref="D2272:E2272"/>
    <mergeCell ref="G2273:H2273"/>
    <mergeCell ref="A2274:C2274"/>
    <mergeCell ref="D2274:E2274"/>
    <mergeCell ref="B2275:C2275"/>
    <mergeCell ref="D2275:E2275"/>
    <mergeCell ref="G2276:H2276"/>
    <mergeCell ref="G2277:H2277"/>
    <mergeCell ref="G2278:H2278"/>
    <mergeCell ref="G2279:H2279"/>
    <mergeCell ref="D2280:F2280"/>
    <mergeCell ref="A2271:C2271"/>
    <mergeCell ref="B2248:C2248"/>
    <mergeCell ref="B2249:C2249"/>
    <mergeCell ref="D2249:E2249"/>
    <mergeCell ref="B2250:C2250"/>
    <mergeCell ref="D2250:E2250"/>
    <mergeCell ref="B2251:C2251"/>
    <mergeCell ref="D2251:E2251"/>
    <mergeCell ref="B2252:C2252"/>
    <mergeCell ref="D2252:E2252"/>
    <mergeCell ref="G2253:H2253"/>
    <mergeCell ref="A2254:C2254"/>
    <mergeCell ref="D2254:E2254"/>
    <mergeCell ref="B2255:C2255"/>
    <mergeCell ref="D2255:E2255"/>
    <mergeCell ref="B2256:C2256"/>
    <mergeCell ref="D2256:E2256"/>
    <mergeCell ref="B2257:C2257"/>
    <mergeCell ref="D2257:E2257"/>
    <mergeCell ref="G2227:H2227"/>
    <mergeCell ref="G2228:H2228"/>
    <mergeCell ref="G2229:H2229"/>
    <mergeCell ref="D2230:F2230"/>
    <mergeCell ref="A2231:I2231"/>
    <mergeCell ref="A2232:C2232"/>
    <mergeCell ref="D2232:E2232"/>
    <mergeCell ref="B2233:C2233"/>
    <mergeCell ref="D2233:E2233"/>
    <mergeCell ref="B2234:C2234"/>
    <mergeCell ref="D2234:E2234"/>
    <mergeCell ref="G2235:H2235"/>
    <mergeCell ref="A2236:C2236"/>
    <mergeCell ref="D2236:E2236"/>
    <mergeCell ref="G2258:H2258"/>
    <mergeCell ref="G2259:H2259"/>
    <mergeCell ref="D2237:E2237"/>
    <mergeCell ref="G2238:H2238"/>
    <mergeCell ref="B2237:C2237"/>
    <mergeCell ref="A2239:C2239"/>
    <mergeCell ref="D2239:E2239"/>
    <mergeCell ref="B2240:C2240"/>
    <mergeCell ref="D2240:E2240"/>
    <mergeCell ref="G2241:H2241"/>
    <mergeCell ref="G2242:H2242"/>
    <mergeCell ref="G2243:H2243"/>
    <mergeCell ref="G2244:H2244"/>
    <mergeCell ref="D2245:F2245"/>
    <mergeCell ref="A2246:I2246"/>
    <mergeCell ref="A2247:C2247"/>
    <mergeCell ref="D2247:E2247"/>
    <mergeCell ref="D2248:E2248"/>
    <mergeCell ref="A2217:C2217"/>
    <mergeCell ref="D2217:E2217"/>
    <mergeCell ref="B2218:C2218"/>
    <mergeCell ref="D2218:E2218"/>
    <mergeCell ref="B2219:C2219"/>
    <mergeCell ref="D2219:E2219"/>
    <mergeCell ref="G2220:H2220"/>
    <mergeCell ref="A2221:C2221"/>
    <mergeCell ref="D2221:E2221"/>
    <mergeCell ref="B2222:C2222"/>
    <mergeCell ref="D2222:E2222"/>
    <mergeCell ref="G2223:H2223"/>
    <mergeCell ref="A2224:C2224"/>
    <mergeCell ref="D2224:E2224"/>
    <mergeCell ref="D2271:E2271"/>
    <mergeCell ref="G2260:H2260"/>
    <mergeCell ref="G2261:H2261"/>
    <mergeCell ref="D2262:F2262"/>
    <mergeCell ref="A2263:I2263"/>
    <mergeCell ref="A2264:C2264"/>
    <mergeCell ref="D2264:E2264"/>
    <mergeCell ref="B2265:C2265"/>
    <mergeCell ref="D2265:E2265"/>
    <mergeCell ref="D2269:E2269"/>
    <mergeCell ref="G2270:H2270"/>
    <mergeCell ref="B2266:C2266"/>
    <mergeCell ref="D2266:E2266"/>
    <mergeCell ref="B2267:C2267"/>
    <mergeCell ref="D2267:E2267"/>
    <mergeCell ref="B2225:C2225"/>
    <mergeCell ref="D2225:E2225"/>
    <mergeCell ref="G2226:H2226"/>
    <mergeCell ref="G2200:H2200"/>
    <mergeCell ref="G2201:H2201"/>
    <mergeCell ref="G2202:H2202"/>
    <mergeCell ref="D2203:F2203"/>
    <mergeCell ref="A2204:I2204"/>
    <mergeCell ref="A2205:I2205"/>
    <mergeCell ref="G2206:H2206"/>
    <mergeCell ref="G2207:H2207"/>
    <mergeCell ref="G2208:H2208"/>
    <mergeCell ref="D2209:F2209"/>
    <mergeCell ref="A2210:I2210"/>
    <mergeCell ref="A2211:I2211"/>
    <mergeCell ref="G2212:H2212"/>
    <mergeCell ref="G2213:H2213"/>
    <mergeCell ref="G2214:H2214"/>
    <mergeCell ref="D2215:F2215"/>
    <mergeCell ref="A2216:I2216"/>
    <mergeCell ref="A2572:C2572"/>
    <mergeCell ref="D2572:E2572"/>
    <mergeCell ref="B2573:C2573"/>
    <mergeCell ref="D2573:E2573"/>
    <mergeCell ref="G2574:H2574"/>
    <mergeCell ref="G2575:H2575"/>
    <mergeCell ref="G2576:H2576"/>
    <mergeCell ref="G2593:H2593"/>
    <mergeCell ref="G2594:H2594"/>
    <mergeCell ref="G2586:H2586"/>
    <mergeCell ref="G2587:H2587"/>
    <mergeCell ref="G2588:H2588"/>
    <mergeCell ref="D2589:F2589"/>
    <mergeCell ref="A2590:I2590"/>
    <mergeCell ref="A2591:I2591"/>
    <mergeCell ref="G2592:H2592"/>
    <mergeCell ref="B2166:E2166"/>
    <mergeCell ref="B2167:E2167"/>
    <mergeCell ref="G2168:H2168"/>
    <mergeCell ref="G2169:H2169"/>
    <mergeCell ref="G2170:H2170"/>
    <mergeCell ref="A2172:E2172"/>
    <mergeCell ref="B2173:E2173"/>
    <mergeCell ref="G2171:H2171"/>
    <mergeCell ref="G2174:H2174"/>
    <mergeCell ref="G2175:H2175"/>
    <mergeCell ref="G2176:H2176"/>
    <mergeCell ref="G2177:H2177"/>
    <mergeCell ref="G2178:H2178"/>
    <mergeCell ref="D2179:F2179"/>
    <mergeCell ref="A2180:I2180"/>
    <mergeCell ref="A2181:I2181"/>
    <mergeCell ref="D2555:F2555"/>
    <mergeCell ref="A2556:I2556"/>
    <mergeCell ref="A2557:E2557"/>
    <mergeCell ref="B2558:E2558"/>
    <mergeCell ref="G2559:H2559"/>
    <mergeCell ref="G2560:H2560"/>
    <mergeCell ref="G2561:H2561"/>
    <mergeCell ref="G2562:H2562"/>
    <mergeCell ref="A2563:E2563"/>
    <mergeCell ref="B2564:E2564"/>
    <mergeCell ref="G2565:H2565"/>
    <mergeCell ref="G2566:H2566"/>
    <mergeCell ref="G2567:H2567"/>
    <mergeCell ref="G2568:H2568"/>
    <mergeCell ref="G2569:H2569"/>
    <mergeCell ref="D2570:F2570"/>
    <mergeCell ref="A2571:I2571"/>
    <mergeCell ref="G2577:H2577"/>
    <mergeCell ref="D2578:F2578"/>
    <mergeCell ref="A2579:I2579"/>
    <mergeCell ref="A2580:C2580"/>
    <mergeCell ref="D2580:E2580"/>
    <mergeCell ref="B2581:C2581"/>
    <mergeCell ref="D2581:E2581"/>
    <mergeCell ref="B2582:C2582"/>
    <mergeCell ref="D2582:E2582"/>
    <mergeCell ref="B2583:C2583"/>
    <mergeCell ref="D2583:E2583"/>
    <mergeCell ref="B2584:C2584"/>
    <mergeCell ref="D2584:E2584"/>
    <mergeCell ref="G2585:H2585"/>
    <mergeCell ref="G2537:H2537"/>
    <mergeCell ref="G2538:H2538"/>
    <mergeCell ref="G2539:H2539"/>
    <mergeCell ref="G2540:H2540"/>
    <mergeCell ref="G2541:H2541"/>
    <mergeCell ref="D2542:F2542"/>
    <mergeCell ref="A2543:I2543"/>
    <mergeCell ref="A2544:E2544"/>
    <mergeCell ref="B2545:E2545"/>
    <mergeCell ref="G2546:H2546"/>
    <mergeCell ref="G2547:H2547"/>
    <mergeCell ref="G2548:H2548"/>
    <mergeCell ref="G2549:H2549"/>
    <mergeCell ref="G2550:H2550"/>
    <mergeCell ref="G2551:H2551"/>
    <mergeCell ref="G2552:H2552"/>
    <mergeCell ref="G2553:H2553"/>
    <mergeCell ref="G2554:H2554"/>
    <mergeCell ref="C2529:D2529"/>
    <mergeCell ref="A2531:E2531"/>
    <mergeCell ref="B2532:E2532"/>
    <mergeCell ref="G2523:H2523"/>
    <mergeCell ref="G2524:H2524"/>
    <mergeCell ref="D2525:F2525"/>
    <mergeCell ref="A2526:I2526"/>
    <mergeCell ref="A2527:B2528"/>
    <mergeCell ref="C2527:D2528"/>
    <mergeCell ref="E2527:F2527"/>
    <mergeCell ref="G2527:H2527"/>
    <mergeCell ref="I2527:I2528"/>
    <mergeCell ref="G2530:H2530"/>
    <mergeCell ref="G2533:H2533"/>
    <mergeCell ref="G2534:H2534"/>
    <mergeCell ref="G2535:H2535"/>
    <mergeCell ref="G2536:H2536"/>
    <mergeCell ref="D2507:F2507"/>
    <mergeCell ref="A2508:I2508"/>
    <mergeCell ref="A2509:I2509"/>
    <mergeCell ref="G2506:H2506"/>
    <mergeCell ref="G2510:H2510"/>
    <mergeCell ref="G2511:H2511"/>
    <mergeCell ref="G2512:H2512"/>
    <mergeCell ref="D2513:F2513"/>
    <mergeCell ref="A2514:I2514"/>
    <mergeCell ref="A2515:I2515"/>
    <mergeCell ref="G2516:H2516"/>
    <mergeCell ref="G2517:H2517"/>
    <mergeCell ref="G2518:H2518"/>
    <mergeCell ref="D2519:F2519"/>
    <mergeCell ref="A2520:I2520"/>
    <mergeCell ref="A2521:I2521"/>
    <mergeCell ref="G2522:H2522"/>
    <mergeCell ref="D2489:F2489"/>
    <mergeCell ref="A2490:I2490"/>
    <mergeCell ref="A2491:I2491"/>
    <mergeCell ref="G2492:H2492"/>
    <mergeCell ref="G2493:H2493"/>
    <mergeCell ref="G2494:H2494"/>
    <mergeCell ref="D2495:F2495"/>
    <mergeCell ref="A2496:I2496"/>
    <mergeCell ref="A2497:I2497"/>
    <mergeCell ref="G2498:H2498"/>
    <mergeCell ref="G2499:H2499"/>
    <mergeCell ref="G2500:H2500"/>
    <mergeCell ref="D2501:F2501"/>
    <mergeCell ref="A2502:I2502"/>
    <mergeCell ref="A2503:I2503"/>
    <mergeCell ref="G2504:H2504"/>
    <mergeCell ref="G2505:H2505"/>
    <mergeCell ref="A2473:I2473"/>
    <mergeCell ref="G2474:H2474"/>
    <mergeCell ref="G2475:H2475"/>
    <mergeCell ref="G2476:H2476"/>
    <mergeCell ref="D2477:F2477"/>
    <mergeCell ref="A2478:I2478"/>
    <mergeCell ref="A2479:I2479"/>
    <mergeCell ref="G2480:H2480"/>
    <mergeCell ref="G2481:H2481"/>
    <mergeCell ref="G2482:H2482"/>
    <mergeCell ref="D2483:F2483"/>
    <mergeCell ref="A2484:I2484"/>
    <mergeCell ref="A2485:I2485"/>
    <mergeCell ref="A2486:C2488"/>
    <mergeCell ref="G2486:H2486"/>
    <mergeCell ref="G2487:H2487"/>
    <mergeCell ref="G2488:H2488"/>
    <mergeCell ref="G2456:H2456"/>
    <mergeCell ref="G2457:H2457"/>
    <mergeCell ref="D2459:F2459"/>
    <mergeCell ref="A2460:I2460"/>
    <mergeCell ref="A2461:I2461"/>
    <mergeCell ref="G2458:H2458"/>
    <mergeCell ref="G2462:H2462"/>
    <mergeCell ref="G2463:H2463"/>
    <mergeCell ref="G2464:H2464"/>
    <mergeCell ref="D2465:F2465"/>
    <mergeCell ref="A2466:I2466"/>
    <mergeCell ref="A2467:I2467"/>
    <mergeCell ref="G2468:H2468"/>
    <mergeCell ref="G2469:H2469"/>
    <mergeCell ref="G2470:H2470"/>
    <mergeCell ref="D2471:F2471"/>
    <mergeCell ref="A2472:I2472"/>
    <mergeCell ref="G2439:H2439"/>
    <mergeCell ref="G2440:H2440"/>
    <mergeCell ref="D2441:F2441"/>
    <mergeCell ref="A2442:I2442"/>
    <mergeCell ref="A2443:I2443"/>
    <mergeCell ref="G2444:H2444"/>
    <mergeCell ref="G2445:H2445"/>
    <mergeCell ref="G2446:H2446"/>
    <mergeCell ref="D2447:F2447"/>
    <mergeCell ref="A2448:I2448"/>
    <mergeCell ref="A2449:I2449"/>
    <mergeCell ref="G2450:H2450"/>
    <mergeCell ref="G2451:H2451"/>
    <mergeCell ref="G2452:H2452"/>
    <mergeCell ref="D2453:F2453"/>
    <mergeCell ref="A2454:I2454"/>
    <mergeCell ref="A2455:I2455"/>
    <mergeCell ref="G2422:H2422"/>
    <mergeCell ref="D2423:F2423"/>
    <mergeCell ref="A2424:I2424"/>
    <mergeCell ref="A2425:I2425"/>
    <mergeCell ref="G2426:H2426"/>
    <mergeCell ref="G2427:H2427"/>
    <mergeCell ref="G2428:H2428"/>
    <mergeCell ref="D2429:F2429"/>
    <mergeCell ref="A2430:I2430"/>
    <mergeCell ref="A2431:I2431"/>
    <mergeCell ref="G2432:H2432"/>
    <mergeCell ref="G2433:H2433"/>
    <mergeCell ref="G2434:H2434"/>
    <mergeCell ref="D2435:F2435"/>
    <mergeCell ref="A2436:I2436"/>
    <mergeCell ref="A2437:I2437"/>
    <mergeCell ref="G2438:H2438"/>
    <mergeCell ref="D2405:F2405"/>
    <mergeCell ref="A2406:I2406"/>
    <mergeCell ref="A2407:I2407"/>
    <mergeCell ref="G2408:H2408"/>
    <mergeCell ref="G2409:H2409"/>
    <mergeCell ref="G2410:H2410"/>
    <mergeCell ref="D2411:F2411"/>
    <mergeCell ref="A2412:I2412"/>
    <mergeCell ref="A2413:I2413"/>
    <mergeCell ref="G2414:H2414"/>
    <mergeCell ref="G2415:H2415"/>
    <mergeCell ref="D2417:F2417"/>
    <mergeCell ref="A2418:I2418"/>
    <mergeCell ref="A2419:I2419"/>
    <mergeCell ref="G2416:H2416"/>
    <mergeCell ref="G2420:H2420"/>
    <mergeCell ref="G2421:H2421"/>
    <mergeCell ref="G1282:H1282"/>
    <mergeCell ref="G1283:H1283"/>
    <mergeCell ref="G1284:H1284"/>
    <mergeCell ref="G1285:H1285"/>
    <mergeCell ref="D1286:F1286"/>
    <mergeCell ref="A1287:I1287"/>
    <mergeCell ref="A1288:E1288"/>
    <mergeCell ref="G2398:H2398"/>
    <mergeCell ref="D2399:F2399"/>
    <mergeCell ref="A2400:I2400"/>
    <mergeCell ref="A2401:I2401"/>
    <mergeCell ref="G2402:H2402"/>
    <mergeCell ref="G2403:H2403"/>
    <mergeCell ref="G2404:H2404"/>
    <mergeCell ref="G2182:H2182"/>
    <mergeCell ref="G2183:H2183"/>
    <mergeCell ref="D2185:F2185"/>
    <mergeCell ref="A2186:I2186"/>
    <mergeCell ref="A2187:I2187"/>
    <mergeCell ref="G2184:H2184"/>
    <mergeCell ref="G2188:H2188"/>
    <mergeCell ref="G2189:H2189"/>
    <mergeCell ref="G2190:H2190"/>
    <mergeCell ref="D2191:F2191"/>
    <mergeCell ref="A2192:I2192"/>
    <mergeCell ref="A2193:I2193"/>
    <mergeCell ref="G2194:H2194"/>
    <mergeCell ref="G2195:H2195"/>
    <mergeCell ref="G2196:H2196"/>
    <mergeCell ref="D2197:F2197"/>
    <mergeCell ref="A2198:I2198"/>
    <mergeCell ref="A2199:I2199"/>
    <mergeCell ref="G1275:H1275"/>
    <mergeCell ref="A1276:E1276"/>
    <mergeCell ref="B1277:E1277"/>
    <mergeCell ref="B1278:E1278"/>
    <mergeCell ref="B1279:E1279"/>
    <mergeCell ref="B1280:E1280"/>
    <mergeCell ref="G1281:H1281"/>
    <mergeCell ref="D1177:F1177"/>
    <mergeCell ref="A1178:I1178"/>
    <mergeCell ref="A1179:I1179"/>
    <mergeCell ref="G1180:H1180"/>
    <mergeCell ref="G1181:H1181"/>
    <mergeCell ref="G1182:H1182"/>
    <mergeCell ref="D1183:F1183"/>
    <mergeCell ref="A1184:I1184"/>
    <mergeCell ref="A1185:E1185"/>
    <mergeCell ref="B1186:E1186"/>
    <mergeCell ref="B1187:E1187"/>
    <mergeCell ref="G1188:H1188"/>
    <mergeCell ref="G1189:H1189"/>
    <mergeCell ref="G1190:H1190"/>
    <mergeCell ref="G1191:H1191"/>
    <mergeCell ref="A1192:E1192"/>
    <mergeCell ref="B1193:E1193"/>
    <mergeCell ref="G1194:H1194"/>
    <mergeCell ref="G1195:H1195"/>
    <mergeCell ref="G1196:H1196"/>
    <mergeCell ref="G1197:H1197"/>
    <mergeCell ref="G1198:H1198"/>
    <mergeCell ref="D1199:F1199"/>
    <mergeCell ref="A1200:I1200"/>
    <mergeCell ref="A1216:I1216"/>
    <mergeCell ref="G1265:H1265"/>
    <mergeCell ref="I1265:I1266"/>
    <mergeCell ref="G1268:H1268"/>
    <mergeCell ref="G1261:H1261"/>
    <mergeCell ref="G1262:H1262"/>
    <mergeCell ref="D1263:F1263"/>
    <mergeCell ref="A1264:I1264"/>
    <mergeCell ref="A1265:B1266"/>
    <mergeCell ref="C1265:D1266"/>
    <mergeCell ref="E1265:F1265"/>
    <mergeCell ref="C1267:D1267"/>
    <mergeCell ref="A1269:E1269"/>
    <mergeCell ref="B1270:E1270"/>
    <mergeCell ref="B1271:E1271"/>
    <mergeCell ref="G1272:H1272"/>
    <mergeCell ref="G1273:H1273"/>
    <mergeCell ref="G1274:H1274"/>
    <mergeCell ref="G1244:H1244"/>
    <mergeCell ref="G1245:H1245"/>
    <mergeCell ref="G1246:H1246"/>
    <mergeCell ref="D1247:F1247"/>
    <mergeCell ref="A1248:I1248"/>
    <mergeCell ref="A1249:E1249"/>
    <mergeCell ref="B1250:E1250"/>
    <mergeCell ref="B1251:E1251"/>
    <mergeCell ref="G1252:H1252"/>
    <mergeCell ref="G1253:H1253"/>
    <mergeCell ref="G1254:H1254"/>
    <mergeCell ref="G1255:H1255"/>
    <mergeCell ref="A1256:E1256"/>
    <mergeCell ref="B1257:E1257"/>
    <mergeCell ref="G1258:H1258"/>
    <mergeCell ref="G1259:H1259"/>
    <mergeCell ref="G1260:H1260"/>
    <mergeCell ref="G1227:H1227"/>
    <mergeCell ref="G1228:H1228"/>
    <mergeCell ref="G1229:H1229"/>
    <mergeCell ref="G1230:H1230"/>
    <mergeCell ref="D1231:F1231"/>
    <mergeCell ref="A1232:I1232"/>
    <mergeCell ref="A1233:E1233"/>
    <mergeCell ref="B1234:E1234"/>
    <mergeCell ref="B1235:E1235"/>
    <mergeCell ref="G1236:H1236"/>
    <mergeCell ref="G1237:H1237"/>
    <mergeCell ref="G1238:H1238"/>
    <mergeCell ref="G1239:H1239"/>
    <mergeCell ref="A1240:E1240"/>
    <mergeCell ref="B1241:E1241"/>
    <mergeCell ref="G1242:H1242"/>
    <mergeCell ref="G1243:H1243"/>
    <mergeCell ref="B1225:E1225"/>
    <mergeCell ref="A1201:E1201"/>
    <mergeCell ref="B1202:E1202"/>
    <mergeCell ref="B1203:E1203"/>
    <mergeCell ref="G1204:H1204"/>
    <mergeCell ref="G1205:H1205"/>
    <mergeCell ref="G1206:H1206"/>
    <mergeCell ref="G1207:H1207"/>
    <mergeCell ref="A1208:E1208"/>
    <mergeCell ref="B1209:E1209"/>
    <mergeCell ref="G1210:H1210"/>
    <mergeCell ref="G1211:H1211"/>
    <mergeCell ref="G1212:H1212"/>
    <mergeCell ref="G1213:H1213"/>
    <mergeCell ref="G1214:H1214"/>
    <mergeCell ref="D1215:F1215"/>
    <mergeCell ref="G1226:H1226"/>
    <mergeCell ref="A1217:E1217"/>
    <mergeCell ref="B1218:E1218"/>
    <mergeCell ref="A1166:I1166"/>
    <mergeCell ref="A1167:I1167"/>
    <mergeCell ref="G1168:H1168"/>
    <mergeCell ref="G1169:H1169"/>
    <mergeCell ref="G1170:H1170"/>
    <mergeCell ref="D1171:F1171"/>
    <mergeCell ref="A1172:I1172"/>
    <mergeCell ref="A1173:I1173"/>
    <mergeCell ref="G1174:H1174"/>
    <mergeCell ref="G1175:H1175"/>
    <mergeCell ref="G1176:H1176"/>
    <mergeCell ref="B1219:E1219"/>
    <mergeCell ref="G1220:H1220"/>
    <mergeCell ref="G1221:H1221"/>
    <mergeCell ref="G1222:H1222"/>
    <mergeCell ref="G1223:H1223"/>
    <mergeCell ref="A1224:E1224"/>
    <mergeCell ref="D1149:F1149"/>
    <mergeCell ref="A1150:I1150"/>
    <mergeCell ref="A1151:E1151"/>
    <mergeCell ref="B1152:E1152"/>
    <mergeCell ref="B1153:E1153"/>
    <mergeCell ref="G1154:H1154"/>
    <mergeCell ref="G1155:H1155"/>
    <mergeCell ref="G1156:H1156"/>
    <mergeCell ref="G1157:H1157"/>
    <mergeCell ref="A1158:E1158"/>
    <mergeCell ref="B1159:E1159"/>
    <mergeCell ref="G1160:H1160"/>
    <mergeCell ref="G1161:H1161"/>
    <mergeCell ref="G1162:H1162"/>
    <mergeCell ref="G1163:H1163"/>
    <mergeCell ref="G1164:H1164"/>
    <mergeCell ref="D1165:F1165"/>
    <mergeCell ref="B1127:C1127"/>
    <mergeCell ref="A1129:C1131"/>
    <mergeCell ref="G1129:H1129"/>
    <mergeCell ref="G1130:H1130"/>
    <mergeCell ref="G1131:H1131"/>
    <mergeCell ref="D1132:F1132"/>
    <mergeCell ref="A1133:I1133"/>
    <mergeCell ref="A1134:E1134"/>
    <mergeCell ref="B1135:E1135"/>
    <mergeCell ref="B1136:E1136"/>
    <mergeCell ref="G1137:H1137"/>
    <mergeCell ref="G1138:H1138"/>
    <mergeCell ref="G1139:H1139"/>
    <mergeCell ref="G1140:H1140"/>
    <mergeCell ref="G1147:H1147"/>
    <mergeCell ref="G1148:H1148"/>
    <mergeCell ref="G1141:H1141"/>
    <mergeCell ref="A1142:E1142"/>
    <mergeCell ref="B1143:E1143"/>
    <mergeCell ref="G1144:H1144"/>
    <mergeCell ref="G1145:H1145"/>
    <mergeCell ref="A1146:C1148"/>
    <mergeCell ref="G1146:H1146"/>
    <mergeCell ref="B1126:C1126"/>
    <mergeCell ref="D1126:E1126"/>
    <mergeCell ref="D1127:E1127"/>
    <mergeCell ref="G1128:H1128"/>
    <mergeCell ref="G1092:H1092"/>
    <mergeCell ref="D1093:F1093"/>
    <mergeCell ref="A1094:I1094"/>
    <mergeCell ref="A1095:C1095"/>
    <mergeCell ref="D1095:E1095"/>
    <mergeCell ref="B1096:C1096"/>
    <mergeCell ref="D1096:E1096"/>
    <mergeCell ref="B1097:C1097"/>
    <mergeCell ref="D1097:E1097"/>
    <mergeCell ref="G1098:H1098"/>
    <mergeCell ref="A1099:C1099"/>
    <mergeCell ref="D1099:E1099"/>
    <mergeCell ref="B1100:C1100"/>
    <mergeCell ref="D1100:E1100"/>
    <mergeCell ref="B1101:C1101"/>
    <mergeCell ref="D1101:E1101"/>
    <mergeCell ref="G1102:H1102"/>
    <mergeCell ref="A1103:C1105"/>
    <mergeCell ref="G1103:H1103"/>
    <mergeCell ref="G1104:H1104"/>
    <mergeCell ref="G1105:H1105"/>
    <mergeCell ref="D1106:F1106"/>
    <mergeCell ref="A1107:I1107"/>
    <mergeCell ref="A1108:C1108"/>
    <mergeCell ref="D1108:E1108"/>
    <mergeCell ref="B1109:C1109"/>
    <mergeCell ref="D1109:E1109"/>
    <mergeCell ref="B1110:C1110"/>
    <mergeCell ref="G1086:H1086"/>
    <mergeCell ref="A1087:C1087"/>
    <mergeCell ref="D1087:E1087"/>
    <mergeCell ref="B1088:C1088"/>
    <mergeCell ref="D1088:E1088"/>
    <mergeCell ref="G1089:H1089"/>
    <mergeCell ref="G1090:H1090"/>
    <mergeCell ref="G1091:H1091"/>
    <mergeCell ref="A1120:I1120"/>
    <mergeCell ref="A1121:C1121"/>
    <mergeCell ref="D1121:E1121"/>
    <mergeCell ref="B1122:C1122"/>
    <mergeCell ref="D1122:E1122"/>
    <mergeCell ref="D1123:E1123"/>
    <mergeCell ref="G1124:H1124"/>
    <mergeCell ref="B1123:C1123"/>
    <mergeCell ref="A1125:C1125"/>
    <mergeCell ref="D1125:E1125"/>
    <mergeCell ref="D1110:E1110"/>
    <mergeCell ref="G1111:H1111"/>
    <mergeCell ref="A1112:C1112"/>
    <mergeCell ref="D1112:E1112"/>
    <mergeCell ref="B1113:C1113"/>
    <mergeCell ref="D1113:E1113"/>
    <mergeCell ref="B1114:C1114"/>
    <mergeCell ref="D1114:E1114"/>
    <mergeCell ref="G1115:H1115"/>
    <mergeCell ref="A1116:C1118"/>
    <mergeCell ref="G1116:H1116"/>
    <mergeCell ref="G1117:H1117"/>
    <mergeCell ref="G1118:H1118"/>
    <mergeCell ref="D1119:F1119"/>
    <mergeCell ref="G1075:H1075"/>
    <mergeCell ref="G1076:H1076"/>
    <mergeCell ref="D1077:F1077"/>
    <mergeCell ref="A1078:I1078"/>
    <mergeCell ref="D1079:E1079"/>
    <mergeCell ref="A1079:C1079"/>
    <mergeCell ref="B1080:C1080"/>
    <mergeCell ref="D1080:E1080"/>
    <mergeCell ref="B1081:C1081"/>
    <mergeCell ref="D1081:E1081"/>
    <mergeCell ref="B1082:C1082"/>
    <mergeCell ref="D1082:E1082"/>
    <mergeCell ref="B1083:C1083"/>
    <mergeCell ref="D1083:E1083"/>
    <mergeCell ref="B1084:C1084"/>
    <mergeCell ref="D1084:E1084"/>
    <mergeCell ref="B1085:C1085"/>
    <mergeCell ref="D1085:E1085"/>
    <mergeCell ref="A1063:C1063"/>
    <mergeCell ref="D1063:E1063"/>
    <mergeCell ref="B1064:C1064"/>
    <mergeCell ref="D1064:E1064"/>
    <mergeCell ref="D1052:E1052"/>
    <mergeCell ref="B1065:C1065"/>
    <mergeCell ref="D1065:E1065"/>
    <mergeCell ref="B1066:C1066"/>
    <mergeCell ref="D1066:E1066"/>
    <mergeCell ref="G1067:H1067"/>
    <mergeCell ref="G1068:H1068"/>
    <mergeCell ref="G1069:H1069"/>
    <mergeCell ref="D1071:F1071"/>
    <mergeCell ref="A1072:I1072"/>
    <mergeCell ref="A1073:I1073"/>
    <mergeCell ref="G1070:H1070"/>
    <mergeCell ref="G1074:H1074"/>
    <mergeCell ref="B1020:E1020"/>
    <mergeCell ref="B1021:E1021"/>
    <mergeCell ref="G1022:H1022"/>
    <mergeCell ref="B1052:C1052"/>
    <mergeCell ref="B1053:C1053"/>
    <mergeCell ref="D1053:E1053"/>
    <mergeCell ref="G1054:H1054"/>
    <mergeCell ref="G1055:H1055"/>
    <mergeCell ref="G1056:H1056"/>
    <mergeCell ref="G1057:H1057"/>
    <mergeCell ref="D1058:F1058"/>
    <mergeCell ref="A1059:I1059"/>
    <mergeCell ref="A1060:C1060"/>
    <mergeCell ref="D1060:E1060"/>
    <mergeCell ref="B1061:C1061"/>
    <mergeCell ref="D1061:E1061"/>
    <mergeCell ref="G1062:H1062"/>
    <mergeCell ref="G1023:H1023"/>
    <mergeCell ref="G1024:H1024"/>
    <mergeCell ref="G1025:H1025"/>
    <mergeCell ref="A1026:E1026"/>
    <mergeCell ref="B1027:E1027"/>
    <mergeCell ref="B1028:E1028"/>
    <mergeCell ref="B1029:E1029"/>
    <mergeCell ref="B1030:E1030"/>
    <mergeCell ref="B1031:E1031"/>
    <mergeCell ref="B1032:E1032"/>
    <mergeCell ref="B1033:E1033"/>
    <mergeCell ref="B1034:E1034"/>
    <mergeCell ref="B1035:E1035"/>
    <mergeCell ref="B1036:E1036"/>
    <mergeCell ref="A1000:E1000"/>
    <mergeCell ref="B1001:E1001"/>
    <mergeCell ref="B1002:E1002"/>
    <mergeCell ref="B1003:E1003"/>
    <mergeCell ref="C1012:D1013"/>
    <mergeCell ref="C1014:D1014"/>
    <mergeCell ref="B1004:E1004"/>
    <mergeCell ref="D1010:F1010"/>
    <mergeCell ref="A1011:I1011"/>
    <mergeCell ref="A1012:B1013"/>
    <mergeCell ref="E1012:F1012"/>
    <mergeCell ref="G1012:H1012"/>
    <mergeCell ref="I1012:I1013"/>
    <mergeCell ref="G1015:H1015"/>
    <mergeCell ref="A1016:E1016"/>
    <mergeCell ref="B1017:E1017"/>
    <mergeCell ref="B1018:E1018"/>
    <mergeCell ref="B1019:E1019"/>
    <mergeCell ref="G1043:H1043"/>
    <mergeCell ref="G1044:H1044"/>
    <mergeCell ref="D1045:F1045"/>
    <mergeCell ref="A1046:I1046"/>
    <mergeCell ref="A1047:C1047"/>
    <mergeCell ref="D1047:E1047"/>
    <mergeCell ref="B1048:C1048"/>
    <mergeCell ref="D1048:E1048"/>
    <mergeCell ref="G1049:H1049"/>
    <mergeCell ref="A1050:C1050"/>
    <mergeCell ref="D1050:E1050"/>
    <mergeCell ref="B1051:C1051"/>
    <mergeCell ref="D1051:E1051"/>
    <mergeCell ref="B1037:E1037"/>
    <mergeCell ref="B1038:E1038"/>
    <mergeCell ref="B1039:E1039"/>
    <mergeCell ref="G1040:H1040"/>
    <mergeCell ref="G1041:H1041"/>
    <mergeCell ref="G1042:H1042"/>
    <mergeCell ref="A980:E980"/>
    <mergeCell ref="B981:E981"/>
    <mergeCell ref="G982:H982"/>
    <mergeCell ref="G983:H983"/>
    <mergeCell ref="G984:H984"/>
    <mergeCell ref="G985:H985"/>
    <mergeCell ref="G986:H986"/>
    <mergeCell ref="D987:F987"/>
    <mergeCell ref="A988:I988"/>
    <mergeCell ref="A989:B990"/>
    <mergeCell ref="C989:D990"/>
    <mergeCell ref="E989:F989"/>
    <mergeCell ref="I989:I990"/>
    <mergeCell ref="C991:D991"/>
    <mergeCell ref="A993:E993"/>
    <mergeCell ref="B994:E994"/>
    <mergeCell ref="B995:E995"/>
    <mergeCell ref="G963:H963"/>
    <mergeCell ref="A964:E964"/>
    <mergeCell ref="B965:E965"/>
    <mergeCell ref="G966:H966"/>
    <mergeCell ref="G967:H967"/>
    <mergeCell ref="G968:H968"/>
    <mergeCell ref="G969:H969"/>
    <mergeCell ref="G970:H970"/>
    <mergeCell ref="D971:F971"/>
    <mergeCell ref="A972:I972"/>
    <mergeCell ref="A973:E973"/>
    <mergeCell ref="B974:E974"/>
    <mergeCell ref="B975:E975"/>
    <mergeCell ref="G976:H976"/>
    <mergeCell ref="G977:H977"/>
    <mergeCell ref="G978:H978"/>
    <mergeCell ref="G979:H979"/>
    <mergeCell ref="B942:E942"/>
    <mergeCell ref="B943:E943"/>
    <mergeCell ref="G944:H944"/>
    <mergeCell ref="G945:H945"/>
    <mergeCell ref="G946:H946"/>
    <mergeCell ref="G947:H947"/>
    <mergeCell ref="A948:E948"/>
    <mergeCell ref="B949:E949"/>
    <mergeCell ref="G950:H950"/>
    <mergeCell ref="G951:H951"/>
    <mergeCell ref="G1006:H1006"/>
    <mergeCell ref="G1007:H1007"/>
    <mergeCell ref="G1008:H1008"/>
    <mergeCell ref="G1009:H1009"/>
    <mergeCell ref="G989:H989"/>
    <mergeCell ref="G992:H992"/>
    <mergeCell ref="G996:H996"/>
    <mergeCell ref="G997:H997"/>
    <mergeCell ref="G998:H998"/>
    <mergeCell ref="G999:H999"/>
    <mergeCell ref="G1005:H1005"/>
    <mergeCell ref="G952:H952"/>
    <mergeCell ref="G953:H953"/>
    <mergeCell ref="G954:H954"/>
    <mergeCell ref="D955:F955"/>
    <mergeCell ref="A956:I956"/>
    <mergeCell ref="A957:E957"/>
    <mergeCell ref="B958:E958"/>
    <mergeCell ref="B959:E959"/>
    <mergeCell ref="G960:H960"/>
    <mergeCell ref="G961:H961"/>
    <mergeCell ref="G962:H962"/>
    <mergeCell ref="D930:E930"/>
    <mergeCell ref="G932:H932"/>
    <mergeCell ref="G935:H935"/>
    <mergeCell ref="G936:H936"/>
    <mergeCell ref="G937:H937"/>
    <mergeCell ref="G938:H938"/>
    <mergeCell ref="B930:C930"/>
    <mergeCell ref="B931:C931"/>
    <mergeCell ref="D931:E931"/>
    <mergeCell ref="A933:C933"/>
    <mergeCell ref="D933:E933"/>
    <mergeCell ref="B934:C934"/>
    <mergeCell ref="D934:E934"/>
    <mergeCell ref="A936:C938"/>
    <mergeCell ref="D939:F939"/>
    <mergeCell ref="A940:I940"/>
    <mergeCell ref="A941:E941"/>
    <mergeCell ref="B918:C918"/>
    <mergeCell ref="D918:E918"/>
    <mergeCell ref="D919:E919"/>
    <mergeCell ref="G920:H920"/>
    <mergeCell ref="B919:C919"/>
    <mergeCell ref="A921:C921"/>
    <mergeCell ref="D921:E921"/>
    <mergeCell ref="B922:C922"/>
    <mergeCell ref="D922:E922"/>
    <mergeCell ref="G923:H923"/>
    <mergeCell ref="G924:H924"/>
    <mergeCell ref="G925:H925"/>
    <mergeCell ref="G926:H926"/>
    <mergeCell ref="D927:F927"/>
    <mergeCell ref="A928:I928"/>
    <mergeCell ref="A929:C929"/>
    <mergeCell ref="D929:E929"/>
    <mergeCell ref="D887:F887"/>
    <mergeCell ref="A888:I888"/>
    <mergeCell ref="A889:C889"/>
    <mergeCell ref="D889:E889"/>
    <mergeCell ref="B890:C890"/>
    <mergeCell ref="D890:E890"/>
    <mergeCell ref="D891:E891"/>
    <mergeCell ref="G892:H892"/>
    <mergeCell ref="G908:H908"/>
    <mergeCell ref="G911:H911"/>
    <mergeCell ref="A912:C914"/>
    <mergeCell ref="G912:H912"/>
    <mergeCell ref="G913:H913"/>
    <mergeCell ref="G914:H914"/>
    <mergeCell ref="D915:F915"/>
    <mergeCell ref="A916:I916"/>
    <mergeCell ref="A917:C917"/>
    <mergeCell ref="D917:E917"/>
    <mergeCell ref="B898:C898"/>
    <mergeCell ref="D898:E898"/>
    <mergeCell ref="G899:H899"/>
    <mergeCell ref="G900:H900"/>
    <mergeCell ref="G901:H901"/>
    <mergeCell ref="G902:H902"/>
    <mergeCell ref="D903:F903"/>
    <mergeCell ref="A904:I904"/>
    <mergeCell ref="A905:C905"/>
    <mergeCell ref="D905:E905"/>
    <mergeCell ref="D906:E906"/>
    <mergeCell ref="B906:C906"/>
    <mergeCell ref="B907:C907"/>
    <mergeCell ref="D907:E907"/>
    <mergeCell ref="I866:I867"/>
    <mergeCell ref="G870:H870"/>
    <mergeCell ref="G873:H873"/>
    <mergeCell ref="G874:H874"/>
    <mergeCell ref="G875:H875"/>
    <mergeCell ref="G876:H876"/>
    <mergeCell ref="A859:I859"/>
    <mergeCell ref="A860:I860"/>
    <mergeCell ref="G861:H861"/>
    <mergeCell ref="G862:H862"/>
    <mergeCell ref="G863:H863"/>
    <mergeCell ref="D864:F864"/>
    <mergeCell ref="A865:I865"/>
    <mergeCell ref="A861:C863"/>
    <mergeCell ref="A866:B867"/>
    <mergeCell ref="C866:D867"/>
    <mergeCell ref="C868:D868"/>
    <mergeCell ref="C869:D869"/>
    <mergeCell ref="A871:E871"/>
    <mergeCell ref="B872:E872"/>
    <mergeCell ref="A909:C909"/>
    <mergeCell ref="D909:E909"/>
    <mergeCell ref="B910:C910"/>
    <mergeCell ref="D910:E910"/>
    <mergeCell ref="G853:H853"/>
    <mergeCell ref="G854:H854"/>
    <mergeCell ref="A855:C857"/>
    <mergeCell ref="G855:H855"/>
    <mergeCell ref="G856:H856"/>
    <mergeCell ref="G857:H857"/>
    <mergeCell ref="D858:F858"/>
    <mergeCell ref="B891:C891"/>
    <mergeCell ref="A893:C893"/>
    <mergeCell ref="D893:E893"/>
    <mergeCell ref="B894:C894"/>
    <mergeCell ref="D894:E894"/>
    <mergeCell ref="D895:E895"/>
    <mergeCell ref="G896:H896"/>
    <mergeCell ref="B895:C895"/>
    <mergeCell ref="A897:C897"/>
    <mergeCell ref="D897:E897"/>
    <mergeCell ref="E866:F866"/>
    <mergeCell ref="G866:H866"/>
    <mergeCell ref="A877:E877"/>
    <mergeCell ref="B878:E878"/>
    <mergeCell ref="G879:H879"/>
    <mergeCell ref="A880:B880"/>
    <mergeCell ref="C880:D880"/>
    <mergeCell ref="E880:F880"/>
    <mergeCell ref="C881:D881"/>
    <mergeCell ref="E881:F881"/>
    <mergeCell ref="G882:H882"/>
    <mergeCell ref="G883:H883"/>
    <mergeCell ref="G884:H884"/>
    <mergeCell ref="G885:H885"/>
    <mergeCell ref="G886:H886"/>
    <mergeCell ref="B852:E852"/>
    <mergeCell ref="G808:H808"/>
    <mergeCell ref="G809:H809"/>
    <mergeCell ref="D810:F810"/>
    <mergeCell ref="A811:I811"/>
    <mergeCell ref="A812:I812"/>
    <mergeCell ref="G813:H813"/>
    <mergeCell ref="G814:H814"/>
    <mergeCell ref="G815:H815"/>
    <mergeCell ref="D816:F816"/>
    <mergeCell ref="A817:I817"/>
    <mergeCell ref="A818:C818"/>
    <mergeCell ref="D818:E818"/>
    <mergeCell ref="B819:C819"/>
    <mergeCell ref="D819:E819"/>
    <mergeCell ref="B820:C820"/>
    <mergeCell ref="D820:E820"/>
    <mergeCell ref="G821:H821"/>
    <mergeCell ref="A822:C822"/>
    <mergeCell ref="D822:E822"/>
    <mergeCell ref="B823:C823"/>
    <mergeCell ref="D823:E823"/>
    <mergeCell ref="B824:C824"/>
    <mergeCell ref="D824:E824"/>
    <mergeCell ref="G825:H825"/>
    <mergeCell ref="G826:H826"/>
    <mergeCell ref="G827:H827"/>
    <mergeCell ref="G828:H828"/>
    <mergeCell ref="D829:F829"/>
    <mergeCell ref="A830:I830"/>
    <mergeCell ref="A831:C831"/>
    <mergeCell ref="D831:E831"/>
    <mergeCell ref="B805:C805"/>
    <mergeCell ref="D805:E805"/>
    <mergeCell ref="G806:H806"/>
    <mergeCell ref="G807:H807"/>
    <mergeCell ref="G839:H839"/>
    <mergeCell ref="G840:H840"/>
    <mergeCell ref="D841:F841"/>
    <mergeCell ref="A842:I842"/>
    <mergeCell ref="A843:E843"/>
    <mergeCell ref="B844:E844"/>
    <mergeCell ref="B845:E845"/>
    <mergeCell ref="G846:H846"/>
    <mergeCell ref="G847:H847"/>
    <mergeCell ref="G848:H848"/>
    <mergeCell ref="G849:H849"/>
    <mergeCell ref="G850:H850"/>
    <mergeCell ref="A851:E851"/>
    <mergeCell ref="B832:C832"/>
    <mergeCell ref="D832:E832"/>
    <mergeCell ref="G833:H833"/>
    <mergeCell ref="D834:E834"/>
    <mergeCell ref="A834:C834"/>
    <mergeCell ref="B835:C835"/>
    <mergeCell ref="D835:E835"/>
    <mergeCell ref="B836:C836"/>
    <mergeCell ref="D836:E836"/>
    <mergeCell ref="G837:H837"/>
    <mergeCell ref="G838:H838"/>
    <mergeCell ref="G793:H793"/>
    <mergeCell ref="G794:H794"/>
    <mergeCell ref="G795:H795"/>
    <mergeCell ref="G796:H796"/>
    <mergeCell ref="D797:F797"/>
    <mergeCell ref="A798:I798"/>
    <mergeCell ref="D799:E799"/>
    <mergeCell ref="A799:C799"/>
    <mergeCell ref="B800:C800"/>
    <mergeCell ref="D800:E800"/>
    <mergeCell ref="G801:H801"/>
    <mergeCell ref="A802:C802"/>
    <mergeCell ref="D802:E802"/>
    <mergeCell ref="D803:E803"/>
    <mergeCell ref="B803:C803"/>
    <mergeCell ref="B804:C804"/>
    <mergeCell ref="D804:E804"/>
    <mergeCell ref="A777:E777"/>
    <mergeCell ref="B778:E778"/>
    <mergeCell ref="B779:E779"/>
    <mergeCell ref="G776:H776"/>
    <mergeCell ref="G780:H780"/>
    <mergeCell ref="G781:H781"/>
    <mergeCell ref="G782:H782"/>
    <mergeCell ref="G783:H783"/>
    <mergeCell ref="G784:H784"/>
    <mergeCell ref="D785:F785"/>
    <mergeCell ref="A786:I786"/>
    <mergeCell ref="A787:E787"/>
    <mergeCell ref="B788:E788"/>
    <mergeCell ref="G789:H789"/>
    <mergeCell ref="G790:H790"/>
    <mergeCell ref="G791:H791"/>
    <mergeCell ref="G792:H792"/>
    <mergeCell ref="G759:H759"/>
    <mergeCell ref="A760:E760"/>
    <mergeCell ref="B761:E761"/>
    <mergeCell ref="B762:E762"/>
    <mergeCell ref="G763:H763"/>
    <mergeCell ref="G764:H764"/>
    <mergeCell ref="G765:H765"/>
    <mergeCell ref="G766:H766"/>
    <mergeCell ref="G767:H767"/>
    <mergeCell ref="D768:F768"/>
    <mergeCell ref="A769:I769"/>
    <mergeCell ref="A770:E770"/>
    <mergeCell ref="B771:E771"/>
    <mergeCell ref="B772:E772"/>
    <mergeCell ref="G773:H773"/>
    <mergeCell ref="G774:H774"/>
    <mergeCell ref="G775:H775"/>
    <mergeCell ref="A728:C728"/>
    <mergeCell ref="D728:E728"/>
    <mergeCell ref="B729:C729"/>
    <mergeCell ref="D729:E729"/>
    <mergeCell ref="B730:C730"/>
    <mergeCell ref="D730:E730"/>
    <mergeCell ref="D731:E731"/>
    <mergeCell ref="B731:C731"/>
    <mergeCell ref="B732:C732"/>
    <mergeCell ref="D732:E732"/>
    <mergeCell ref="G733:H733"/>
    <mergeCell ref="G734:H734"/>
    <mergeCell ref="G735:H735"/>
    <mergeCell ref="G736:H736"/>
    <mergeCell ref="G758:H758"/>
    <mergeCell ref="G747:H747"/>
    <mergeCell ref="G748:H748"/>
    <mergeCell ref="G749:H749"/>
    <mergeCell ref="G750:H750"/>
    <mergeCell ref="D751:F751"/>
    <mergeCell ref="A752:I752"/>
    <mergeCell ref="A753:E753"/>
    <mergeCell ref="B754:E754"/>
    <mergeCell ref="B755:E755"/>
    <mergeCell ref="G756:H756"/>
    <mergeCell ref="G757:H757"/>
    <mergeCell ref="D737:F737"/>
    <mergeCell ref="A738:I738"/>
    <mergeCell ref="A739:C739"/>
    <mergeCell ref="D739:E739"/>
    <mergeCell ref="D710:E710"/>
    <mergeCell ref="D711:E711"/>
    <mergeCell ref="G712:H712"/>
    <mergeCell ref="D713:E713"/>
    <mergeCell ref="D714:E714"/>
    <mergeCell ref="D715:E715"/>
    <mergeCell ref="G716:H716"/>
    <mergeCell ref="G717:H717"/>
    <mergeCell ref="G718:H718"/>
    <mergeCell ref="G719:H719"/>
    <mergeCell ref="D720:F720"/>
    <mergeCell ref="A721:I721"/>
    <mergeCell ref="A722:C722"/>
    <mergeCell ref="D722:E722"/>
    <mergeCell ref="D726:E726"/>
    <mergeCell ref="G727:H727"/>
    <mergeCell ref="B723:C723"/>
    <mergeCell ref="D723:E723"/>
    <mergeCell ref="B724:C724"/>
    <mergeCell ref="D724:E724"/>
    <mergeCell ref="B725:C725"/>
    <mergeCell ref="D725:E725"/>
    <mergeCell ref="B726:C726"/>
    <mergeCell ref="B740:C740"/>
    <mergeCell ref="D740:E740"/>
    <mergeCell ref="B741:C741"/>
    <mergeCell ref="D741:E741"/>
    <mergeCell ref="G742:H742"/>
    <mergeCell ref="A743:C743"/>
    <mergeCell ref="D743:E743"/>
    <mergeCell ref="B744:C744"/>
    <mergeCell ref="D744:E744"/>
    <mergeCell ref="D745:E745"/>
    <mergeCell ref="B745:C745"/>
    <mergeCell ref="B746:C746"/>
    <mergeCell ref="D746:E746"/>
    <mergeCell ref="B696:E696"/>
    <mergeCell ref="B697:E697"/>
    <mergeCell ref="G698:H698"/>
    <mergeCell ref="G699:H699"/>
    <mergeCell ref="G700:H700"/>
    <mergeCell ref="G701:H701"/>
    <mergeCell ref="G702:H702"/>
    <mergeCell ref="D703:F703"/>
    <mergeCell ref="A704:I704"/>
    <mergeCell ref="A705:C705"/>
    <mergeCell ref="D705:E705"/>
    <mergeCell ref="B709:C709"/>
    <mergeCell ref="B710:C710"/>
    <mergeCell ref="B711:C711"/>
    <mergeCell ref="A713:C713"/>
    <mergeCell ref="B714:C714"/>
    <mergeCell ref="B715:C715"/>
    <mergeCell ref="B706:C706"/>
    <mergeCell ref="D706:E706"/>
    <mergeCell ref="B707:C707"/>
    <mergeCell ref="D707:E707"/>
    <mergeCell ref="B708:C708"/>
    <mergeCell ref="D708:E708"/>
    <mergeCell ref="D709:E709"/>
    <mergeCell ref="A679:E679"/>
    <mergeCell ref="B680:E680"/>
    <mergeCell ref="B681:E681"/>
    <mergeCell ref="G682:H682"/>
    <mergeCell ref="G683:H683"/>
    <mergeCell ref="G684:H684"/>
    <mergeCell ref="G685:H685"/>
    <mergeCell ref="A686:E686"/>
    <mergeCell ref="B687:E687"/>
    <mergeCell ref="B688:E688"/>
    <mergeCell ref="B689:E689"/>
    <mergeCell ref="B690:E690"/>
    <mergeCell ref="B691:E691"/>
    <mergeCell ref="B692:E692"/>
    <mergeCell ref="B693:E693"/>
    <mergeCell ref="B694:E694"/>
    <mergeCell ref="B695:E695"/>
    <mergeCell ref="G667:H667"/>
    <mergeCell ref="A668:C668"/>
    <mergeCell ref="D668:E668"/>
    <mergeCell ref="B669:C669"/>
    <mergeCell ref="D669:E669"/>
    <mergeCell ref="B670:C670"/>
    <mergeCell ref="D670:E670"/>
    <mergeCell ref="B671:C671"/>
    <mergeCell ref="D671:E671"/>
    <mergeCell ref="B672:C672"/>
    <mergeCell ref="D672:E672"/>
    <mergeCell ref="G673:H673"/>
    <mergeCell ref="G674:H674"/>
    <mergeCell ref="G675:H675"/>
    <mergeCell ref="G676:H676"/>
    <mergeCell ref="D677:F677"/>
    <mergeCell ref="A678:I678"/>
    <mergeCell ref="B655:C655"/>
    <mergeCell ref="D655:E655"/>
    <mergeCell ref="B656:C656"/>
    <mergeCell ref="D656:E656"/>
    <mergeCell ref="B657:C657"/>
    <mergeCell ref="D657:E657"/>
    <mergeCell ref="B658:C658"/>
    <mergeCell ref="D658:E658"/>
    <mergeCell ref="G659:H659"/>
    <mergeCell ref="G660:H660"/>
    <mergeCell ref="G661:H661"/>
    <mergeCell ref="G662:H662"/>
    <mergeCell ref="D663:F663"/>
    <mergeCell ref="A664:I664"/>
    <mergeCell ref="A665:C665"/>
    <mergeCell ref="D665:E665"/>
    <mergeCell ref="B666:C666"/>
    <mergeCell ref="D666:E666"/>
    <mergeCell ref="G640:H640"/>
    <mergeCell ref="G641:H641"/>
    <mergeCell ref="G642:H642"/>
    <mergeCell ref="G643:H643"/>
    <mergeCell ref="G644:H644"/>
    <mergeCell ref="G645:H645"/>
    <mergeCell ref="G646:H646"/>
    <mergeCell ref="G647:H647"/>
    <mergeCell ref="D648:F648"/>
    <mergeCell ref="A649:I649"/>
    <mergeCell ref="A650:I650"/>
    <mergeCell ref="A651:C651"/>
    <mergeCell ref="D651:E651"/>
    <mergeCell ref="B652:C652"/>
    <mergeCell ref="D652:E652"/>
    <mergeCell ref="G653:H653"/>
    <mergeCell ref="A654:C654"/>
    <mergeCell ref="D654:E654"/>
    <mergeCell ref="D624:E624"/>
    <mergeCell ref="B624:C624"/>
    <mergeCell ref="B625:C625"/>
    <mergeCell ref="D625:E625"/>
    <mergeCell ref="B626:C626"/>
    <mergeCell ref="D626:E626"/>
    <mergeCell ref="B627:C627"/>
    <mergeCell ref="D627:E627"/>
    <mergeCell ref="C634:D635"/>
    <mergeCell ref="E634:F634"/>
    <mergeCell ref="C636:D636"/>
    <mergeCell ref="A638:E638"/>
    <mergeCell ref="B639:E639"/>
    <mergeCell ref="G628:H628"/>
    <mergeCell ref="G629:H629"/>
    <mergeCell ref="G630:H630"/>
    <mergeCell ref="G631:H631"/>
    <mergeCell ref="D632:F632"/>
    <mergeCell ref="A633:I633"/>
    <mergeCell ref="A634:B635"/>
    <mergeCell ref="G634:H634"/>
    <mergeCell ref="I634:I635"/>
    <mergeCell ref="G637:H637"/>
    <mergeCell ref="D614:F614"/>
    <mergeCell ref="A615:I615"/>
    <mergeCell ref="D619:E619"/>
    <mergeCell ref="G620:H620"/>
    <mergeCell ref="A616:C616"/>
    <mergeCell ref="D616:E616"/>
    <mergeCell ref="B617:C617"/>
    <mergeCell ref="D617:E617"/>
    <mergeCell ref="B618:C618"/>
    <mergeCell ref="D618:E618"/>
    <mergeCell ref="B619:C619"/>
    <mergeCell ref="A621:C621"/>
    <mergeCell ref="D621:E621"/>
    <mergeCell ref="B622:C622"/>
    <mergeCell ref="D622:E622"/>
    <mergeCell ref="B623:C623"/>
    <mergeCell ref="D623:E623"/>
    <mergeCell ref="B597:E597"/>
    <mergeCell ref="B598:E598"/>
    <mergeCell ref="B599:E599"/>
    <mergeCell ref="B600:E600"/>
    <mergeCell ref="B601:E601"/>
    <mergeCell ref="B602:E602"/>
    <mergeCell ref="G603:H603"/>
    <mergeCell ref="G604:H604"/>
    <mergeCell ref="G605:H605"/>
    <mergeCell ref="G606:H606"/>
    <mergeCell ref="G607:H607"/>
    <mergeCell ref="D608:F608"/>
    <mergeCell ref="A609:I609"/>
    <mergeCell ref="A610:I610"/>
    <mergeCell ref="G611:H611"/>
    <mergeCell ref="G612:H612"/>
    <mergeCell ref="G613:H613"/>
    <mergeCell ref="B580:E580"/>
    <mergeCell ref="B581:E581"/>
    <mergeCell ref="B582:E582"/>
    <mergeCell ref="G583:H583"/>
    <mergeCell ref="G584:H584"/>
    <mergeCell ref="G585:H585"/>
    <mergeCell ref="G586:H586"/>
    <mergeCell ref="A587:E587"/>
    <mergeCell ref="B588:E588"/>
    <mergeCell ref="B589:E589"/>
    <mergeCell ref="B590:E590"/>
    <mergeCell ref="B591:E591"/>
    <mergeCell ref="B592:E592"/>
    <mergeCell ref="B593:E593"/>
    <mergeCell ref="B594:E594"/>
    <mergeCell ref="B595:E595"/>
    <mergeCell ref="B596:E596"/>
    <mergeCell ref="G566:H566"/>
    <mergeCell ref="G567:H567"/>
    <mergeCell ref="G568:H568"/>
    <mergeCell ref="G575:H575"/>
    <mergeCell ref="G569:H569"/>
    <mergeCell ref="D570:F570"/>
    <mergeCell ref="A571:I571"/>
    <mergeCell ref="A572:B573"/>
    <mergeCell ref="E572:F572"/>
    <mergeCell ref="G572:H572"/>
    <mergeCell ref="I572:I573"/>
    <mergeCell ref="C572:D573"/>
    <mergeCell ref="C574:D574"/>
    <mergeCell ref="A576:E576"/>
    <mergeCell ref="B577:E577"/>
    <mergeCell ref="B578:E578"/>
    <mergeCell ref="B579:E579"/>
    <mergeCell ref="A552:I552"/>
    <mergeCell ref="A553:B554"/>
    <mergeCell ref="C553:D554"/>
    <mergeCell ref="E553:F553"/>
    <mergeCell ref="G553:H553"/>
    <mergeCell ref="I553:I554"/>
    <mergeCell ref="C555:D555"/>
    <mergeCell ref="C556:D556"/>
    <mergeCell ref="C557:D557"/>
    <mergeCell ref="G558:H558"/>
    <mergeCell ref="A559:E559"/>
    <mergeCell ref="B560:E560"/>
    <mergeCell ref="G561:H561"/>
    <mergeCell ref="G562:H562"/>
    <mergeCell ref="G563:H563"/>
    <mergeCell ref="G564:H564"/>
    <mergeCell ref="G565:H565"/>
    <mergeCell ref="G536:H536"/>
    <mergeCell ref="G537:H537"/>
    <mergeCell ref="G538:H538"/>
    <mergeCell ref="D539:F539"/>
    <mergeCell ref="A540:I540"/>
    <mergeCell ref="A541:I541"/>
    <mergeCell ref="G542:H542"/>
    <mergeCell ref="G543:H543"/>
    <mergeCell ref="G544:H544"/>
    <mergeCell ref="D545:F545"/>
    <mergeCell ref="A546:I546"/>
    <mergeCell ref="A547:I547"/>
    <mergeCell ref="A548:C550"/>
    <mergeCell ref="G548:H548"/>
    <mergeCell ref="G549:H549"/>
    <mergeCell ref="G550:H550"/>
    <mergeCell ref="D551:F551"/>
    <mergeCell ref="G522:H522"/>
    <mergeCell ref="G523:H523"/>
    <mergeCell ref="G524:H524"/>
    <mergeCell ref="G525:H525"/>
    <mergeCell ref="D526:F526"/>
    <mergeCell ref="A527:I527"/>
    <mergeCell ref="A528:B529"/>
    <mergeCell ref="C528:D529"/>
    <mergeCell ref="E528:F528"/>
    <mergeCell ref="G528:H528"/>
    <mergeCell ref="I528:I529"/>
    <mergeCell ref="C530:D530"/>
    <mergeCell ref="G531:H531"/>
    <mergeCell ref="G532:H532"/>
    <mergeCell ref="G533:H533"/>
    <mergeCell ref="G534:H534"/>
    <mergeCell ref="G535:H535"/>
    <mergeCell ref="G515:H515"/>
    <mergeCell ref="G516:H516"/>
    <mergeCell ref="G517:H517"/>
    <mergeCell ref="D518:F518"/>
    <mergeCell ref="A519:I519"/>
    <mergeCell ref="A520:C520"/>
    <mergeCell ref="D520:E520"/>
    <mergeCell ref="B521:C521"/>
    <mergeCell ref="D521:E521"/>
    <mergeCell ref="A504:E504"/>
    <mergeCell ref="B505:E505"/>
    <mergeCell ref="B506:E506"/>
    <mergeCell ref="G507:H507"/>
    <mergeCell ref="A508:C508"/>
    <mergeCell ref="E508:F508"/>
    <mergeCell ref="B509:C509"/>
    <mergeCell ref="E509:H509"/>
    <mergeCell ref="G510:H510"/>
    <mergeCell ref="G511:H511"/>
    <mergeCell ref="G512:H512"/>
    <mergeCell ref="G513:H513"/>
    <mergeCell ref="G514:H514"/>
    <mergeCell ref="A450:E450"/>
    <mergeCell ref="B451:E451"/>
    <mergeCell ref="B452:E452"/>
    <mergeCell ref="G453:H453"/>
    <mergeCell ref="G454:H454"/>
    <mergeCell ref="G455:H455"/>
    <mergeCell ref="G456:H456"/>
    <mergeCell ref="A457:E457"/>
    <mergeCell ref="B458:E458"/>
    <mergeCell ref="B459:E459"/>
    <mergeCell ref="G460:H460"/>
    <mergeCell ref="A461:B461"/>
    <mergeCell ref="C461:D461"/>
    <mergeCell ref="E461:F461"/>
    <mergeCell ref="C462:D462"/>
    <mergeCell ref="E462:F462"/>
    <mergeCell ref="G463:H463"/>
    <mergeCell ref="G464:H464"/>
    <mergeCell ref="G465:H465"/>
    <mergeCell ref="A489:I489"/>
    <mergeCell ref="A490:C490"/>
    <mergeCell ref="D490:E490"/>
    <mergeCell ref="D491:E491"/>
    <mergeCell ref="B491:C491"/>
    <mergeCell ref="B492:C492"/>
    <mergeCell ref="D492:E492"/>
    <mergeCell ref="B493:C493"/>
    <mergeCell ref="D493:E493"/>
    <mergeCell ref="G494:H494"/>
    <mergeCell ref="G495:H495"/>
    <mergeCell ref="G500:H500"/>
    <mergeCell ref="I500:I501"/>
    <mergeCell ref="G503:H503"/>
    <mergeCell ref="G496:H496"/>
    <mergeCell ref="G497:H497"/>
    <mergeCell ref="D498:F498"/>
    <mergeCell ref="A499:I499"/>
    <mergeCell ref="A500:B501"/>
    <mergeCell ref="C500:D501"/>
    <mergeCell ref="E500:F500"/>
    <mergeCell ref="C502:D502"/>
    <mergeCell ref="A481:B481"/>
    <mergeCell ref="C481:D481"/>
    <mergeCell ref="E481:F481"/>
    <mergeCell ref="C482:D482"/>
    <mergeCell ref="E482:F482"/>
    <mergeCell ref="G483:H483"/>
    <mergeCell ref="G484:H484"/>
    <mergeCell ref="G485:H485"/>
    <mergeCell ref="A440:C440"/>
    <mergeCell ref="D440:E440"/>
    <mergeCell ref="B441:C441"/>
    <mergeCell ref="D441:E441"/>
    <mergeCell ref="B442:C442"/>
    <mergeCell ref="D442:E442"/>
    <mergeCell ref="B443:C443"/>
    <mergeCell ref="D443:E443"/>
    <mergeCell ref="G444:H444"/>
    <mergeCell ref="G445:H445"/>
    <mergeCell ref="G446:H446"/>
    <mergeCell ref="G447:H447"/>
    <mergeCell ref="D448:F448"/>
    <mergeCell ref="A449:I449"/>
    <mergeCell ref="G486:H486"/>
    <mergeCell ref="G487:H487"/>
    <mergeCell ref="D488:F488"/>
    <mergeCell ref="G466:H466"/>
    <mergeCell ref="G467:H467"/>
    <mergeCell ref="D468:F468"/>
    <mergeCell ref="A469:I469"/>
    <mergeCell ref="A470:E470"/>
    <mergeCell ref="B471:E471"/>
    <mergeCell ref="B472:E472"/>
    <mergeCell ref="G473:H473"/>
    <mergeCell ref="G474:H474"/>
    <mergeCell ref="G475:H475"/>
    <mergeCell ref="G476:H476"/>
    <mergeCell ref="A477:E477"/>
    <mergeCell ref="B478:E478"/>
    <mergeCell ref="B479:E479"/>
    <mergeCell ref="G480:H480"/>
    <mergeCell ref="G428:H428"/>
    <mergeCell ref="A429:C429"/>
    <mergeCell ref="D429:E429"/>
    <mergeCell ref="B430:C430"/>
    <mergeCell ref="D430:E430"/>
    <mergeCell ref="B431:C431"/>
    <mergeCell ref="D431:E431"/>
    <mergeCell ref="B432:C432"/>
    <mergeCell ref="D432:E432"/>
    <mergeCell ref="B433:C433"/>
    <mergeCell ref="D433:E433"/>
    <mergeCell ref="G434:H434"/>
    <mergeCell ref="G435:H435"/>
    <mergeCell ref="G436:H436"/>
    <mergeCell ref="G437:H437"/>
    <mergeCell ref="D438:F438"/>
    <mergeCell ref="A439:I439"/>
    <mergeCell ref="G414:H414"/>
    <mergeCell ref="G415:H415"/>
    <mergeCell ref="G416:H416"/>
    <mergeCell ref="G417:H417"/>
    <mergeCell ref="D418:F418"/>
    <mergeCell ref="A419:I419"/>
    <mergeCell ref="A420:I420"/>
    <mergeCell ref="A421:C423"/>
    <mergeCell ref="G421:H421"/>
    <mergeCell ref="G422:H422"/>
    <mergeCell ref="G423:H423"/>
    <mergeCell ref="D424:F424"/>
    <mergeCell ref="A425:I425"/>
    <mergeCell ref="A426:C426"/>
    <mergeCell ref="D426:E426"/>
    <mergeCell ref="B427:C427"/>
    <mergeCell ref="D427:E427"/>
    <mergeCell ref="B405:C405"/>
    <mergeCell ref="D405:E405"/>
    <mergeCell ref="B406:C406"/>
    <mergeCell ref="D406:E406"/>
    <mergeCell ref="B407:C407"/>
    <mergeCell ref="D407:E407"/>
    <mergeCell ref="B408:C408"/>
    <mergeCell ref="D408:E408"/>
    <mergeCell ref="G409:H409"/>
    <mergeCell ref="A410:C410"/>
    <mergeCell ref="D410:E410"/>
    <mergeCell ref="B411:C411"/>
    <mergeCell ref="D411:E411"/>
    <mergeCell ref="B412:C412"/>
    <mergeCell ref="D412:E412"/>
    <mergeCell ref="B413:C413"/>
    <mergeCell ref="D413:E413"/>
    <mergeCell ref="G392:H392"/>
    <mergeCell ref="D393:F393"/>
    <mergeCell ref="A394:I394"/>
    <mergeCell ref="A395:I395"/>
    <mergeCell ref="G396:H396"/>
    <mergeCell ref="G397:H397"/>
    <mergeCell ref="G398:H398"/>
    <mergeCell ref="D399:F399"/>
    <mergeCell ref="A400:I400"/>
    <mergeCell ref="A401:C401"/>
    <mergeCell ref="D401:E401"/>
    <mergeCell ref="D402:E402"/>
    <mergeCell ref="B402:C402"/>
    <mergeCell ref="B403:C403"/>
    <mergeCell ref="D403:E403"/>
    <mergeCell ref="B404:C404"/>
    <mergeCell ref="D404:E404"/>
    <mergeCell ref="G376:H376"/>
    <mergeCell ref="G382:H382"/>
    <mergeCell ref="A383:B383"/>
    <mergeCell ref="C383:D383"/>
    <mergeCell ref="E383:F383"/>
    <mergeCell ref="C384:D384"/>
    <mergeCell ref="E384:F384"/>
    <mergeCell ref="E385:F385"/>
    <mergeCell ref="C385:D385"/>
    <mergeCell ref="C386:D386"/>
    <mergeCell ref="E386:F386"/>
    <mergeCell ref="C387:D387"/>
    <mergeCell ref="E387:F387"/>
    <mergeCell ref="G388:H388"/>
    <mergeCell ref="G389:H389"/>
    <mergeCell ref="G390:H390"/>
    <mergeCell ref="G391:H391"/>
    <mergeCell ref="D356:F356"/>
    <mergeCell ref="A357:I357"/>
    <mergeCell ref="A358:I358"/>
    <mergeCell ref="G359:H359"/>
    <mergeCell ref="G360:H360"/>
    <mergeCell ref="G361:H361"/>
    <mergeCell ref="D362:F362"/>
    <mergeCell ref="A363:I363"/>
    <mergeCell ref="A364:B365"/>
    <mergeCell ref="C364:D365"/>
    <mergeCell ref="E364:F364"/>
    <mergeCell ref="G364:H364"/>
    <mergeCell ref="I364:I365"/>
    <mergeCell ref="G370:H370"/>
    <mergeCell ref="G373:H373"/>
    <mergeCell ref="G374:H374"/>
    <mergeCell ref="G375:H375"/>
    <mergeCell ref="B345:C345"/>
    <mergeCell ref="D345:E345"/>
    <mergeCell ref="G346:H346"/>
    <mergeCell ref="A347:C347"/>
    <mergeCell ref="D347:E347"/>
    <mergeCell ref="B348:C348"/>
    <mergeCell ref="D348:E348"/>
    <mergeCell ref="B349:C349"/>
    <mergeCell ref="D349:E349"/>
    <mergeCell ref="B350:C350"/>
    <mergeCell ref="D350:E350"/>
    <mergeCell ref="B351:C351"/>
    <mergeCell ref="D351:E351"/>
    <mergeCell ref="G352:H352"/>
    <mergeCell ref="G353:H353"/>
    <mergeCell ref="G354:H354"/>
    <mergeCell ref="G355:H355"/>
    <mergeCell ref="G329:H329"/>
    <mergeCell ref="G330:H330"/>
    <mergeCell ref="G331:H331"/>
    <mergeCell ref="G332:H332"/>
    <mergeCell ref="D333:F333"/>
    <mergeCell ref="G339:H339"/>
    <mergeCell ref="G340:H340"/>
    <mergeCell ref="B378:E378"/>
    <mergeCell ref="B379:E379"/>
    <mergeCell ref="B380:E380"/>
    <mergeCell ref="B381:E381"/>
    <mergeCell ref="C366:D366"/>
    <mergeCell ref="C367:D367"/>
    <mergeCell ref="C368:D368"/>
    <mergeCell ref="C369:D369"/>
    <mergeCell ref="A371:E371"/>
    <mergeCell ref="B372:E372"/>
    <mergeCell ref="A377:E377"/>
    <mergeCell ref="A334:I334"/>
    <mergeCell ref="A335:C335"/>
    <mergeCell ref="D335:E335"/>
    <mergeCell ref="B336:C336"/>
    <mergeCell ref="D336:E336"/>
    <mergeCell ref="D337:E337"/>
    <mergeCell ref="G338:H338"/>
    <mergeCell ref="B337:C337"/>
    <mergeCell ref="A339:C341"/>
    <mergeCell ref="G341:H341"/>
    <mergeCell ref="D342:F342"/>
    <mergeCell ref="A343:I343"/>
    <mergeCell ref="A344:C344"/>
    <mergeCell ref="D344:E344"/>
    <mergeCell ref="D319:F319"/>
    <mergeCell ref="A320:I320"/>
    <mergeCell ref="A321:C321"/>
    <mergeCell ref="D321:E321"/>
    <mergeCell ref="B322:C322"/>
    <mergeCell ref="D322:E322"/>
    <mergeCell ref="G323:H323"/>
    <mergeCell ref="D324:E324"/>
    <mergeCell ref="A324:C324"/>
    <mergeCell ref="B325:C325"/>
    <mergeCell ref="D325:E325"/>
    <mergeCell ref="B326:C326"/>
    <mergeCell ref="D326:E326"/>
    <mergeCell ref="B327:C327"/>
    <mergeCell ref="D327:E327"/>
    <mergeCell ref="B328:C328"/>
    <mergeCell ref="D328:E328"/>
    <mergeCell ref="B308:C308"/>
    <mergeCell ref="D308:E308"/>
    <mergeCell ref="G309:H309"/>
    <mergeCell ref="D310:E310"/>
    <mergeCell ref="A310:C310"/>
    <mergeCell ref="B311:C311"/>
    <mergeCell ref="D311:E311"/>
    <mergeCell ref="B312:C312"/>
    <mergeCell ref="D312:E312"/>
    <mergeCell ref="B313:C313"/>
    <mergeCell ref="D313:E313"/>
    <mergeCell ref="B314:C314"/>
    <mergeCell ref="D314:E314"/>
    <mergeCell ref="G315:H315"/>
    <mergeCell ref="G316:H316"/>
    <mergeCell ref="G317:H317"/>
    <mergeCell ref="G318:H318"/>
    <mergeCell ref="G301:H301"/>
    <mergeCell ref="A302:C304"/>
    <mergeCell ref="G302:H302"/>
    <mergeCell ref="G303:H303"/>
    <mergeCell ref="G304:H304"/>
    <mergeCell ref="D305:F305"/>
    <mergeCell ref="A306:I306"/>
    <mergeCell ref="A307:C307"/>
    <mergeCell ref="D307:E307"/>
    <mergeCell ref="A294:I294"/>
    <mergeCell ref="A295:C295"/>
    <mergeCell ref="D295:E295"/>
    <mergeCell ref="D296:E296"/>
    <mergeCell ref="B296:C296"/>
    <mergeCell ref="B297:C297"/>
    <mergeCell ref="D297:E297"/>
    <mergeCell ref="A299:C299"/>
    <mergeCell ref="D299:E299"/>
    <mergeCell ref="B300:C300"/>
    <mergeCell ref="D300:E300"/>
    <mergeCell ref="A223:I223"/>
    <mergeCell ref="A224:E224"/>
    <mergeCell ref="B225:E225"/>
    <mergeCell ref="G226:H226"/>
    <mergeCell ref="G227:H227"/>
    <mergeCell ref="G228:H228"/>
    <mergeCell ref="G229:H229"/>
    <mergeCell ref="G230:H230"/>
    <mergeCell ref="D231:F231"/>
    <mergeCell ref="A250:I250"/>
    <mergeCell ref="A251:E251"/>
    <mergeCell ref="B252:E252"/>
    <mergeCell ref="G253:H253"/>
    <mergeCell ref="G254:H254"/>
    <mergeCell ref="G255:H255"/>
    <mergeCell ref="G256:H256"/>
    <mergeCell ref="G298:H298"/>
    <mergeCell ref="G290:H290"/>
    <mergeCell ref="G291:H291"/>
    <mergeCell ref="G292:H292"/>
    <mergeCell ref="D293:F293"/>
    <mergeCell ref="G281:H281"/>
    <mergeCell ref="G282:H282"/>
    <mergeCell ref="G283:H283"/>
    <mergeCell ref="D284:F284"/>
    <mergeCell ref="A285:I285"/>
    <mergeCell ref="D286:E286"/>
    <mergeCell ref="A286:C286"/>
    <mergeCell ref="B287:C287"/>
    <mergeCell ref="D287:E287"/>
    <mergeCell ref="B288:C288"/>
    <mergeCell ref="D288:E288"/>
    <mergeCell ref="G289:H289"/>
    <mergeCell ref="D276:E276"/>
    <mergeCell ref="B276:C276"/>
    <mergeCell ref="B277:C277"/>
    <mergeCell ref="D277:E277"/>
    <mergeCell ref="B278:C278"/>
    <mergeCell ref="D278:E278"/>
    <mergeCell ref="B279:C279"/>
    <mergeCell ref="D279:E279"/>
    <mergeCell ref="G203:H203"/>
    <mergeCell ref="D204:F204"/>
    <mergeCell ref="A205:I205"/>
    <mergeCell ref="A206:E206"/>
    <mergeCell ref="B207:E207"/>
    <mergeCell ref="G208:H208"/>
    <mergeCell ref="G209:H209"/>
    <mergeCell ref="G210:H210"/>
    <mergeCell ref="G211:H211"/>
    <mergeCell ref="G212:H212"/>
    <mergeCell ref="D213:F213"/>
    <mergeCell ref="A214:I214"/>
    <mergeCell ref="A232:I232"/>
    <mergeCell ref="A233:E233"/>
    <mergeCell ref="B234:E234"/>
    <mergeCell ref="G235:H235"/>
    <mergeCell ref="G280:H280"/>
    <mergeCell ref="G257:H257"/>
    <mergeCell ref="D258:F258"/>
    <mergeCell ref="A259:I259"/>
    <mergeCell ref="A260:E260"/>
    <mergeCell ref="B261:E261"/>
    <mergeCell ref="G262:H262"/>
    <mergeCell ref="G263:H263"/>
    <mergeCell ref="A215:E215"/>
    <mergeCell ref="B216:E216"/>
    <mergeCell ref="G217:H217"/>
    <mergeCell ref="G218:H218"/>
    <mergeCell ref="G219:H219"/>
    <mergeCell ref="G220:H220"/>
    <mergeCell ref="G221:H221"/>
    <mergeCell ref="D222:F222"/>
    <mergeCell ref="G271:H271"/>
    <mergeCell ref="G272:H272"/>
    <mergeCell ref="D273:F273"/>
    <mergeCell ref="A274:I274"/>
    <mergeCell ref="A275:C275"/>
    <mergeCell ref="D275:E275"/>
    <mergeCell ref="G236:H236"/>
    <mergeCell ref="G237:H237"/>
    <mergeCell ref="G238:H238"/>
    <mergeCell ref="G239:H239"/>
    <mergeCell ref="D240:F240"/>
    <mergeCell ref="A241:I241"/>
    <mergeCell ref="A242:E242"/>
    <mergeCell ref="B243:E243"/>
    <mergeCell ref="G244:H244"/>
    <mergeCell ref="G245:H245"/>
    <mergeCell ref="G246:H246"/>
    <mergeCell ref="G247:H247"/>
    <mergeCell ref="G248:H248"/>
    <mergeCell ref="D249:F249"/>
    <mergeCell ref="G264:H264"/>
    <mergeCell ref="G265:H265"/>
    <mergeCell ref="A266:E266"/>
    <mergeCell ref="B267:E267"/>
    <mergeCell ref="G268:H268"/>
    <mergeCell ref="G269:H269"/>
    <mergeCell ref="G270:H270"/>
    <mergeCell ref="G186:H186"/>
    <mergeCell ref="D187:F187"/>
    <mergeCell ref="A188:I188"/>
    <mergeCell ref="A189:E189"/>
    <mergeCell ref="B190:E190"/>
    <mergeCell ref="B191:E191"/>
    <mergeCell ref="G192:H192"/>
    <mergeCell ref="G193:H193"/>
    <mergeCell ref="G194:H194"/>
    <mergeCell ref="G195:H195"/>
    <mergeCell ref="A196:E196"/>
    <mergeCell ref="B197:E197"/>
    <mergeCell ref="B198:E198"/>
    <mergeCell ref="G199:H199"/>
    <mergeCell ref="G200:H200"/>
    <mergeCell ref="G201:H201"/>
    <mergeCell ref="G202:H202"/>
    <mergeCell ref="A169:I169"/>
    <mergeCell ref="A170:E170"/>
    <mergeCell ref="B171:E171"/>
    <mergeCell ref="B172:E172"/>
    <mergeCell ref="G173:H173"/>
    <mergeCell ref="G174:H174"/>
    <mergeCell ref="G175:H175"/>
    <mergeCell ref="G176:H176"/>
    <mergeCell ref="A177:E177"/>
    <mergeCell ref="B178:E178"/>
    <mergeCell ref="B179:E179"/>
    <mergeCell ref="B180:E180"/>
    <mergeCell ref="B181:E181"/>
    <mergeCell ref="G182:H182"/>
    <mergeCell ref="G183:H183"/>
    <mergeCell ref="G184:H184"/>
    <mergeCell ref="G185:H185"/>
    <mergeCell ref="G166:H166"/>
    <mergeCell ref="G167:H167"/>
    <mergeCell ref="D168:F168"/>
    <mergeCell ref="A145:E145"/>
    <mergeCell ref="B146:E146"/>
    <mergeCell ref="B147:E147"/>
    <mergeCell ref="B148:E148"/>
    <mergeCell ref="B149:E149"/>
    <mergeCell ref="G150:H150"/>
    <mergeCell ref="G151:H151"/>
    <mergeCell ref="G152:H152"/>
    <mergeCell ref="G153:H153"/>
    <mergeCell ref="A154:E154"/>
    <mergeCell ref="B155:E155"/>
    <mergeCell ref="B156:E156"/>
    <mergeCell ref="B157:E157"/>
    <mergeCell ref="B158:E158"/>
    <mergeCell ref="B135:E135"/>
    <mergeCell ref="B136:E136"/>
    <mergeCell ref="B137:E137"/>
    <mergeCell ref="G138:H138"/>
    <mergeCell ref="G139:H139"/>
    <mergeCell ref="G140:H140"/>
    <mergeCell ref="G141:H141"/>
    <mergeCell ref="G142:H142"/>
    <mergeCell ref="D143:F143"/>
    <mergeCell ref="A144:I144"/>
    <mergeCell ref="B159:E159"/>
    <mergeCell ref="B160:E160"/>
    <mergeCell ref="B161:E161"/>
    <mergeCell ref="B162:E162"/>
    <mergeCell ref="G163:H163"/>
    <mergeCell ref="G164:H164"/>
    <mergeCell ref="G165:H165"/>
    <mergeCell ref="B117:E117"/>
    <mergeCell ref="B118:E118"/>
    <mergeCell ref="G119:H119"/>
    <mergeCell ref="G121:H121"/>
    <mergeCell ref="G122:H122"/>
    <mergeCell ref="G123:H123"/>
    <mergeCell ref="D124:F124"/>
    <mergeCell ref="A125:I125"/>
    <mergeCell ref="A126:E126"/>
    <mergeCell ref="B127:E127"/>
    <mergeCell ref="B128:E128"/>
    <mergeCell ref="G129:H129"/>
    <mergeCell ref="G130:H130"/>
    <mergeCell ref="G131:H131"/>
    <mergeCell ref="G132:H132"/>
    <mergeCell ref="A133:E133"/>
    <mergeCell ref="B134:E134"/>
    <mergeCell ref="G120:H120"/>
    <mergeCell ref="G75:H75"/>
    <mergeCell ref="G76:H76"/>
    <mergeCell ref="G77:H77"/>
    <mergeCell ref="G78:H78"/>
    <mergeCell ref="D79:F79"/>
    <mergeCell ref="A80:I80"/>
    <mergeCell ref="A81:B82"/>
    <mergeCell ref="E81:F81"/>
    <mergeCell ref="G81:H81"/>
    <mergeCell ref="I81:I82"/>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G74:H74"/>
    <mergeCell ref="A40:E40"/>
    <mergeCell ref="B41:E41"/>
    <mergeCell ref="B42:E42"/>
    <mergeCell ref="C81:D82"/>
    <mergeCell ref="C83:D83"/>
    <mergeCell ref="C84:D84"/>
    <mergeCell ref="G85:H85"/>
    <mergeCell ref="A86:E86"/>
    <mergeCell ref="B87:E87"/>
    <mergeCell ref="B88:E88"/>
    <mergeCell ref="B89:E89"/>
    <mergeCell ref="G90:H90"/>
    <mergeCell ref="G91:H91"/>
    <mergeCell ref="G92:H92"/>
    <mergeCell ref="G93:H93"/>
    <mergeCell ref="A94:E94"/>
    <mergeCell ref="B95:E95"/>
    <mergeCell ref="B43:E43"/>
    <mergeCell ref="B44:E44"/>
    <mergeCell ref="B45:E45"/>
    <mergeCell ref="G46:H46"/>
    <mergeCell ref="G47:H47"/>
    <mergeCell ref="G48:H48"/>
    <mergeCell ref="G49:H49"/>
    <mergeCell ref="A50:E50"/>
    <mergeCell ref="B51:E51"/>
    <mergeCell ref="B52:E52"/>
    <mergeCell ref="B53:E53"/>
    <mergeCell ref="B54:E54"/>
    <mergeCell ref="B55:E55"/>
    <mergeCell ref="B56:E56"/>
    <mergeCell ref="B57:E57"/>
    <mergeCell ref="B18:E18"/>
    <mergeCell ref="B19:E19"/>
    <mergeCell ref="B20:E20"/>
    <mergeCell ref="B21:E21"/>
    <mergeCell ref="B22:E22"/>
    <mergeCell ref="B23:E23"/>
    <mergeCell ref="B24:E24"/>
    <mergeCell ref="B25:E25"/>
    <mergeCell ref="B26:E26"/>
    <mergeCell ref="B27:E27"/>
    <mergeCell ref="G28:H28"/>
    <mergeCell ref="G35:H35"/>
    <mergeCell ref="I35:I36"/>
    <mergeCell ref="G39:H39"/>
    <mergeCell ref="G29:H29"/>
    <mergeCell ref="G30:H30"/>
    <mergeCell ref="G31:H31"/>
    <mergeCell ref="G32:H32"/>
    <mergeCell ref="D33:F33"/>
    <mergeCell ref="A34:I34"/>
    <mergeCell ref="A35:B36"/>
    <mergeCell ref="C35:D36"/>
    <mergeCell ref="E35:F35"/>
    <mergeCell ref="C37:D37"/>
    <mergeCell ref="C38:D38"/>
    <mergeCell ref="A1:I1"/>
    <mergeCell ref="D2:F2"/>
    <mergeCell ref="A3:I3"/>
    <mergeCell ref="A4:E4"/>
    <mergeCell ref="B5:E5"/>
    <mergeCell ref="B6:E6"/>
    <mergeCell ref="G7:H7"/>
    <mergeCell ref="G8:H8"/>
    <mergeCell ref="G9:H9"/>
    <mergeCell ref="G10:H10"/>
    <mergeCell ref="A11:E11"/>
    <mergeCell ref="B12:E12"/>
    <mergeCell ref="B13:E13"/>
    <mergeCell ref="B14:E14"/>
    <mergeCell ref="B15:E15"/>
    <mergeCell ref="B16:E16"/>
    <mergeCell ref="B17:E17"/>
  </mergeCells>
  <pageMargins left="0.27777777777777779" right="0.27777777777777779" top="0.27777777777777779" bottom="0.27777777777777779"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Z1000"/>
  <sheetViews>
    <sheetView workbookViewId="0"/>
  </sheetViews>
  <sheetFormatPr defaultColWidth="14.42578125" defaultRowHeight="15" customHeight="1"/>
  <cols>
    <col min="1" max="1" width="4.7109375" customWidth="1"/>
    <col min="2" max="2" width="40.85546875" customWidth="1"/>
    <col min="3" max="3" width="38" customWidth="1"/>
    <col min="4" max="4" width="15.42578125" customWidth="1"/>
    <col min="5" max="5" width="17.28515625" customWidth="1"/>
    <col min="6" max="6" width="10.28515625" customWidth="1"/>
    <col min="7" max="7" width="16" customWidth="1"/>
    <col min="8" max="8" width="15" customWidth="1"/>
    <col min="9" max="9" width="93.140625" customWidth="1"/>
    <col min="10" max="10" width="12.140625" customWidth="1"/>
    <col min="11" max="11" width="11.7109375" customWidth="1"/>
    <col min="12" max="12" width="9.140625" customWidth="1"/>
    <col min="13" max="13" width="8.140625" customWidth="1"/>
    <col min="14" max="26" width="8.42578125" customWidth="1"/>
  </cols>
  <sheetData>
    <row r="1" spans="1:26" ht="16.5" customHeight="1">
      <c r="A1" s="249" t="s">
        <v>32</v>
      </c>
      <c r="B1" s="213"/>
      <c r="C1" s="213"/>
      <c r="D1" s="213"/>
      <c r="E1" s="213"/>
      <c r="F1" s="213"/>
      <c r="G1" s="213"/>
      <c r="H1" s="213"/>
    </row>
    <row r="2" spans="1:26" ht="16.5" customHeight="1">
      <c r="A2" s="43"/>
      <c r="B2" s="43"/>
      <c r="C2" s="43"/>
      <c r="D2" s="43"/>
      <c r="E2" s="43"/>
      <c r="F2" s="43"/>
      <c r="G2" s="43"/>
      <c r="H2" s="43"/>
    </row>
    <row r="3" spans="1:26" ht="64.5" customHeight="1">
      <c r="A3" s="43"/>
      <c r="B3" s="250" t="s">
        <v>33</v>
      </c>
      <c r="C3" s="213"/>
      <c r="D3" s="213"/>
      <c r="E3" s="213"/>
      <c r="F3" s="213"/>
      <c r="G3" s="44"/>
      <c r="H3" s="44"/>
    </row>
    <row r="4" spans="1:26" ht="16.5" customHeight="1">
      <c r="A4" s="43"/>
      <c r="B4" s="45" t="s">
        <v>34</v>
      </c>
      <c r="C4" s="43"/>
      <c r="D4" s="43"/>
      <c r="E4" s="43"/>
      <c r="F4" s="43"/>
      <c r="G4" s="43"/>
      <c r="H4" s="43"/>
    </row>
    <row r="5" spans="1:26" ht="22.5" customHeight="1">
      <c r="A5" s="43"/>
      <c r="B5" s="43"/>
      <c r="C5" s="43"/>
      <c r="D5" s="46"/>
      <c r="E5" s="47"/>
      <c r="F5" s="46"/>
      <c r="G5" s="43"/>
      <c r="H5" s="43"/>
    </row>
    <row r="6" spans="1:26" ht="2.25" customHeight="1">
      <c r="A6" s="48"/>
      <c r="B6" s="48"/>
      <c r="C6" s="49"/>
      <c r="D6" s="50"/>
      <c r="E6" s="51"/>
      <c r="F6" s="50"/>
      <c r="G6" s="52"/>
      <c r="H6" s="53"/>
      <c r="I6" s="53"/>
      <c r="J6" s="53"/>
      <c r="K6" s="53"/>
      <c r="L6" s="53"/>
      <c r="M6" s="53"/>
      <c r="N6" s="53"/>
    </row>
    <row r="7" spans="1:26" ht="42.75" customHeight="1">
      <c r="A7" s="54" t="s">
        <v>35</v>
      </c>
      <c r="B7" s="55" t="s">
        <v>36</v>
      </c>
      <c r="C7" s="56" t="s">
        <v>37</v>
      </c>
      <c r="D7" s="57" t="s">
        <v>38</v>
      </c>
      <c r="E7" s="58" t="s">
        <v>39</v>
      </c>
      <c r="F7" s="57" t="s">
        <v>40</v>
      </c>
      <c r="G7" s="59" t="s">
        <v>41</v>
      </c>
      <c r="H7" s="59" t="s">
        <v>42</v>
      </c>
      <c r="I7" s="60"/>
      <c r="J7" s="61"/>
      <c r="K7" s="61"/>
      <c r="L7" s="61"/>
      <c r="M7" s="61"/>
      <c r="N7" s="62"/>
    </row>
    <row r="8" spans="1:26" ht="16.5" customHeight="1">
      <c r="A8" s="251">
        <v>1</v>
      </c>
      <c r="B8" s="240" t="s">
        <v>43</v>
      </c>
      <c r="C8" s="63" t="s">
        <v>44</v>
      </c>
      <c r="D8" s="64">
        <v>0.18</v>
      </c>
      <c r="E8" s="65">
        <v>180000</v>
      </c>
      <c r="F8" s="66">
        <v>0.17</v>
      </c>
      <c r="G8" s="67">
        <f t="shared" ref="G8:G49" si="0">E8/(1+D8)*(1+F8)</f>
        <v>178474.57627118644</v>
      </c>
      <c r="H8" s="243">
        <f>SMALL(G8:G10,1)</f>
        <v>117079.27596554061</v>
      </c>
      <c r="I8" s="68"/>
      <c r="J8" s="69"/>
      <c r="K8" s="69"/>
      <c r="L8" s="69"/>
      <c r="M8" s="69"/>
      <c r="N8" s="70"/>
    </row>
    <row r="9" spans="1:26" ht="16.5" customHeight="1">
      <c r="A9" s="252"/>
      <c r="B9" s="241"/>
      <c r="C9" s="71" t="s">
        <v>45</v>
      </c>
      <c r="D9" s="72">
        <v>3.3099999999999997E-2</v>
      </c>
      <c r="E9" s="73">
        <v>103380</v>
      </c>
      <c r="F9" s="74">
        <v>0.17</v>
      </c>
      <c r="G9" s="75">
        <f t="shared" si="0"/>
        <v>117079.27596554061</v>
      </c>
      <c r="H9" s="241"/>
      <c r="I9" s="68"/>
      <c r="J9" s="69"/>
      <c r="K9" s="69"/>
      <c r="L9" s="69"/>
      <c r="M9" s="69"/>
      <c r="N9" s="70"/>
    </row>
    <row r="10" spans="1:26" ht="16.5" customHeight="1">
      <c r="A10" s="253"/>
      <c r="B10" s="242"/>
      <c r="C10" s="76" t="s">
        <v>46</v>
      </c>
      <c r="D10" s="77">
        <v>0.12</v>
      </c>
      <c r="E10" s="78">
        <v>113871.11</v>
      </c>
      <c r="F10" s="77">
        <v>0.17</v>
      </c>
      <c r="G10" s="79">
        <f t="shared" si="0"/>
        <v>118954.64169642856</v>
      </c>
      <c r="H10" s="242"/>
      <c r="I10" s="68"/>
      <c r="J10" s="69"/>
      <c r="K10" s="69"/>
      <c r="L10" s="69"/>
      <c r="M10" s="69"/>
      <c r="N10" s="70"/>
    </row>
    <row r="11" spans="1:26" ht="16.5" customHeight="1">
      <c r="A11" s="251">
        <v>2</v>
      </c>
      <c r="B11" s="240" t="s">
        <v>47</v>
      </c>
      <c r="C11" s="63" t="s">
        <v>48</v>
      </c>
      <c r="D11" s="64">
        <v>0.17</v>
      </c>
      <c r="E11" s="65">
        <v>550000</v>
      </c>
      <c r="F11" s="66">
        <v>0.17</v>
      </c>
      <c r="G11" s="67">
        <f t="shared" si="0"/>
        <v>550000</v>
      </c>
      <c r="H11" s="243">
        <f>SMALL(G11:G13,1)</f>
        <v>357368</v>
      </c>
      <c r="I11" s="80"/>
      <c r="J11" s="80"/>
      <c r="K11" s="80"/>
      <c r="L11" s="80"/>
      <c r="M11" s="80"/>
      <c r="N11" s="70"/>
    </row>
    <row r="12" spans="1:26" ht="16.5" customHeight="1">
      <c r="A12" s="252"/>
      <c r="B12" s="241"/>
      <c r="C12" s="71" t="s">
        <v>49</v>
      </c>
      <c r="D12" s="74">
        <v>0.17</v>
      </c>
      <c r="E12" s="73">
        <v>799700</v>
      </c>
      <c r="F12" s="74">
        <v>0.17</v>
      </c>
      <c r="G12" s="75">
        <f t="shared" si="0"/>
        <v>799700</v>
      </c>
      <c r="H12" s="241"/>
      <c r="I12" s="81"/>
      <c r="J12" s="81"/>
      <c r="K12" s="81"/>
      <c r="L12" s="81"/>
      <c r="M12" s="81"/>
      <c r="N12" s="70"/>
    </row>
    <row r="13" spans="1:26" ht="16.5" customHeight="1">
      <c r="A13" s="253"/>
      <c r="B13" s="242"/>
      <c r="C13" s="76" t="s">
        <v>50</v>
      </c>
      <c r="D13" s="77">
        <v>0.17</v>
      </c>
      <c r="E13" s="78">
        <v>357368</v>
      </c>
      <c r="F13" s="77">
        <v>0.17</v>
      </c>
      <c r="G13" s="79">
        <f t="shared" si="0"/>
        <v>357368</v>
      </c>
      <c r="H13" s="242"/>
      <c r="I13" s="68"/>
      <c r="J13" s="69"/>
      <c r="K13" s="69"/>
      <c r="L13" s="69"/>
      <c r="M13" s="69"/>
      <c r="N13" s="70"/>
    </row>
    <row r="14" spans="1:26" ht="16.5" customHeight="1">
      <c r="A14" s="251">
        <v>3</v>
      </c>
      <c r="B14" s="240" t="s">
        <v>51</v>
      </c>
      <c r="C14" s="63" t="s">
        <v>52</v>
      </c>
      <c r="D14" s="64">
        <v>7.0000000000000007E-2</v>
      </c>
      <c r="E14" s="65">
        <v>168029</v>
      </c>
      <c r="F14" s="66">
        <v>0.17</v>
      </c>
      <c r="G14" s="67">
        <f t="shared" si="0"/>
        <v>183732.64485981307</v>
      </c>
      <c r="H14" s="243">
        <f>SMALL(G14:G16,1)</f>
        <v>183732.64485981307</v>
      </c>
      <c r="I14" s="82"/>
      <c r="J14" s="83"/>
      <c r="K14" s="83"/>
      <c r="L14" s="83"/>
      <c r="M14" s="83"/>
      <c r="N14" s="84"/>
      <c r="O14" s="85"/>
      <c r="P14" s="85"/>
      <c r="Q14" s="85"/>
      <c r="R14" s="85"/>
      <c r="S14" s="85"/>
      <c r="T14" s="85"/>
      <c r="U14" s="85"/>
      <c r="V14" s="85"/>
      <c r="W14" s="85"/>
      <c r="X14" s="85"/>
      <c r="Y14" s="85"/>
      <c r="Z14" s="85"/>
    </row>
    <row r="15" spans="1:26" ht="16.5" customHeight="1">
      <c r="A15" s="252"/>
      <c r="B15" s="241"/>
      <c r="C15" s="71" t="s">
        <v>53</v>
      </c>
      <c r="D15" s="74">
        <v>0.04</v>
      </c>
      <c r="E15" s="73">
        <v>424812</v>
      </c>
      <c r="F15" s="74">
        <v>0.17</v>
      </c>
      <c r="G15" s="75">
        <f t="shared" si="0"/>
        <v>477913.5</v>
      </c>
      <c r="H15" s="241"/>
      <c r="I15" s="82"/>
      <c r="J15" s="83"/>
      <c r="K15" s="83"/>
      <c r="L15" s="83"/>
      <c r="M15" s="83"/>
      <c r="N15" s="84"/>
      <c r="O15" s="85"/>
      <c r="P15" s="85"/>
      <c r="Q15" s="85"/>
      <c r="R15" s="85"/>
      <c r="S15" s="85"/>
      <c r="T15" s="85"/>
      <c r="U15" s="85"/>
      <c r="V15" s="85"/>
      <c r="W15" s="85"/>
      <c r="X15" s="85"/>
      <c r="Y15" s="85"/>
      <c r="Z15" s="85"/>
    </row>
    <row r="16" spans="1:26" ht="16.5" customHeight="1">
      <c r="A16" s="253"/>
      <c r="B16" s="242"/>
      <c r="C16" s="76" t="s">
        <v>54</v>
      </c>
      <c r="D16" s="77">
        <v>0.12</v>
      </c>
      <c r="E16" s="78">
        <v>341955.35</v>
      </c>
      <c r="F16" s="77">
        <v>0.17</v>
      </c>
      <c r="G16" s="79">
        <f t="shared" si="0"/>
        <v>357221.21383928566</v>
      </c>
      <c r="H16" s="242"/>
      <c r="I16" s="82"/>
      <c r="J16" s="83"/>
      <c r="K16" s="83"/>
      <c r="L16" s="83"/>
      <c r="M16" s="83"/>
      <c r="N16" s="84"/>
      <c r="O16" s="85"/>
      <c r="P16" s="85"/>
      <c r="Q16" s="85"/>
      <c r="R16" s="85"/>
      <c r="S16" s="85"/>
      <c r="T16" s="85"/>
      <c r="U16" s="85"/>
      <c r="V16" s="85"/>
      <c r="W16" s="85"/>
      <c r="X16" s="85"/>
      <c r="Y16" s="85"/>
      <c r="Z16" s="85"/>
    </row>
    <row r="17" spans="1:26" ht="16.5" customHeight="1">
      <c r="A17" s="254">
        <v>4</v>
      </c>
      <c r="B17" s="255" t="s">
        <v>55</v>
      </c>
      <c r="C17" s="86" t="s">
        <v>56</v>
      </c>
      <c r="D17" s="87">
        <v>0.17</v>
      </c>
      <c r="E17" s="88">
        <v>22300</v>
      </c>
      <c r="F17" s="89">
        <v>0.17</v>
      </c>
      <c r="G17" s="90">
        <f t="shared" si="0"/>
        <v>22300</v>
      </c>
      <c r="H17" s="244">
        <f>SMALL(G17:G19,1)</f>
        <v>18136.96</v>
      </c>
      <c r="I17" s="82"/>
      <c r="J17" s="83"/>
      <c r="K17" s="83"/>
      <c r="L17" s="83"/>
      <c r="M17" s="83"/>
      <c r="N17" s="84"/>
      <c r="O17" s="85"/>
      <c r="P17" s="85"/>
      <c r="Q17" s="85"/>
      <c r="R17" s="85"/>
      <c r="S17" s="85"/>
      <c r="T17" s="85"/>
      <c r="U17" s="85"/>
      <c r="V17" s="85"/>
      <c r="W17" s="85"/>
      <c r="X17" s="85"/>
      <c r="Y17" s="85"/>
      <c r="Z17" s="85"/>
    </row>
    <row r="18" spans="1:26" ht="16.5" customHeight="1">
      <c r="A18" s="252"/>
      <c r="B18" s="241"/>
      <c r="C18" s="91" t="s">
        <v>57</v>
      </c>
      <c r="D18" s="87">
        <v>0.17</v>
      </c>
      <c r="E18" s="92">
        <v>18136.96</v>
      </c>
      <c r="F18" s="93">
        <v>0.17</v>
      </c>
      <c r="G18" s="94">
        <f t="shared" si="0"/>
        <v>18136.96</v>
      </c>
      <c r="H18" s="241"/>
      <c r="I18" s="82"/>
      <c r="J18" s="83"/>
      <c r="K18" s="83"/>
      <c r="L18" s="83"/>
      <c r="M18" s="83"/>
      <c r="N18" s="84"/>
      <c r="O18" s="85"/>
      <c r="P18" s="85"/>
      <c r="Q18" s="85"/>
      <c r="R18" s="85"/>
      <c r="S18" s="85"/>
      <c r="T18" s="85"/>
      <c r="U18" s="85"/>
      <c r="V18" s="85"/>
      <c r="W18" s="85"/>
      <c r="X18" s="85"/>
      <c r="Y18" s="85"/>
      <c r="Z18" s="85"/>
    </row>
    <row r="19" spans="1:26" ht="16.5" customHeight="1">
      <c r="A19" s="253"/>
      <c r="B19" s="242"/>
      <c r="C19" s="95" t="s">
        <v>58</v>
      </c>
      <c r="D19" s="96">
        <v>0.17</v>
      </c>
      <c r="E19" s="97">
        <v>36273.919999999998</v>
      </c>
      <c r="F19" s="98">
        <v>0.17</v>
      </c>
      <c r="G19" s="99">
        <f t="shared" si="0"/>
        <v>36273.919999999998</v>
      </c>
      <c r="H19" s="242"/>
      <c r="I19" s="82"/>
      <c r="J19" s="83"/>
      <c r="K19" s="83"/>
      <c r="L19" s="83"/>
      <c r="M19" s="83"/>
      <c r="N19" s="84"/>
      <c r="O19" s="85"/>
      <c r="P19" s="85"/>
      <c r="Q19" s="85"/>
      <c r="R19" s="85"/>
      <c r="S19" s="85"/>
      <c r="T19" s="85"/>
      <c r="U19" s="85"/>
      <c r="V19" s="85"/>
      <c r="W19" s="85"/>
      <c r="X19" s="85"/>
      <c r="Y19" s="85"/>
      <c r="Z19" s="85"/>
    </row>
    <row r="20" spans="1:26" ht="16.5" customHeight="1">
      <c r="A20" s="251">
        <v>5</v>
      </c>
      <c r="B20" s="255" t="s">
        <v>59</v>
      </c>
      <c r="C20" s="63" t="s">
        <v>60</v>
      </c>
      <c r="D20" s="64">
        <v>0.17</v>
      </c>
      <c r="E20" s="65">
        <v>2527471.17</v>
      </c>
      <c r="F20" s="66">
        <v>0.17</v>
      </c>
      <c r="G20" s="67">
        <f t="shared" si="0"/>
        <v>2527471.17</v>
      </c>
      <c r="H20" s="243">
        <f>SMALL(G20:G22,1)</f>
        <v>2527471.17</v>
      </c>
      <c r="I20" s="82"/>
      <c r="J20" s="100"/>
      <c r="K20" s="83"/>
      <c r="L20" s="83"/>
      <c r="M20" s="83"/>
      <c r="N20" s="84"/>
      <c r="O20" s="85"/>
      <c r="P20" s="85"/>
      <c r="Q20" s="85"/>
      <c r="R20" s="85"/>
      <c r="S20" s="85"/>
      <c r="T20" s="85"/>
      <c r="U20" s="85"/>
      <c r="V20" s="85"/>
      <c r="W20" s="85"/>
      <c r="X20" s="85"/>
      <c r="Y20" s="85"/>
      <c r="Z20" s="85"/>
    </row>
    <row r="21" spans="1:26" ht="16.5" customHeight="1">
      <c r="A21" s="252"/>
      <c r="B21" s="241"/>
      <c r="C21" s="71" t="s">
        <v>61</v>
      </c>
      <c r="D21" s="72">
        <v>8.7999999999999995E-2</v>
      </c>
      <c r="E21" s="73">
        <v>2400000</v>
      </c>
      <c r="F21" s="74">
        <v>0.17</v>
      </c>
      <c r="G21" s="75">
        <f t="shared" si="0"/>
        <v>2580882.3529411764</v>
      </c>
      <c r="H21" s="241"/>
      <c r="I21" s="82"/>
      <c r="J21" s="83"/>
      <c r="K21" s="83"/>
      <c r="L21" s="83"/>
      <c r="M21" s="83"/>
      <c r="N21" s="84"/>
      <c r="O21" s="85"/>
      <c r="P21" s="85"/>
      <c r="Q21" s="85"/>
      <c r="R21" s="85"/>
      <c r="S21" s="85"/>
      <c r="T21" s="85"/>
      <c r="U21" s="85"/>
      <c r="V21" s="85"/>
      <c r="W21" s="85"/>
      <c r="X21" s="85"/>
      <c r="Y21" s="85"/>
      <c r="Z21" s="85"/>
    </row>
    <row r="22" spans="1:26" ht="15.75" customHeight="1">
      <c r="A22" s="253"/>
      <c r="B22" s="242"/>
      <c r="C22" s="76" t="s">
        <v>62</v>
      </c>
      <c r="D22" s="77">
        <v>0.04</v>
      </c>
      <c r="E22" s="78">
        <v>2554540.84</v>
      </c>
      <c r="F22" s="77">
        <v>0.17</v>
      </c>
      <c r="G22" s="75">
        <f t="shared" si="0"/>
        <v>2873858.4449999994</v>
      </c>
      <c r="H22" s="242"/>
      <c r="I22" s="82"/>
      <c r="J22" s="83"/>
      <c r="K22" s="83"/>
      <c r="L22" s="83"/>
      <c r="M22" s="83"/>
      <c r="N22" s="84"/>
      <c r="O22" s="85"/>
      <c r="P22" s="85"/>
      <c r="Q22" s="85"/>
      <c r="R22" s="85"/>
      <c r="S22" s="85"/>
      <c r="T22" s="85"/>
      <c r="U22" s="85"/>
      <c r="V22" s="85"/>
      <c r="W22" s="85"/>
      <c r="X22" s="85"/>
      <c r="Y22" s="85"/>
      <c r="Z22" s="85"/>
    </row>
    <row r="23" spans="1:26" ht="16.5" customHeight="1">
      <c r="A23" s="251">
        <v>7</v>
      </c>
      <c r="B23" s="240" t="s">
        <v>63</v>
      </c>
      <c r="C23" s="63" t="s">
        <v>64</v>
      </c>
      <c r="D23" s="64">
        <v>7.0000000000000007E-2</v>
      </c>
      <c r="E23" s="65">
        <v>130050.53</v>
      </c>
      <c r="F23" s="66">
        <v>0.17</v>
      </c>
      <c r="G23" s="67">
        <f t="shared" si="0"/>
        <v>142204.7851401869</v>
      </c>
      <c r="H23" s="243">
        <f>SMALL(G23:G25,1)</f>
        <v>102998.65</v>
      </c>
      <c r="I23" s="82"/>
      <c r="J23" s="83"/>
      <c r="K23" s="83"/>
      <c r="L23" s="83"/>
      <c r="M23" s="83"/>
      <c r="N23" s="84"/>
      <c r="O23" s="85"/>
      <c r="P23" s="85"/>
      <c r="Q23" s="85"/>
      <c r="R23" s="85"/>
      <c r="S23" s="85"/>
      <c r="T23" s="85"/>
      <c r="U23" s="85"/>
      <c r="V23" s="85"/>
      <c r="W23" s="85"/>
      <c r="X23" s="85"/>
      <c r="Y23" s="85"/>
      <c r="Z23" s="85"/>
    </row>
    <row r="24" spans="1:26" ht="16.5" customHeight="1">
      <c r="A24" s="252"/>
      <c r="B24" s="241"/>
      <c r="C24" s="101" t="s">
        <v>65</v>
      </c>
      <c r="D24" s="102">
        <v>0.17</v>
      </c>
      <c r="E24" s="103">
        <v>102998.65</v>
      </c>
      <c r="F24" s="74">
        <v>0.17</v>
      </c>
      <c r="G24" s="75">
        <f t="shared" si="0"/>
        <v>102998.65</v>
      </c>
      <c r="H24" s="241"/>
      <c r="I24" s="82"/>
      <c r="J24" s="83"/>
      <c r="K24" s="83"/>
      <c r="L24" s="83"/>
      <c r="M24" s="83"/>
      <c r="N24" s="84"/>
      <c r="O24" s="85"/>
      <c r="P24" s="85"/>
      <c r="Q24" s="85"/>
      <c r="R24" s="85"/>
      <c r="S24" s="85"/>
      <c r="T24" s="85"/>
      <c r="U24" s="85"/>
      <c r="V24" s="85"/>
      <c r="W24" s="85"/>
      <c r="X24" s="85"/>
      <c r="Y24" s="85"/>
      <c r="Z24" s="85"/>
    </row>
    <row r="25" spans="1:26" ht="16.5" customHeight="1">
      <c r="A25" s="253"/>
      <c r="B25" s="242"/>
      <c r="C25" s="76" t="s">
        <v>44</v>
      </c>
      <c r="D25" s="104">
        <v>8.7999999999999995E-2</v>
      </c>
      <c r="E25" s="78">
        <v>168500</v>
      </c>
      <c r="F25" s="77">
        <v>0.17</v>
      </c>
      <c r="G25" s="79">
        <f t="shared" si="0"/>
        <v>181199.44852941175</v>
      </c>
      <c r="H25" s="242"/>
      <c r="I25" s="82"/>
      <c r="J25" s="83"/>
      <c r="K25" s="83"/>
      <c r="L25" s="83"/>
      <c r="M25" s="83"/>
      <c r="N25" s="84"/>
      <c r="O25" s="85"/>
      <c r="P25" s="85"/>
      <c r="Q25" s="85"/>
      <c r="R25" s="85"/>
      <c r="S25" s="85"/>
      <c r="T25" s="85"/>
      <c r="U25" s="85"/>
      <c r="V25" s="85"/>
      <c r="W25" s="85"/>
      <c r="X25" s="85"/>
      <c r="Y25" s="85"/>
      <c r="Z25" s="85"/>
    </row>
    <row r="26" spans="1:26" ht="24" customHeight="1">
      <c r="A26" s="251">
        <v>8</v>
      </c>
      <c r="B26" s="240" t="s">
        <v>66</v>
      </c>
      <c r="C26" s="63" t="s">
        <v>67</v>
      </c>
      <c r="D26" s="64">
        <v>7.0000000000000007E-2</v>
      </c>
      <c r="E26" s="65">
        <v>4608023.46</v>
      </c>
      <c r="F26" s="66">
        <v>0.17</v>
      </c>
      <c r="G26" s="67">
        <f t="shared" si="0"/>
        <v>5038679.8581308406</v>
      </c>
      <c r="H26" s="243">
        <f>SMALL(G26:G28,1)</f>
        <v>4363260.2242990648</v>
      </c>
      <c r="I26" s="82"/>
      <c r="J26" s="83"/>
      <c r="K26" s="83"/>
      <c r="L26" s="83"/>
      <c r="M26" s="83"/>
      <c r="N26" s="84"/>
      <c r="O26" s="85"/>
      <c r="P26" s="85"/>
      <c r="Q26" s="85"/>
      <c r="R26" s="85"/>
      <c r="S26" s="85"/>
      <c r="T26" s="85"/>
      <c r="U26" s="85"/>
      <c r="V26" s="85"/>
      <c r="W26" s="85"/>
      <c r="X26" s="85"/>
      <c r="Y26" s="85"/>
      <c r="Z26" s="85"/>
    </row>
    <row r="27" spans="1:26" ht="20.25" customHeight="1">
      <c r="A27" s="252"/>
      <c r="B27" s="241"/>
      <c r="C27" s="101" t="s">
        <v>68</v>
      </c>
      <c r="D27" s="102">
        <v>0.12</v>
      </c>
      <c r="E27" s="103">
        <v>5527538.1900000004</v>
      </c>
      <c r="F27" s="74">
        <v>0.17</v>
      </c>
      <c r="G27" s="75">
        <f t="shared" si="0"/>
        <v>5774303.2877678564</v>
      </c>
      <c r="H27" s="241"/>
      <c r="I27" s="82"/>
      <c r="J27" s="83"/>
      <c r="K27" s="83"/>
      <c r="L27" s="83"/>
      <c r="M27" s="83"/>
      <c r="N27" s="84"/>
      <c r="O27" s="85"/>
      <c r="P27" s="85"/>
      <c r="Q27" s="85"/>
      <c r="R27" s="85"/>
      <c r="S27" s="85"/>
      <c r="T27" s="85"/>
      <c r="U27" s="85"/>
      <c r="V27" s="85"/>
      <c r="W27" s="85"/>
      <c r="X27" s="85"/>
      <c r="Y27" s="85"/>
      <c r="Z27" s="85"/>
    </row>
    <row r="28" spans="1:26" ht="20.25" customHeight="1">
      <c r="A28" s="253"/>
      <c r="B28" s="242"/>
      <c r="C28" s="76" t="s">
        <v>69</v>
      </c>
      <c r="D28" s="77">
        <v>7.0000000000000007E-2</v>
      </c>
      <c r="E28" s="78">
        <v>3990332</v>
      </c>
      <c r="F28" s="77">
        <v>0.17</v>
      </c>
      <c r="G28" s="79">
        <f t="shared" si="0"/>
        <v>4363260.2242990648</v>
      </c>
      <c r="H28" s="242"/>
      <c r="I28" s="82"/>
      <c r="J28" s="83"/>
      <c r="K28" s="83"/>
      <c r="L28" s="83"/>
      <c r="M28" s="83"/>
      <c r="N28" s="84"/>
      <c r="O28" s="85"/>
      <c r="P28" s="85"/>
      <c r="Q28" s="85"/>
      <c r="R28" s="85"/>
      <c r="S28" s="85"/>
      <c r="T28" s="85"/>
      <c r="U28" s="85"/>
      <c r="V28" s="85"/>
      <c r="W28" s="85"/>
      <c r="X28" s="85"/>
      <c r="Y28" s="85"/>
      <c r="Z28" s="85"/>
    </row>
    <row r="29" spans="1:26" ht="16.5" customHeight="1">
      <c r="A29" s="251">
        <v>10</v>
      </c>
      <c r="B29" s="240" t="s">
        <v>70</v>
      </c>
      <c r="C29" s="63" t="s">
        <v>71</v>
      </c>
      <c r="D29" s="66">
        <v>0.17</v>
      </c>
      <c r="E29" s="65">
        <v>29467</v>
      </c>
      <c r="F29" s="66">
        <v>0.17</v>
      </c>
      <c r="G29" s="67">
        <f t="shared" si="0"/>
        <v>29467</v>
      </c>
      <c r="H29" s="243">
        <f>SMALL(G29:G31,1)</f>
        <v>11000</v>
      </c>
      <c r="I29" s="82"/>
      <c r="J29" s="83"/>
      <c r="K29" s="83"/>
      <c r="L29" s="83"/>
      <c r="M29" s="83"/>
      <c r="N29" s="84"/>
      <c r="O29" s="85"/>
      <c r="P29" s="85"/>
      <c r="Q29" s="85"/>
      <c r="R29" s="85"/>
      <c r="S29" s="85"/>
      <c r="T29" s="85"/>
      <c r="U29" s="85"/>
      <c r="V29" s="85"/>
      <c r="W29" s="85"/>
      <c r="X29" s="85"/>
      <c r="Y29" s="85"/>
      <c r="Z29" s="85"/>
    </row>
    <row r="30" spans="1:26" ht="16.5" customHeight="1">
      <c r="A30" s="252"/>
      <c r="B30" s="241"/>
      <c r="C30" s="71" t="s">
        <v>72</v>
      </c>
      <c r="D30" s="74">
        <v>0.17</v>
      </c>
      <c r="E30" s="103">
        <v>47670.3</v>
      </c>
      <c r="F30" s="74">
        <v>0.17</v>
      </c>
      <c r="G30" s="75">
        <f t="shared" si="0"/>
        <v>47670.3</v>
      </c>
      <c r="H30" s="241"/>
      <c r="I30" s="82"/>
      <c r="J30" s="83"/>
      <c r="K30" s="83"/>
      <c r="L30" s="83"/>
      <c r="M30" s="83"/>
      <c r="N30" s="84"/>
      <c r="O30" s="85"/>
      <c r="P30" s="85"/>
      <c r="Q30" s="85"/>
      <c r="R30" s="85"/>
      <c r="S30" s="85"/>
      <c r="T30" s="85"/>
      <c r="U30" s="85"/>
      <c r="V30" s="85"/>
      <c r="W30" s="85"/>
      <c r="X30" s="85"/>
      <c r="Y30" s="85"/>
      <c r="Z30" s="85"/>
    </row>
    <row r="31" spans="1:26" ht="16.5" customHeight="1">
      <c r="A31" s="253"/>
      <c r="B31" s="242"/>
      <c r="C31" s="76" t="s">
        <v>73</v>
      </c>
      <c r="D31" s="77">
        <v>0.17</v>
      </c>
      <c r="E31" s="105">
        <v>11000</v>
      </c>
      <c r="F31" s="77">
        <v>0.17</v>
      </c>
      <c r="G31" s="79">
        <f t="shared" si="0"/>
        <v>11000</v>
      </c>
      <c r="H31" s="242"/>
      <c r="I31" s="82"/>
      <c r="J31" s="83"/>
      <c r="K31" s="83"/>
      <c r="L31" s="83"/>
      <c r="M31" s="83"/>
      <c r="N31" s="84"/>
      <c r="O31" s="85"/>
      <c r="P31" s="85"/>
      <c r="Q31" s="85"/>
      <c r="R31" s="85"/>
      <c r="S31" s="85"/>
      <c r="T31" s="85"/>
      <c r="U31" s="85"/>
      <c r="V31" s="85"/>
      <c r="W31" s="85"/>
      <c r="X31" s="85"/>
      <c r="Y31" s="85"/>
      <c r="Z31" s="85"/>
    </row>
    <row r="32" spans="1:26" ht="16.5" customHeight="1">
      <c r="A32" s="251">
        <v>11</v>
      </c>
      <c r="B32" s="240" t="s">
        <v>74</v>
      </c>
      <c r="C32" s="63" t="s">
        <v>71</v>
      </c>
      <c r="D32" s="66">
        <v>0.17</v>
      </c>
      <c r="E32" s="106">
        <v>33880</v>
      </c>
      <c r="F32" s="66">
        <v>0.17</v>
      </c>
      <c r="G32" s="67">
        <f t="shared" si="0"/>
        <v>33880</v>
      </c>
      <c r="H32" s="243">
        <f>SMALL(G32:G34,1)</f>
        <v>16250</v>
      </c>
      <c r="I32" s="82"/>
      <c r="J32" s="83"/>
      <c r="K32" s="83"/>
      <c r="L32" s="83"/>
      <c r="M32" s="83"/>
      <c r="N32" s="84"/>
      <c r="O32" s="85"/>
      <c r="P32" s="85"/>
      <c r="Q32" s="85"/>
      <c r="R32" s="85"/>
      <c r="S32" s="85"/>
      <c r="T32" s="85"/>
      <c r="U32" s="85"/>
      <c r="V32" s="85"/>
      <c r="W32" s="85"/>
      <c r="X32" s="85"/>
      <c r="Y32" s="85"/>
      <c r="Z32" s="85"/>
    </row>
    <row r="33" spans="1:26" ht="16.5" customHeight="1">
      <c r="A33" s="252"/>
      <c r="B33" s="241"/>
      <c r="C33" s="71" t="s">
        <v>72</v>
      </c>
      <c r="D33" s="74">
        <v>0.17</v>
      </c>
      <c r="E33" s="103">
        <v>51605.760000000002</v>
      </c>
      <c r="F33" s="74">
        <v>0.17</v>
      </c>
      <c r="G33" s="75">
        <f t="shared" si="0"/>
        <v>51605.760000000002</v>
      </c>
      <c r="H33" s="241"/>
      <c r="I33" s="82"/>
      <c r="J33" s="83"/>
      <c r="K33" s="83"/>
      <c r="L33" s="83"/>
      <c r="M33" s="83"/>
      <c r="N33" s="84"/>
      <c r="O33" s="85"/>
      <c r="P33" s="85"/>
      <c r="Q33" s="85"/>
      <c r="R33" s="85"/>
      <c r="S33" s="85"/>
      <c r="T33" s="85"/>
      <c r="U33" s="85"/>
      <c r="V33" s="85"/>
      <c r="W33" s="85"/>
      <c r="X33" s="85"/>
      <c r="Y33" s="85"/>
      <c r="Z33" s="85"/>
    </row>
    <row r="34" spans="1:26" ht="16.5" customHeight="1">
      <c r="A34" s="253"/>
      <c r="B34" s="242"/>
      <c r="C34" s="76" t="s">
        <v>73</v>
      </c>
      <c r="D34" s="77">
        <v>0.17</v>
      </c>
      <c r="E34" s="78">
        <v>16250</v>
      </c>
      <c r="F34" s="77">
        <v>0.17</v>
      </c>
      <c r="G34" s="79">
        <f t="shared" si="0"/>
        <v>16250</v>
      </c>
      <c r="H34" s="242"/>
      <c r="I34" s="82"/>
      <c r="J34" s="83"/>
      <c r="K34" s="83"/>
      <c r="L34" s="83"/>
      <c r="M34" s="83"/>
      <c r="N34" s="84"/>
      <c r="O34" s="85"/>
      <c r="P34" s="85"/>
      <c r="Q34" s="85"/>
      <c r="R34" s="85"/>
      <c r="S34" s="85"/>
      <c r="T34" s="85"/>
      <c r="U34" s="85"/>
      <c r="V34" s="85"/>
      <c r="W34" s="85"/>
      <c r="X34" s="85"/>
      <c r="Y34" s="85"/>
      <c r="Z34" s="85"/>
    </row>
    <row r="35" spans="1:26" ht="16.5" customHeight="1">
      <c r="A35" s="251">
        <v>12</v>
      </c>
      <c r="B35" s="240" t="s">
        <v>75</v>
      </c>
      <c r="C35" s="63" t="s">
        <v>71</v>
      </c>
      <c r="D35" s="66">
        <v>0.17</v>
      </c>
      <c r="E35" s="106">
        <v>26430</v>
      </c>
      <c r="F35" s="66">
        <v>0.17</v>
      </c>
      <c r="G35" s="67">
        <f t="shared" si="0"/>
        <v>26430</v>
      </c>
      <c r="H35" s="243">
        <f>SMALL(G35:G37,1)</f>
        <v>11250</v>
      </c>
      <c r="I35" s="82"/>
      <c r="J35" s="83"/>
      <c r="K35" s="83"/>
      <c r="L35" s="83"/>
      <c r="M35" s="83"/>
      <c r="N35" s="84"/>
      <c r="O35" s="85"/>
      <c r="P35" s="85"/>
      <c r="Q35" s="85"/>
      <c r="R35" s="85"/>
      <c r="S35" s="85"/>
      <c r="T35" s="85"/>
      <c r="U35" s="85"/>
      <c r="V35" s="85"/>
      <c r="W35" s="85"/>
      <c r="X35" s="85"/>
      <c r="Y35" s="85"/>
      <c r="Z35" s="85"/>
    </row>
    <row r="36" spans="1:26" ht="16.5" customHeight="1">
      <c r="A36" s="252"/>
      <c r="B36" s="241"/>
      <c r="C36" s="71" t="s">
        <v>72</v>
      </c>
      <c r="D36" s="74">
        <v>0.17</v>
      </c>
      <c r="E36" s="103">
        <v>35964.410000000003</v>
      </c>
      <c r="F36" s="74">
        <v>0.17</v>
      </c>
      <c r="G36" s="75">
        <f t="shared" si="0"/>
        <v>35964.410000000003</v>
      </c>
      <c r="H36" s="241"/>
      <c r="I36" s="82"/>
      <c r="J36" s="83"/>
      <c r="K36" s="83"/>
      <c r="L36" s="83"/>
      <c r="M36" s="83"/>
      <c r="N36" s="84"/>
      <c r="O36" s="85"/>
      <c r="P36" s="85"/>
      <c r="Q36" s="85"/>
      <c r="R36" s="85"/>
      <c r="S36" s="85"/>
      <c r="T36" s="85"/>
      <c r="U36" s="85"/>
      <c r="V36" s="85"/>
      <c r="W36" s="85"/>
      <c r="X36" s="85"/>
      <c r="Y36" s="85"/>
      <c r="Z36" s="85"/>
    </row>
    <row r="37" spans="1:26" ht="16.5" customHeight="1">
      <c r="A37" s="253"/>
      <c r="B37" s="242"/>
      <c r="C37" s="76" t="s">
        <v>73</v>
      </c>
      <c r="D37" s="77">
        <v>0.17</v>
      </c>
      <c r="E37" s="78">
        <v>11250</v>
      </c>
      <c r="F37" s="77">
        <v>0.17</v>
      </c>
      <c r="G37" s="79">
        <f t="shared" si="0"/>
        <v>11250</v>
      </c>
      <c r="H37" s="242"/>
      <c r="I37" s="82"/>
      <c r="J37" s="83"/>
      <c r="K37" s="83"/>
      <c r="L37" s="83"/>
      <c r="M37" s="83"/>
      <c r="N37" s="84"/>
      <c r="O37" s="85"/>
      <c r="P37" s="85"/>
      <c r="Q37" s="85"/>
      <c r="R37" s="85"/>
      <c r="S37" s="85"/>
      <c r="T37" s="85"/>
      <c r="U37" s="85"/>
      <c r="V37" s="85"/>
      <c r="W37" s="85"/>
      <c r="X37" s="85"/>
      <c r="Y37" s="85"/>
      <c r="Z37" s="85"/>
    </row>
    <row r="38" spans="1:26" ht="16.5" customHeight="1">
      <c r="A38" s="251">
        <v>13</v>
      </c>
      <c r="B38" s="240" t="s">
        <v>76</v>
      </c>
      <c r="C38" s="63" t="s">
        <v>71</v>
      </c>
      <c r="D38" s="66">
        <v>0.17</v>
      </c>
      <c r="E38" s="106">
        <v>10959</v>
      </c>
      <c r="F38" s="66">
        <v>0.17</v>
      </c>
      <c r="G38" s="67">
        <f t="shared" si="0"/>
        <v>10959</v>
      </c>
      <c r="H38" s="243">
        <f>SMALL(G38:G40,1)</f>
        <v>8880</v>
      </c>
      <c r="I38" s="82"/>
      <c r="J38" s="83"/>
      <c r="K38" s="83"/>
      <c r="L38" s="83"/>
      <c r="M38" s="83"/>
      <c r="N38" s="84"/>
      <c r="O38" s="85"/>
      <c r="P38" s="85"/>
      <c r="Q38" s="85"/>
      <c r="R38" s="85"/>
      <c r="S38" s="85"/>
      <c r="T38" s="85"/>
      <c r="U38" s="85"/>
      <c r="V38" s="85"/>
      <c r="W38" s="85"/>
      <c r="X38" s="85"/>
      <c r="Y38" s="85"/>
      <c r="Z38" s="85"/>
    </row>
    <row r="39" spans="1:26" ht="16.5" customHeight="1">
      <c r="A39" s="252"/>
      <c r="B39" s="241"/>
      <c r="C39" s="71" t="s">
        <v>72</v>
      </c>
      <c r="D39" s="74">
        <v>0.17</v>
      </c>
      <c r="E39" s="103">
        <v>15152.98</v>
      </c>
      <c r="F39" s="74">
        <v>0.17</v>
      </c>
      <c r="G39" s="75">
        <f t="shared" si="0"/>
        <v>15152.98</v>
      </c>
      <c r="H39" s="241"/>
      <c r="I39" s="82"/>
      <c r="J39" s="83"/>
      <c r="K39" s="83"/>
      <c r="L39" s="83"/>
      <c r="M39" s="83"/>
      <c r="N39" s="84"/>
      <c r="O39" s="85"/>
      <c r="P39" s="85"/>
      <c r="Q39" s="85"/>
      <c r="R39" s="85"/>
      <c r="S39" s="85"/>
      <c r="T39" s="85"/>
      <c r="U39" s="85"/>
      <c r="V39" s="85"/>
      <c r="W39" s="85"/>
      <c r="X39" s="85"/>
      <c r="Y39" s="85"/>
      <c r="Z39" s="85"/>
    </row>
    <row r="40" spans="1:26" ht="16.5" customHeight="1">
      <c r="A40" s="253"/>
      <c r="B40" s="242"/>
      <c r="C40" s="76" t="s">
        <v>73</v>
      </c>
      <c r="D40" s="77">
        <v>0.17</v>
      </c>
      <c r="E40" s="78">
        <v>8880</v>
      </c>
      <c r="F40" s="77">
        <v>0.17</v>
      </c>
      <c r="G40" s="79">
        <f t="shared" si="0"/>
        <v>8880</v>
      </c>
      <c r="H40" s="242"/>
      <c r="I40" s="82"/>
      <c r="J40" s="83"/>
      <c r="K40" s="83"/>
      <c r="L40" s="83"/>
      <c r="M40" s="83"/>
      <c r="N40" s="84"/>
      <c r="O40" s="85"/>
      <c r="P40" s="85"/>
      <c r="Q40" s="85"/>
      <c r="R40" s="85"/>
      <c r="S40" s="85"/>
      <c r="T40" s="85"/>
      <c r="U40" s="85"/>
      <c r="V40" s="85"/>
      <c r="W40" s="85"/>
      <c r="X40" s="85"/>
      <c r="Y40" s="85"/>
      <c r="Z40" s="85"/>
    </row>
    <row r="41" spans="1:26" ht="16.5" customHeight="1">
      <c r="A41" s="251">
        <v>14</v>
      </c>
      <c r="B41" s="240" t="s">
        <v>77</v>
      </c>
      <c r="C41" s="63" t="s">
        <v>71</v>
      </c>
      <c r="D41" s="66">
        <v>0.17</v>
      </c>
      <c r="E41" s="65">
        <v>23406</v>
      </c>
      <c r="F41" s="66">
        <v>0.17</v>
      </c>
      <c r="G41" s="67">
        <f t="shared" si="0"/>
        <v>23406</v>
      </c>
      <c r="H41" s="243">
        <f>SMALL(G41:G43,1)</f>
        <v>15120</v>
      </c>
      <c r="I41" s="82"/>
      <c r="J41" s="83"/>
      <c r="K41" s="83"/>
      <c r="L41" s="83"/>
      <c r="M41" s="83"/>
      <c r="N41" s="84"/>
      <c r="O41" s="85"/>
      <c r="P41" s="85"/>
      <c r="Q41" s="85"/>
      <c r="R41" s="85"/>
      <c r="S41" s="85"/>
      <c r="T41" s="85"/>
      <c r="U41" s="85"/>
      <c r="V41" s="85"/>
      <c r="W41" s="85"/>
      <c r="X41" s="85"/>
      <c r="Y41" s="85"/>
      <c r="Z41" s="85"/>
    </row>
    <row r="42" spans="1:26" ht="16.5" customHeight="1">
      <c r="A42" s="252"/>
      <c r="B42" s="241"/>
      <c r="C42" s="71" t="s">
        <v>72</v>
      </c>
      <c r="D42" s="74">
        <v>0.17</v>
      </c>
      <c r="E42" s="103">
        <v>24147.08</v>
      </c>
      <c r="F42" s="74">
        <v>0.17</v>
      </c>
      <c r="G42" s="75">
        <f t="shared" si="0"/>
        <v>24147.08</v>
      </c>
      <c r="H42" s="241"/>
      <c r="I42" s="82"/>
      <c r="J42" s="83"/>
      <c r="K42" s="83"/>
      <c r="L42" s="83"/>
      <c r="M42" s="83"/>
      <c r="N42" s="84"/>
      <c r="O42" s="85"/>
      <c r="P42" s="85"/>
      <c r="Q42" s="85"/>
      <c r="R42" s="85"/>
      <c r="S42" s="85"/>
      <c r="T42" s="85"/>
      <c r="U42" s="85"/>
      <c r="V42" s="85"/>
      <c r="W42" s="85"/>
      <c r="X42" s="85"/>
      <c r="Y42" s="85"/>
      <c r="Z42" s="85"/>
    </row>
    <row r="43" spans="1:26" ht="16.5" customHeight="1">
      <c r="A43" s="253"/>
      <c r="B43" s="242"/>
      <c r="C43" s="76" t="s">
        <v>73</v>
      </c>
      <c r="D43" s="77">
        <v>0.17</v>
      </c>
      <c r="E43" s="78">
        <v>15120</v>
      </c>
      <c r="F43" s="77">
        <v>0.17</v>
      </c>
      <c r="G43" s="79">
        <f t="shared" si="0"/>
        <v>15120</v>
      </c>
      <c r="H43" s="242"/>
      <c r="I43" s="82"/>
      <c r="J43" s="83"/>
      <c r="K43" s="83"/>
      <c r="L43" s="83"/>
      <c r="M43" s="83"/>
      <c r="N43" s="84"/>
      <c r="O43" s="85"/>
      <c r="P43" s="85"/>
      <c r="Q43" s="85"/>
      <c r="R43" s="85"/>
      <c r="S43" s="85"/>
      <c r="T43" s="85"/>
      <c r="U43" s="85"/>
      <c r="V43" s="85"/>
      <c r="W43" s="85"/>
      <c r="X43" s="85"/>
      <c r="Y43" s="85"/>
      <c r="Z43" s="85"/>
    </row>
    <row r="44" spans="1:26" ht="16.5" customHeight="1">
      <c r="A44" s="251">
        <v>15</v>
      </c>
      <c r="B44" s="240" t="s">
        <v>78</v>
      </c>
      <c r="C44" s="63" t="s">
        <v>71</v>
      </c>
      <c r="D44" s="66">
        <v>0.17</v>
      </c>
      <c r="E44" s="65">
        <v>645.22</v>
      </c>
      <c r="F44" s="66">
        <v>0.17</v>
      </c>
      <c r="G44" s="67">
        <f t="shared" si="0"/>
        <v>645.22</v>
      </c>
      <c r="H44" s="243">
        <f>SMALL(G44:G46,1)</f>
        <v>487</v>
      </c>
      <c r="I44" s="82"/>
      <c r="J44" s="83"/>
      <c r="K44" s="83"/>
      <c r="L44" s="83"/>
      <c r="M44" s="83"/>
      <c r="N44" s="84"/>
      <c r="O44" s="85"/>
      <c r="P44" s="85"/>
      <c r="Q44" s="85"/>
      <c r="R44" s="85"/>
      <c r="S44" s="85"/>
      <c r="T44" s="85"/>
      <c r="U44" s="85"/>
      <c r="V44" s="85"/>
      <c r="W44" s="85"/>
      <c r="X44" s="85"/>
      <c r="Y44" s="85"/>
      <c r="Z44" s="85"/>
    </row>
    <row r="45" spans="1:26" ht="16.5" customHeight="1">
      <c r="A45" s="252"/>
      <c r="B45" s="241"/>
      <c r="C45" s="71" t="s">
        <v>72</v>
      </c>
      <c r="D45" s="74">
        <v>0.17</v>
      </c>
      <c r="E45" s="103">
        <v>1018.5</v>
      </c>
      <c r="F45" s="74">
        <v>0.17</v>
      </c>
      <c r="G45" s="75">
        <f t="shared" si="0"/>
        <v>1018.5</v>
      </c>
      <c r="H45" s="241"/>
      <c r="I45" s="82"/>
      <c r="J45" s="83"/>
      <c r="K45" s="83"/>
      <c r="L45" s="83"/>
      <c r="M45" s="83"/>
      <c r="N45" s="84"/>
      <c r="O45" s="85"/>
      <c r="P45" s="85"/>
      <c r="Q45" s="85"/>
      <c r="R45" s="85"/>
      <c r="S45" s="85"/>
      <c r="T45" s="85"/>
      <c r="U45" s="85"/>
      <c r="V45" s="85"/>
      <c r="W45" s="85"/>
      <c r="X45" s="85"/>
      <c r="Y45" s="85"/>
      <c r="Z45" s="85"/>
    </row>
    <row r="46" spans="1:26" ht="16.5" customHeight="1">
      <c r="A46" s="253"/>
      <c r="B46" s="242"/>
      <c r="C46" s="76" t="s">
        <v>73</v>
      </c>
      <c r="D46" s="77">
        <v>0.17</v>
      </c>
      <c r="E46" s="78">
        <v>487</v>
      </c>
      <c r="F46" s="77">
        <v>0.17</v>
      </c>
      <c r="G46" s="79">
        <f t="shared" si="0"/>
        <v>487</v>
      </c>
      <c r="H46" s="242"/>
      <c r="I46" s="82"/>
      <c r="J46" s="83"/>
      <c r="K46" s="83"/>
      <c r="L46" s="83"/>
      <c r="M46" s="83"/>
      <c r="N46" s="84"/>
      <c r="O46" s="85"/>
      <c r="P46" s="85"/>
      <c r="Q46" s="85"/>
      <c r="R46" s="85"/>
      <c r="S46" s="85"/>
      <c r="T46" s="85"/>
      <c r="U46" s="85"/>
      <c r="V46" s="85"/>
      <c r="W46" s="85"/>
      <c r="X46" s="85"/>
      <c r="Y46" s="85"/>
      <c r="Z46" s="85"/>
    </row>
    <row r="47" spans="1:26" ht="16.5" customHeight="1">
      <c r="A47" s="251">
        <v>16</v>
      </c>
      <c r="B47" s="240" t="s">
        <v>79</v>
      </c>
      <c r="C47" s="63" t="s">
        <v>71</v>
      </c>
      <c r="D47" s="66">
        <v>0.17</v>
      </c>
      <c r="E47" s="65">
        <v>59.89</v>
      </c>
      <c r="F47" s="66">
        <v>0.17</v>
      </c>
      <c r="G47" s="67">
        <f t="shared" si="0"/>
        <v>59.89</v>
      </c>
      <c r="H47" s="243">
        <f>SMALL(G47:G49,1)</f>
        <v>58.5</v>
      </c>
      <c r="I47" s="82"/>
      <c r="J47" s="83"/>
      <c r="K47" s="83"/>
      <c r="L47" s="83"/>
      <c r="M47" s="83"/>
      <c r="N47" s="84"/>
      <c r="O47" s="85"/>
      <c r="P47" s="85"/>
      <c r="Q47" s="85"/>
      <c r="R47" s="85"/>
      <c r="S47" s="85"/>
      <c r="T47" s="85"/>
      <c r="U47" s="85"/>
      <c r="V47" s="85"/>
      <c r="W47" s="85"/>
      <c r="X47" s="85"/>
      <c r="Y47" s="85"/>
      <c r="Z47" s="85"/>
    </row>
    <row r="48" spans="1:26" ht="16.5" customHeight="1">
      <c r="A48" s="252"/>
      <c r="B48" s="241"/>
      <c r="C48" s="71" t="s">
        <v>72</v>
      </c>
      <c r="D48" s="74">
        <v>0.17</v>
      </c>
      <c r="E48" s="103">
        <v>65.760000000000005</v>
      </c>
      <c r="F48" s="74">
        <v>0.17</v>
      </c>
      <c r="G48" s="75">
        <f t="shared" si="0"/>
        <v>65.760000000000005</v>
      </c>
      <c r="H48" s="241"/>
      <c r="I48" s="82"/>
      <c r="J48" s="83"/>
      <c r="K48" s="83"/>
      <c r="L48" s="83"/>
      <c r="M48" s="83"/>
      <c r="N48" s="84"/>
      <c r="O48" s="85"/>
      <c r="P48" s="85"/>
      <c r="Q48" s="85"/>
      <c r="R48" s="85"/>
      <c r="S48" s="85"/>
      <c r="T48" s="85"/>
      <c r="U48" s="85"/>
      <c r="V48" s="85"/>
      <c r="W48" s="85"/>
      <c r="X48" s="85"/>
      <c r="Y48" s="85"/>
      <c r="Z48" s="85"/>
    </row>
    <row r="49" spans="1:26" ht="16.5" customHeight="1">
      <c r="A49" s="253"/>
      <c r="B49" s="242"/>
      <c r="C49" s="76" t="s">
        <v>73</v>
      </c>
      <c r="D49" s="77">
        <v>0.17</v>
      </c>
      <c r="E49" s="78">
        <v>58.5</v>
      </c>
      <c r="F49" s="77">
        <v>0.17</v>
      </c>
      <c r="G49" s="79">
        <f t="shared" si="0"/>
        <v>58.5</v>
      </c>
      <c r="H49" s="242"/>
      <c r="I49" s="82"/>
      <c r="J49" s="83"/>
      <c r="K49" s="83"/>
      <c r="L49" s="83"/>
      <c r="M49" s="83"/>
      <c r="N49" s="84"/>
      <c r="O49" s="85"/>
      <c r="P49" s="85"/>
      <c r="Q49" s="85"/>
      <c r="R49" s="85"/>
      <c r="S49" s="85"/>
      <c r="T49" s="85"/>
      <c r="U49" s="85"/>
      <c r="V49" s="85"/>
      <c r="W49" s="85"/>
      <c r="X49" s="85"/>
      <c r="Y49" s="85"/>
      <c r="Z49" s="85"/>
    </row>
    <row r="50" spans="1:26" ht="16.5" hidden="1" customHeight="1">
      <c r="A50" s="251">
        <v>17</v>
      </c>
      <c r="B50" s="240"/>
      <c r="C50" s="63"/>
      <c r="D50" s="64"/>
      <c r="E50" s="65"/>
      <c r="F50" s="107"/>
      <c r="G50" s="67"/>
      <c r="H50" s="243" t="e">
        <f>AVERAGE(G50:G52)</f>
        <v>#DIV/0!</v>
      </c>
      <c r="I50" s="82"/>
      <c r="J50" s="83"/>
      <c r="K50" s="83"/>
      <c r="L50" s="83"/>
      <c r="M50" s="83"/>
      <c r="N50" s="84"/>
      <c r="O50" s="85"/>
      <c r="P50" s="85"/>
      <c r="Q50" s="85"/>
      <c r="R50" s="85"/>
      <c r="S50" s="85"/>
      <c r="T50" s="85"/>
      <c r="U50" s="85"/>
      <c r="V50" s="85"/>
      <c r="W50" s="85"/>
      <c r="X50" s="85"/>
      <c r="Y50" s="85"/>
      <c r="Z50" s="85"/>
    </row>
    <row r="51" spans="1:26" ht="16.5" hidden="1" customHeight="1">
      <c r="A51" s="252"/>
      <c r="B51" s="241"/>
      <c r="C51" s="101"/>
      <c r="D51" s="102"/>
      <c r="E51" s="103"/>
      <c r="F51" s="108"/>
      <c r="G51" s="75"/>
      <c r="H51" s="241"/>
      <c r="I51" s="82"/>
      <c r="J51" s="83"/>
      <c r="K51" s="83"/>
      <c r="L51" s="83"/>
      <c r="M51" s="83"/>
      <c r="N51" s="84"/>
      <c r="O51" s="85"/>
      <c r="P51" s="85"/>
      <c r="Q51" s="85"/>
      <c r="R51" s="85"/>
      <c r="S51" s="85"/>
      <c r="T51" s="85"/>
      <c r="U51" s="85"/>
      <c r="V51" s="85"/>
      <c r="W51" s="85"/>
      <c r="X51" s="85"/>
      <c r="Y51" s="85"/>
      <c r="Z51" s="85"/>
    </row>
    <row r="52" spans="1:26" ht="16.5" hidden="1" customHeight="1">
      <c r="A52" s="253"/>
      <c r="B52" s="242"/>
      <c r="C52" s="76"/>
      <c r="D52" s="77"/>
      <c r="E52" s="78"/>
      <c r="F52" s="109"/>
      <c r="G52" s="79"/>
      <c r="H52" s="242"/>
      <c r="I52" s="82"/>
      <c r="J52" s="83"/>
      <c r="K52" s="83"/>
      <c r="L52" s="83"/>
      <c r="M52" s="83"/>
      <c r="N52" s="84"/>
      <c r="O52" s="85"/>
      <c r="P52" s="85"/>
      <c r="Q52" s="85"/>
      <c r="R52" s="85"/>
      <c r="S52" s="85"/>
      <c r="T52" s="85"/>
      <c r="U52" s="85"/>
      <c r="V52" s="85"/>
      <c r="W52" s="85"/>
      <c r="X52" s="85"/>
      <c r="Y52" s="85"/>
      <c r="Z52" s="85"/>
    </row>
    <row r="53" spans="1:26" ht="16.5" customHeight="1">
      <c r="A53" s="251">
        <v>18</v>
      </c>
      <c r="B53" s="240" t="s">
        <v>80</v>
      </c>
      <c r="C53" s="63" t="s">
        <v>71</v>
      </c>
      <c r="D53" s="66">
        <v>0.17</v>
      </c>
      <c r="E53" s="65">
        <v>17046</v>
      </c>
      <c r="F53" s="66">
        <v>0.17</v>
      </c>
      <c r="G53" s="67">
        <f t="shared" ref="G53:G127" si="1">E53/(1+D53)*(1+F53)</f>
        <v>17046</v>
      </c>
      <c r="H53" s="243">
        <f>SMALL(G53:G55,1)</f>
        <v>9360</v>
      </c>
      <c r="I53" s="82"/>
      <c r="J53" s="83"/>
      <c r="K53" s="83"/>
      <c r="L53" s="83"/>
      <c r="M53" s="83"/>
      <c r="N53" s="84"/>
      <c r="O53" s="85"/>
      <c r="P53" s="85"/>
      <c r="Q53" s="85"/>
      <c r="R53" s="85"/>
      <c r="S53" s="85"/>
      <c r="T53" s="85"/>
      <c r="U53" s="85"/>
      <c r="V53" s="85"/>
      <c r="W53" s="85"/>
      <c r="X53" s="85"/>
      <c r="Y53" s="85"/>
      <c r="Z53" s="85"/>
    </row>
    <row r="54" spans="1:26" ht="16.5" customHeight="1">
      <c r="A54" s="252"/>
      <c r="B54" s="241"/>
      <c r="C54" s="71" t="s">
        <v>72</v>
      </c>
      <c r="D54" s="74">
        <v>0.17</v>
      </c>
      <c r="E54" s="103">
        <v>25358.37</v>
      </c>
      <c r="F54" s="74">
        <v>0.17</v>
      </c>
      <c r="G54" s="75">
        <f t="shared" si="1"/>
        <v>25358.37</v>
      </c>
      <c r="H54" s="241"/>
      <c r="I54" s="82"/>
      <c r="J54" s="83"/>
      <c r="K54" s="83"/>
      <c r="L54" s="83"/>
      <c r="M54" s="83"/>
      <c r="N54" s="84"/>
      <c r="O54" s="85"/>
      <c r="P54" s="85"/>
      <c r="Q54" s="85"/>
      <c r="R54" s="85"/>
      <c r="S54" s="85"/>
      <c r="T54" s="85"/>
      <c r="U54" s="85"/>
      <c r="V54" s="85"/>
      <c r="W54" s="85"/>
      <c r="X54" s="85"/>
      <c r="Y54" s="85"/>
      <c r="Z54" s="85"/>
    </row>
    <row r="55" spans="1:26" ht="16.5" customHeight="1">
      <c r="A55" s="253"/>
      <c r="B55" s="242"/>
      <c r="C55" s="76" t="s">
        <v>73</v>
      </c>
      <c r="D55" s="77">
        <v>0.17</v>
      </c>
      <c r="E55" s="78">
        <v>9360</v>
      </c>
      <c r="F55" s="77">
        <v>0.17</v>
      </c>
      <c r="G55" s="79">
        <f t="shared" si="1"/>
        <v>9360</v>
      </c>
      <c r="H55" s="242"/>
      <c r="I55" s="82"/>
      <c r="J55" s="83"/>
      <c r="K55" s="83"/>
      <c r="L55" s="83"/>
      <c r="M55" s="83"/>
      <c r="N55" s="84"/>
      <c r="O55" s="85"/>
      <c r="P55" s="85"/>
      <c r="Q55" s="85"/>
      <c r="R55" s="85"/>
      <c r="S55" s="85"/>
      <c r="T55" s="85"/>
      <c r="U55" s="85"/>
      <c r="V55" s="85"/>
      <c r="W55" s="85"/>
      <c r="X55" s="85"/>
      <c r="Y55" s="85"/>
      <c r="Z55" s="85"/>
    </row>
    <row r="56" spans="1:26" ht="16.5" customHeight="1">
      <c r="A56" s="251">
        <v>19</v>
      </c>
      <c r="B56" s="240" t="s">
        <v>81</v>
      </c>
      <c r="C56" s="63" t="s">
        <v>71</v>
      </c>
      <c r="D56" s="66">
        <v>0.17</v>
      </c>
      <c r="E56" s="65">
        <v>18324</v>
      </c>
      <c r="F56" s="66">
        <v>0.17</v>
      </c>
      <c r="G56" s="67">
        <f t="shared" si="1"/>
        <v>18324</v>
      </c>
      <c r="H56" s="243">
        <f>SMALL(G56:G58,1)</f>
        <v>10040</v>
      </c>
      <c r="I56" s="82"/>
      <c r="J56" s="83"/>
      <c r="K56" s="83"/>
      <c r="L56" s="83"/>
      <c r="M56" s="83"/>
      <c r="N56" s="84"/>
      <c r="O56" s="85"/>
      <c r="P56" s="85"/>
      <c r="Q56" s="85"/>
      <c r="R56" s="85"/>
      <c r="S56" s="85"/>
      <c r="T56" s="85"/>
      <c r="U56" s="85"/>
      <c r="V56" s="85"/>
      <c r="W56" s="85"/>
      <c r="X56" s="85"/>
      <c r="Y56" s="85"/>
      <c r="Z56" s="85"/>
    </row>
    <row r="57" spans="1:26" ht="16.5" customHeight="1">
      <c r="A57" s="252"/>
      <c r="B57" s="241"/>
      <c r="C57" s="71" t="s">
        <v>72</v>
      </c>
      <c r="D57" s="74">
        <v>0.17</v>
      </c>
      <c r="E57" s="103">
        <v>25358.37</v>
      </c>
      <c r="F57" s="74">
        <v>0.17</v>
      </c>
      <c r="G57" s="75">
        <f t="shared" si="1"/>
        <v>25358.37</v>
      </c>
      <c r="H57" s="241"/>
      <c r="I57" s="82"/>
      <c r="J57" s="83"/>
      <c r="K57" s="83"/>
      <c r="L57" s="83"/>
      <c r="M57" s="83"/>
      <c r="N57" s="84"/>
      <c r="O57" s="85"/>
      <c r="P57" s="85"/>
      <c r="Q57" s="85"/>
      <c r="R57" s="85"/>
      <c r="S57" s="85"/>
      <c r="T57" s="85"/>
      <c r="U57" s="85"/>
      <c r="V57" s="85"/>
      <c r="W57" s="85"/>
      <c r="X57" s="85"/>
      <c r="Y57" s="85"/>
      <c r="Z57" s="85"/>
    </row>
    <row r="58" spans="1:26" ht="16.5" customHeight="1">
      <c r="A58" s="253"/>
      <c r="B58" s="242"/>
      <c r="C58" s="76" t="s">
        <v>73</v>
      </c>
      <c r="D58" s="77">
        <v>0.17</v>
      </c>
      <c r="E58" s="78">
        <v>10040</v>
      </c>
      <c r="F58" s="77">
        <v>0.17</v>
      </c>
      <c r="G58" s="79">
        <f t="shared" si="1"/>
        <v>10040</v>
      </c>
      <c r="H58" s="242"/>
      <c r="I58" s="82"/>
      <c r="J58" s="83"/>
      <c r="K58" s="83"/>
      <c r="L58" s="83"/>
      <c r="M58" s="83"/>
      <c r="N58" s="84"/>
      <c r="O58" s="85"/>
      <c r="P58" s="85"/>
      <c r="Q58" s="85"/>
      <c r="R58" s="85"/>
      <c r="S58" s="85"/>
      <c r="T58" s="85"/>
      <c r="U58" s="85"/>
      <c r="V58" s="85"/>
      <c r="W58" s="85"/>
      <c r="X58" s="85"/>
      <c r="Y58" s="85"/>
      <c r="Z58" s="85"/>
    </row>
    <row r="59" spans="1:26" ht="16.5" customHeight="1">
      <c r="A59" s="251">
        <v>20</v>
      </c>
      <c r="B59" s="240" t="s">
        <v>82</v>
      </c>
      <c r="C59" s="63" t="s">
        <v>71</v>
      </c>
      <c r="D59" s="66">
        <v>0.17</v>
      </c>
      <c r="E59" s="65">
        <v>20113</v>
      </c>
      <c r="F59" s="66">
        <v>0.17</v>
      </c>
      <c r="G59" s="67">
        <f t="shared" si="1"/>
        <v>20113</v>
      </c>
      <c r="H59" s="243">
        <f>SMALL(G59:G61,1)</f>
        <v>11420</v>
      </c>
      <c r="I59" s="82"/>
      <c r="J59" s="83"/>
      <c r="K59" s="83"/>
      <c r="L59" s="83"/>
      <c r="M59" s="83"/>
      <c r="N59" s="84"/>
      <c r="O59" s="85"/>
      <c r="P59" s="85"/>
      <c r="Q59" s="85"/>
      <c r="R59" s="85"/>
      <c r="S59" s="85"/>
      <c r="T59" s="85"/>
      <c r="U59" s="85"/>
      <c r="V59" s="85"/>
      <c r="W59" s="85"/>
      <c r="X59" s="85"/>
      <c r="Y59" s="85"/>
      <c r="Z59" s="85"/>
    </row>
    <row r="60" spans="1:26" ht="16.5" customHeight="1">
      <c r="A60" s="252"/>
      <c r="B60" s="241"/>
      <c r="C60" s="71" t="s">
        <v>72</v>
      </c>
      <c r="D60" s="74">
        <v>0.17</v>
      </c>
      <c r="E60" s="103">
        <v>31270.799999999999</v>
      </c>
      <c r="F60" s="74">
        <v>0.17</v>
      </c>
      <c r="G60" s="75">
        <f t="shared" si="1"/>
        <v>31270.799999999999</v>
      </c>
      <c r="H60" s="241"/>
      <c r="I60" s="82"/>
      <c r="J60" s="83"/>
      <c r="K60" s="83"/>
      <c r="L60" s="83"/>
      <c r="M60" s="83"/>
      <c r="N60" s="84"/>
      <c r="O60" s="85"/>
      <c r="P60" s="85"/>
      <c r="Q60" s="85"/>
      <c r="R60" s="85"/>
      <c r="S60" s="85"/>
      <c r="T60" s="85"/>
      <c r="U60" s="85"/>
      <c r="V60" s="85"/>
      <c r="W60" s="85"/>
      <c r="X60" s="85"/>
      <c r="Y60" s="85"/>
      <c r="Z60" s="85"/>
    </row>
    <row r="61" spans="1:26" ht="16.5" customHeight="1">
      <c r="A61" s="253"/>
      <c r="B61" s="242"/>
      <c r="C61" s="76" t="s">
        <v>73</v>
      </c>
      <c r="D61" s="77">
        <v>0.17</v>
      </c>
      <c r="E61" s="78">
        <v>11420</v>
      </c>
      <c r="F61" s="77">
        <v>0.17</v>
      </c>
      <c r="G61" s="79">
        <f t="shared" si="1"/>
        <v>11420</v>
      </c>
      <c r="H61" s="242"/>
      <c r="I61" s="82"/>
      <c r="J61" s="83"/>
      <c r="K61" s="83"/>
      <c r="L61" s="83"/>
      <c r="M61" s="83"/>
      <c r="N61" s="84"/>
      <c r="O61" s="85"/>
      <c r="P61" s="85"/>
      <c r="Q61" s="85"/>
      <c r="R61" s="85"/>
      <c r="S61" s="85"/>
      <c r="T61" s="85"/>
      <c r="U61" s="85"/>
      <c r="V61" s="85"/>
      <c r="W61" s="85"/>
      <c r="X61" s="85"/>
      <c r="Y61" s="85"/>
      <c r="Z61" s="85"/>
    </row>
    <row r="62" spans="1:26" ht="16.5" customHeight="1">
      <c r="A62" s="251">
        <v>21</v>
      </c>
      <c r="B62" s="240" t="s">
        <v>83</v>
      </c>
      <c r="C62" s="63" t="s">
        <v>71</v>
      </c>
      <c r="D62" s="66">
        <v>0.17</v>
      </c>
      <c r="E62" s="65">
        <v>13478</v>
      </c>
      <c r="F62" s="66">
        <v>0.17</v>
      </c>
      <c r="G62" s="67">
        <f t="shared" si="1"/>
        <v>13478</v>
      </c>
      <c r="H62" s="243">
        <f>SMALL(G62:G64,1)</f>
        <v>7060</v>
      </c>
      <c r="I62" s="82"/>
      <c r="J62" s="83"/>
      <c r="K62" s="83"/>
      <c r="L62" s="83"/>
      <c r="M62" s="83"/>
      <c r="N62" s="84"/>
      <c r="O62" s="85"/>
      <c r="P62" s="85"/>
      <c r="Q62" s="85"/>
      <c r="R62" s="85"/>
      <c r="S62" s="85"/>
      <c r="T62" s="85"/>
      <c r="U62" s="85"/>
      <c r="V62" s="85"/>
      <c r="W62" s="85"/>
      <c r="X62" s="85"/>
      <c r="Y62" s="85"/>
      <c r="Z62" s="85"/>
    </row>
    <row r="63" spans="1:26" ht="16.5" customHeight="1">
      <c r="A63" s="252"/>
      <c r="B63" s="241"/>
      <c r="C63" s="71" t="s">
        <v>72</v>
      </c>
      <c r="D63" s="74">
        <v>0.17</v>
      </c>
      <c r="E63" s="103">
        <v>17027.48</v>
      </c>
      <c r="F63" s="74">
        <v>0.17</v>
      </c>
      <c r="G63" s="75">
        <f t="shared" si="1"/>
        <v>17027.48</v>
      </c>
      <c r="H63" s="241"/>
      <c r="I63" s="82"/>
      <c r="J63" s="83"/>
      <c r="K63" s="83"/>
      <c r="L63" s="83"/>
      <c r="M63" s="83"/>
      <c r="N63" s="84"/>
      <c r="O63" s="85"/>
      <c r="P63" s="85"/>
      <c r="Q63" s="85"/>
      <c r="R63" s="85"/>
      <c r="S63" s="85"/>
      <c r="T63" s="85"/>
      <c r="U63" s="85"/>
      <c r="V63" s="85"/>
      <c r="W63" s="85"/>
      <c r="X63" s="85"/>
      <c r="Y63" s="85"/>
      <c r="Z63" s="85"/>
    </row>
    <row r="64" spans="1:26" ht="16.5" customHeight="1">
      <c r="A64" s="253"/>
      <c r="B64" s="242"/>
      <c r="C64" s="76" t="s">
        <v>73</v>
      </c>
      <c r="D64" s="77">
        <v>0.17</v>
      </c>
      <c r="E64" s="78">
        <v>7060</v>
      </c>
      <c r="F64" s="77">
        <v>0.17</v>
      </c>
      <c r="G64" s="79">
        <f t="shared" si="1"/>
        <v>7060</v>
      </c>
      <c r="H64" s="242"/>
      <c r="I64" s="82"/>
      <c r="J64" s="83"/>
      <c r="K64" s="83"/>
      <c r="L64" s="83"/>
      <c r="M64" s="83"/>
      <c r="N64" s="84"/>
      <c r="O64" s="85"/>
      <c r="P64" s="85"/>
      <c r="Q64" s="85"/>
      <c r="R64" s="85"/>
      <c r="S64" s="85"/>
      <c r="T64" s="85"/>
      <c r="U64" s="85"/>
      <c r="V64" s="85"/>
      <c r="W64" s="85"/>
      <c r="X64" s="85"/>
      <c r="Y64" s="85"/>
      <c r="Z64" s="85"/>
    </row>
    <row r="65" spans="1:26" ht="16.5" customHeight="1">
      <c r="A65" s="251">
        <v>22</v>
      </c>
      <c r="B65" s="240" t="s">
        <v>84</v>
      </c>
      <c r="C65" s="63" t="s">
        <v>71</v>
      </c>
      <c r="D65" s="66">
        <v>0.17</v>
      </c>
      <c r="E65" s="65">
        <v>16078</v>
      </c>
      <c r="F65" s="66">
        <v>0.17</v>
      </c>
      <c r="G65" s="67">
        <f t="shared" si="1"/>
        <v>16078.000000000002</v>
      </c>
      <c r="H65" s="243">
        <f>SMALL(G65:G67,1)</f>
        <v>7740</v>
      </c>
      <c r="I65" s="82"/>
      <c r="J65" s="83"/>
      <c r="K65" s="83"/>
      <c r="L65" s="83"/>
      <c r="M65" s="83"/>
      <c r="N65" s="84"/>
      <c r="O65" s="85"/>
      <c r="P65" s="85"/>
      <c r="Q65" s="85"/>
      <c r="R65" s="85"/>
      <c r="S65" s="85"/>
      <c r="T65" s="85"/>
      <c r="U65" s="85"/>
      <c r="V65" s="85"/>
      <c r="W65" s="85"/>
      <c r="X65" s="85"/>
      <c r="Y65" s="85"/>
      <c r="Z65" s="85"/>
    </row>
    <row r="66" spans="1:26" ht="16.5" customHeight="1">
      <c r="A66" s="252"/>
      <c r="B66" s="241"/>
      <c r="C66" s="71" t="s">
        <v>72</v>
      </c>
      <c r="D66" s="74">
        <v>0.17</v>
      </c>
      <c r="E66" s="103">
        <v>17027.48</v>
      </c>
      <c r="F66" s="74">
        <v>0.17</v>
      </c>
      <c r="G66" s="75">
        <f t="shared" si="1"/>
        <v>17027.48</v>
      </c>
      <c r="H66" s="241"/>
      <c r="I66" s="82"/>
      <c r="J66" s="83"/>
      <c r="K66" s="83"/>
      <c r="L66" s="83"/>
      <c r="M66" s="83"/>
      <c r="N66" s="84"/>
      <c r="O66" s="85"/>
      <c r="P66" s="85"/>
      <c r="Q66" s="85"/>
      <c r="R66" s="85"/>
      <c r="S66" s="85"/>
      <c r="T66" s="85"/>
      <c r="U66" s="85"/>
      <c r="V66" s="85"/>
      <c r="W66" s="85"/>
      <c r="X66" s="85"/>
      <c r="Y66" s="85"/>
      <c r="Z66" s="85"/>
    </row>
    <row r="67" spans="1:26" ht="16.5" customHeight="1">
      <c r="A67" s="253"/>
      <c r="B67" s="242"/>
      <c r="C67" s="76" t="s">
        <v>73</v>
      </c>
      <c r="D67" s="77">
        <v>0.17</v>
      </c>
      <c r="E67" s="78">
        <v>7740</v>
      </c>
      <c r="F67" s="77">
        <v>0.17</v>
      </c>
      <c r="G67" s="79">
        <f t="shared" si="1"/>
        <v>7740</v>
      </c>
      <c r="H67" s="242"/>
      <c r="I67" s="82"/>
      <c r="J67" s="83"/>
      <c r="K67" s="83"/>
      <c r="L67" s="83"/>
      <c r="M67" s="83"/>
      <c r="N67" s="84"/>
      <c r="O67" s="85"/>
      <c r="P67" s="85"/>
      <c r="Q67" s="85"/>
      <c r="R67" s="85"/>
      <c r="S67" s="85"/>
      <c r="T67" s="85"/>
      <c r="U67" s="85"/>
      <c r="V67" s="85"/>
      <c r="W67" s="85"/>
      <c r="X67" s="85"/>
      <c r="Y67" s="85"/>
      <c r="Z67" s="85"/>
    </row>
    <row r="68" spans="1:26" ht="16.5" customHeight="1">
      <c r="A68" s="251">
        <v>23</v>
      </c>
      <c r="B68" s="240" t="s">
        <v>85</v>
      </c>
      <c r="C68" s="63" t="s">
        <v>71</v>
      </c>
      <c r="D68" s="66">
        <v>0.17</v>
      </c>
      <c r="E68" s="65">
        <v>28740</v>
      </c>
      <c r="F68" s="66">
        <v>0.17</v>
      </c>
      <c r="G68" s="67">
        <f t="shared" si="1"/>
        <v>28740</v>
      </c>
      <c r="H68" s="243">
        <f>SMALL(G68:G70,1)</f>
        <v>18620</v>
      </c>
      <c r="I68" s="82"/>
      <c r="J68" s="83"/>
      <c r="K68" s="83"/>
      <c r="L68" s="83"/>
      <c r="M68" s="83"/>
      <c r="N68" s="84"/>
      <c r="O68" s="85"/>
      <c r="P68" s="85"/>
      <c r="Q68" s="85"/>
      <c r="R68" s="85"/>
      <c r="S68" s="85"/>
      <c r="T68" s="85"/>
      <c r="U68" s="85"/>
      <c r="V68" s="85"/>
      <c r="W68" s="85"/>
      <c r="X68" s="85"/>
      <c r="Y68" s="85"/>
      <c r="Z68" s="85"/>
    </row>
    <row r="69" spans="1:26" ht="16.5" customHeight="1">
      <c r="A69" s="252"/>
      <c r="B69" s="241"/>
      <c r="C69" s="71" t="s">
        <v>72</v>
      </c>
      <c r="D69" s="74">
        <v>0.17</v>
      </c>
      <c r="E69" s="110">
        <v>24187.21</v>
      </c>
      <c r="F69" s="74">
        <v>0.17</v>
      </c>
      <c r="G69" s="75">
        <f t="shared" si="1"/>
        <v>24187.209999999995</v>
      </c>
      <c r="H69" s="241"/>
      <c r="I69" s="82"/>
      <c r="J69" s="83"/>
      <c r="K69" s="83"/>
      <c r="L69" s="83"/>
      <c r="M69" s="83"/>
      <c r="N69" s="84"/>
      <c r="O69" s="85"/>
      <c r="P69" s="85"/>
      <c r="Q69" s="85"/>
      <c r="R69" s="85"/>
      <c r="S69" s="85"/>
      <c r="T69" s="85"/>
      <c r="U69" s="85"/>
      <c r="V69" s="85"/>
      <c r="W69" s="85"/>
      <c r="X69" s="85"/>
      <c r="Y69" s="85"/>
      <c r="Z69" s="85"/>
    </row>
    <row r="70" spans="1:26" ht="16.5" customHeight="1">
      <c r="A70" s="253"/>
      <c r="B70" s="242"/>
      <c r="C70" s="76" t="s">
        <v>73</v>
      </c>
      <c r="D70" s="77">
        <v>0.17</v>
      </c>
      <c r="E70" s="78">
        <v>18620</v>
      </c>
      <c r="F70" s="77">
        <v>0.17</v>
      </c>
      <c r="G70" s="79">
        <f t="shared" si="1"/>
        <v>18620</v>
      </c>
      <c r="H70" s="242"/>
      <c r="I70" s="82"/>
      <c r="J70" s="83"/>
      <c r="K70" s="83"/>
      <c r="L70" s="83"/>
      <c r="M70" s="83"/>
      <c r="N70" s="84"/>
      <c r="O70" s="85"/>
      <c r="P70" s="85"/>
      <c r="Q70" s="85"/>
      <c r="R70" s="85"/>
      <c r="S70" s="85"/>
      <c r="T70" s="85"/>
      <c r="U70" s="85"/>
      <c r="V70" s="85"/>
      <c r="W70" s="85"/>
      <c r="X70" s="85"/>
      <c r="Y70" s="85"/>
      <c r="Z70" s="85"/>
    </row>
    <row r="71" spans="1:26" ht="16.5" customHeight="1">
      <c r="A71" s="251">
        <v>24</v>
      </c>
      <c r="B71" s="240" t="s">
        <v>86</v>
      </c>
      <c r="C71" s="63" t="s">
        <v>71</v>
      </c>
      <c r="D71" s="66">
        <v>0.17</v>
      </c>
      <c r="E71" s="65">
        <v>32520</v>
      </c>
      <c r="F71" s="66">
        <v>0.17</v>
      </c>
      <c r="G71" s="67">
        <f t="shared" si="1"/>
        <v>32520</v>
      </c>
      <c r="H71" s="243">
        <f>SMALL(G71:G73,1)</f>
        <v>19980</v>
      </c>
      <c r="I71" s="82"/>
      <c r="J71" s="83"/>
      <c r="K71" s="83"/>
      <c r="L71" s="83"/>
      <c r="M71" s="83"/>
      <c r="N71" s="84"/>
      <c r="O71" s="85"/>
      <c r="P71" s="85"/>
      <c r="Q71" s="85"/>
      <c r="R71" s="85"/>
      <c r="S71" s="85"/>
      <c r="T71" s="85"/>
      <c r="U71" s="85"/>
      <c r="V71" s="85"/>
      <c r="W71" s="85"/>
      <c r="X71" s="85"/>
      <c r="Y71" s="85"/>
      <c r="Z71" s="85"/>
    </row>
    <row r="72" spans="1:26" ht="16.5" customHeight="1">
      <c r="A72" s="252"/>
      <c r="B72" s="241"/>
      <c r="C72" s="71" t="s">
        <v>72</v>
      </c>
      <c r="D72" s="74">
        <v>0.17</v>
      </c>
      <c r="E72" s="103">
        <v>28852.19</v>
      </c>
      <c r="F72" s="74">
        <v>0.17</v>
      </c>
      <c r="G72" s="75">
        <f t="shared" si="1"/>
        <v>28852.19</v>
      </c>
      <c r="H72" s="241"/>
      <c r="I72" s="82"/>
      <c r="J72" s="83"/>
      <c r="K72" s="83"/>
      <c r="L72" s="83"/>
      <c r="M72" s="83"/>
      <c r="N72" s="84"/>
      <c r="O72" s="85"/>
      <c r="P72" s="85"/>
      <c r="Q72" s="85"/>
      <c r="R72" s="85"/>
      <c r="S72" s="85"/>
      <c r="T72" s="85"/>
      <c r="U72" s="85"/>
      <c r="V72" s="85"/>
      <c r="W72" s="85"/>
      <c r="X72" s="85"/>
      <c r="Y72" s="85"/>
      <c r="Z72" s="85"/>
    </row>
    <row r="73" spans="1:26" ht="16.5" customHeight="1">
      <c r="A73" s="253"/>
      <c r="B73" s="242"/>
      <c r="C73" s="76" t="s">
        <v>73</v>
      </c>
      <c r="D73" s="77">
        <v>0.17</v>
      </c>
      <c r="E73" s="78">
        <v>19980</v>
      </c>
      <c r="F73" s="77">
        <v>0.17</v>
      </c>
      <c r="G73" s="79">
        <f t="shared" si="1"/>
        <v>19980</v>
      </c>
      <c r="H73" s="242"/>
      <c r="I73" s="82"/>
      <c r="J73" s="83"/>
      <c r="K73" s="83"/>
      <c r="L73" s="83"/>
      <c r="M73" s="83"/>
      <c r="N73" s="84"/>
      <c r="O73" s="85"/>
      <c r="P73" s="85"/>
      <c r="Q73" s="85"/>
      <c r="R73" s="85"/>
      <c r="S73" s="85"/>
      <c r="T73" s="85"/>
      <c r="U73" s="85"/>
      <c r="V73" s="85"/>
      <c r="W73" s="85"/>
      <c r="X73" s="85"/>
      <c r="Y73" s="85"/>
      <c r="Z73" s="85"/>
    </row>
    <row r="74" spans="1:26" ht="16.5" customHeight="1">
      <c r="A74" s="251">
        <v>25</v>
      </c>
      <c r="B74" s="240" t="s">
        <v>87</v>
      </c>
      <c r="C74" s="63" t="s">
        <v>71</v>
      </c>
      <c r="D74" s="66">
        <v>0.17</v>
      </c>
      <c r="E74" s="65">
        <v>27830</v>
      </c>
      <c r="F74" s="66">
        <v>0.17</v>
      </c>
      <c r="G74" s="67">
        <f t="shared" si="1"/>
        <v>27830</v>
      </c>
      <c r="H74" s="243">
        <f>SMALL(G74:G76,1)</f>
        <v>15640</v>
      </c>
      <c r="I74" s="82"/>
      <c r="J74" s="83"/>
      <c r="K74" s="83"/>
      <c r="L74" s="83"/>
      <c r="M74" s="83"/>
      <c r="N74" s="84"/>
      <c r="O74" s="85"/>
      <c r="P74" s="85"/>
      <c r="Q74" s="85"/>
      <c r="R74" s="85"/>
      <c r="S74" s="85"/>
      <c r="T74" s="85"/>
      <c r="U74" s="85"/>
      <c r="V74" s="85"/>
      <c r="W74" s="85"/>
      <c r="X74" s="85"/>
      <c r="Y74" s="85"/>
      <c r="Z74" s="85"/>
    </row>
    <row r="75" spans="1:26" ht="16.5" customHeight="1">
      <c r="A75" s="252"/>
      <c r="B75" s="241"/>
      <c r="C75" s="71" t="s">
        <v>72</v>
      </c>
      <c r="D75" s="74">
        <v>0.17</v>
      </c>
      <c r="E75" s="103">
        <v>48890</v>
      </c>
      <c r="F75" s="74">
        <v>0.17</v>
      </c>
      <c r="G75" s="75">
        <f t="shared" si="1"/>
        <v>48890</v>
      </c>
      <c r="H75" s="241"/>
      <c r="I75" s="82"/>
      <c r="J75" s="83"/>
      <c r="K75" s="83"/>
      <c r="L75" s="83"/>
      <c r="M75" s="83"/>
      <c r="N75" s="84"/>
      <c r="O75" s="85"/>
      <c r="P75" s="85"/>
      <c r="Q75" s="85"/>
      <c r="R75" s="85"/>
      <c r="S75" s="85"/>
      <c r="T75" s="85"/>
      <c r="U75" s="85"/>
      <c r="V75" s="85"/>
      <c r="W75" s="85"/>
      <c r="X75" s="85"/>
      <c r="Y75" s="85"/>
      <c r="Z75" s="85"/>
    </row>
    <row r="76" spans="1:26" ht="16.5" customHeight="1">
      <c r="A76" s="253"/>
      <c r="B76" s="242"/>
      <c r="C76" s="76" t="s">
        <v>73</v>
      </c>
      <c r="D76" s="77">
        <v>0.17</v>
      </c>
      <c r="E76" s="78">
        <v>15640</v>
      </c>
      <c r="F76" s="77">
        <v>0.17</v>
      </c>
      <c r="G76" s="79">
        <f t="shared" si="1"/>
        <v>15640</v>
      </c>
      <c r="H76" s="242"/>
      <c r="I76" s="82"/>
      <c r="J76" s="83"/>
      <c r="K76" s="83"/>
      <c r="L76" s="83"/>
      <c r="M76" s="83"/>
      <c r="N76" s="84"/>
      <c r="O76" s="85"/>
      <c r="P76" s="85"/>
      <c r="Q76" s="85"/>
      <c r="R76" s="85"/>
      <c r="S76" s="85"/>
      <c r="T76" s="85"/>
      <c r="U76" s="85"/>
      <c r="V76" s="85"/>
      <c r="W76" s="85"/>
      <c r="X76" s="85"/>
      <c r="Y76" s="85"/>
      <c r="Z76" s="85"/>
    </row>
    <row r="77" spans="1:26" ht="16.5" customHeight="1">
      <c r="A77" s="251">
        <v>26</v>
      </c>
      <c r="B77" s="255" t="s">
        <v>88</v>
      </c>
      <c r="C77" s="86" t="s">
        <v>71</v>
      </c>
      <c r="D77" s="89">
        <v>0.17</v>
      </c>
      <c r="E77" s="88">
        <v>40264</v>
      </c>
      <c r="F77" s="89">
        <v>0.17</v>
      </c>
      <c r="G77" s="67">
        <f t="shared" si="1"/>
        <v>40264</v>
      </c>
      <c r="H77" s="243">
        <f>SMALL(G77:G79,1)</f>
        <v>23800</v>
      </c>
      <c r="I77" s="82"/>
      <c r="J77" s="83"/>
      <c r="K77" s="83"/>
      <c r="L77" s="83"/>
      <c r="M77" s="83"/>
      <c r="N77" s="84"/>
      <c r="O77" s="85"/>
      <c r="P77" s="85"/>
      <c r="Q77" s="85"/>
      <c r="R77" s="85"/>
      <c r="S77" s="85"/>
      <c r="T77" s="85"/>
      <c r="U77" s="85"/>
      <c r="V77" s="85"/>
      <c r="W77" s="85"/>
      <c r="X77" s="85"/>
      <c r="Y77" s="85"/>
      <c r="Z77" s="85"/>
    </row>
    <row r="78" spans="1:26" ht="16.5" customHeight="1">
      <c r="A78" s="252"/>
      <c r="B78" s="241"/>
      <c r="C78" s="91" t="s">
        <v>72</v>
      </c>
      <c r="D78" s="93">
        <v>0.17</v>
      </c>
      <c r="E78" s="110">
        <v>48890</v>
      </c>
      <c r="F78" s="93">
        <v>0.17</v>
      </c>
      <c r="G78" s="75">
        <f t="shared" si="1"/>
        <v>48890</v>
      </c>
      <c r="H78" s="241"/>
      <c r="I78" s="82"/>
      <c r="J78" s="83"/>
      <c r="K78" s="83"/>
      <c r="L78" s="83"/>
      <c r="M78" s="83"/>
      <c r="N78" s="84"/>
      <c r="O78" s="85"/>
      <c r="P78" s="85"/>
      <c r="Q78" s="85"/>
      <c r="R78" s="85"/>
      <c r="S78" s="85"/>
      <c r="T78" s="85"/>
      <c r="U78" s="85"/>
      <c r="V78" s="85"/>
      <c r="W78" s="85"/>
      <c r="X78" s="85"/>
      <c r="Y78" s="85"/>
      <c r="Z78" s="85"/>
    </row>
    <row r="79" spans="1:26" ht="16.5" customHeight="1">
      <c r="A79" s="253"/>
      <c r="B79" s="242"/>
      <c r="C79" s="95" t="s">
        <v>73</v>
      </c>
      <c r="D79" s="98">
        <v>0.17</v>
      </c>
      <c r="E79" s="111">
        <v>23800</v>
      </c>
      <c r="F79" s="98">
        <v>0.17</v>
      </c>
      <c r="G79" s="79">
        <f t="shared" si="1"/>
        <v>23800</v>
      </c>
      <c r="H79" s="242"/>
      <c r="I79" s="82"/>
      <c r="J79" s="83"/>
      <c r="K79" s="83"/>
      <c r="L79" s="83"/>
      <c r="M79" s="83"/>
      <c r="N79" s="84"/>
      <c r="O79" s="85"/>
      <c r="P79" s="85"/>
      <c r="Q79" s="85"/>
      <c r="R79" s="85"/>
      <c r="S79" s="85"/>
      <c r="T79" s="85"/>
      <c r="U79" s="85"/>
      <c r="V79" s="85"/>
      <c r="W79" s="85"/>
      <c r="X79" s="85"/>
      <c r="Y79" s="85"/>
      <c r="Z79" s="85"/>
    </row>
    <row r="80" spans="1:26" ht="16.5" customHeight="1">
      <c r="A80" s="251">
        <v>27</v>
      </c>
      <c r="B80" s="255" t="s">
        <v>89</v>
      </c>
      <c r="C80" s="86" t="s">
        <v>71</v>
      </c>
      <c r="D80" s="89">
        <v>0.17</v>
      </c>
      <c r="E80" s="88">
        <v>48670</v>
      </c>
      <c r="F80" s="89">
        <v>0.17</v>
      </c>
      <c r="G80" s="67">
        <f t="shared" si="1"/>
        <v>48670</v>
      </c>
      <c r="H80" s="243">
        <f>SMALL(G80:G82,1)</f>
        <v>29240</v>
      </c>
      <c r="I80" s="82"/>
      <c r="J80" s="83"/>
      <c r="K80" s="83"/>
      <c r="L80" s="83"/>
      <c r="M80" s="83"/>
      <c r="N80" s="84"/>
      <c r="O80" s="85"/>
      <c r="P80" s="85"/>
      <c r="Q80" s="85"/>
      <c r="R80" s="85"/>
      <c r="S80" s="85"/>
      <c r="T80" s="85"/>
      <c r="U80" s="85"/>
      <c r="V80" s="85"/>
      <c r="W80" s="85"/>
      <c r="X80" s="85"/>
      <c r="Y80" s="85"/>
      <c r="Z80" s="85"/>
    </row>
    <row r="81" spans="1:26" ht="16.5" customHeight="1">
      <c r="A81" s="252"/>
      <c r="B81" s="241"/>
      <c r="C81" s="91" t="s">
        <v>72</v>
      </c>
      <c r="D81" s="93">
        <v>0.17</v>
      </c>
      <c r="E81" s="110">
        <v>48890</v>
      </c>
      <c r="F81" s="93">
        <v>0.17</v>
      </c>
      <c r="G81" s="75">
        <f t="shared" si="1"/>
        <v>48890</v>
      </c>
      <c r="H81" s="241"/>
      <c r="I81" s="82"/>
      <c r="J81" s="83"/>
      <c r="K81" s="83"/>
      <c r="L81" s="83"/>
      <c r="M81" s="83"/>
      <c r="N81" s="84"/>
      <c r="O81" s="85"/>
      <c r="P81" s="85"/>
      <c r="Q81" s="85"/>
      <c r="R81" s="85"/>
      <c r="S81" s="85"/>
      <c r="T81" s="85"/>
      <c r="U81" s="85"/>
      <c r="V81" s="85"/>
      <c r="W81" s="85"/>
      <c r="X81" s="85"/>
      <c r="Y81" s="85"/>
      <c r="Z81" s="85"/>
    </row>
    <row r="82" spans="1:26" ht="16.5" customHeight="1">
      <c r="A82" s="253"/>
      <c r="B82" s="242"/>
      <c r="C82" s="95" t="s">
        <v>73</v>
      </c>
      <c r="D82" s="98">
        <v>0.17</v>
      </c>
      <c r="E82" s="111">
        <v>29240</v>
      </c>
      <c r="F82" s="98">
        <v>0.17</v>
      </c>
      <c r="G82" s="79">
        <f t="shared" si="1"/>
        <v>29240</v>
      </c>
      <c r="H82" s="242"/>
      <c r="I82" s="82"/>
      <c r="J82" s="83"/>
      <c r="K82" s="83"/>
      <c r="L82" s="83"/>
      <c r="M82" s="83"/>
      <c r="N82" s="84"/>
      <c r="O82" s="85"/>
      <c r="P82" s="85"/>
      <c r="Q82" s="85"/>
      <c r="R82" s="85"/>
      <c r="S82" s="85"/>
      <c r="T82" s="85"/>
      <c r="U82" s="85"/>
      <c r="V82" s="85"/>
      <c r="W82" s="85"/>
      <c r="X82" s="85"/>
      <c r="Y82" s="85"/>
      <c r="Z82" s="85"/>
    </row>
    <row r="83" spans="1:26" ht="16.5" customHeight="1">
      <c r="A83" s="251">
        <v>28</v>
      </c>
      <c r="B83" s="255" t="s">
        <v>90</v>
      </c>
      <c r="C83" s="86" t="s">
        <v>71</v>
      </c>
      <c r="D83" s="89">
        <v>0.17</v>
      </c>
      <c r="E83" s="88">
        <v>53408</v>
      </c>
      <c r="F83" s="89">
        <v>0.17</v>
      </c>
      <c r="G83" s="67">
        <f t="shared" si="1"/>
        <v>53408</v>
      </c>
      <c r="H83" s="243">
        <f>SMALL(G83:G85,1)</f>
        <v>34000</v>
      </c>
      <c r="I83" s="82"/>
      <c r="J83" s="83"/>
      <c r="K83" s="83"/>
      <c r="L83" s="83"/>
      <c r="M83" s="83"/>
      <c r="N83" s="84"/>
      <c r="O83" s="85"/>
      <c r="P83" s="85"/>
      <c r="Q83" s="85"/>
      <c r="R83" s="85"/>
      <c r="S83" s="85"/>
      <c r="T83" s="85"/>
      <c r="U83" s="85"/>
      <c r="V83" s="85"/>
      <c r="W83" s="85"/>
      <c r="X83" s="85"/>
      <c r="Y83" s="85"/>
      <c r="Z83" s="85"/>
    </row>
    <row r="84" spans="1:26" ht="16.5" customHeight="1">
      <c r="A84" s="252"/>
      <c r="B84" s="241"/>
      <c r="C84" s="91" t="s">
        <v>72</v>
      </c>
      <c r="D84" s="93">
        <v>0.17</v>
      </c>
      <c r="E84" s="110">
        <v>48890</v>
      </c>
      <c r="F84" s="93">
        <v>0.17</v>
      </c>
      <c r="G84" s="75">
        <f t="shared" si="1"/>
        <v>48890</v>
      </c>
      <c r="H84" s="241"/>
      <c r="I84" s="82"/>
      <c r="J84" s="83"/>
      <c r="K84" s="83"/>
      <c r="L84" s="83"/>
      <c r="M84" s="83"/>
      <c r="N84" s="84"/>
      <c r="O84" s="85"/>
      <c r="P84" s="85"/>
      <c r="Q84" s="85"/>
      <c r="R84" s="85"/>
      <c r="S84" s="85"/>
      <c r="T84" s="85"/>
      <c r="U84" s="85"/>
      <c r="V84" s="85"/>
      <c r="W84" s="85"/>
      <c r="X84" s="85"/>
      <c r="Y84" s="85"/>
      <c r="Z84" s="85"/>
    </row>
    <row r="85" spans="1:26" ht="16.5" customHeight="1">
      <c r="A85" s="253"/>
      <c r="B85" s="242"/>
      <c r="C85" s="95" t="s">
        <v>73</v>
      </c>
      <c r="D85" s="98">
        <v>0.17</v>
      </c>
      <c r="E85" s="111">
        <v>34000</v>
      </c>
      <c r="F85" s="98">
        <v>0.17</v>
      </c>
      <c r="G85" s="79">
        <f t="shared" si="1"/>
        <v>34000</v>
      </c>
      <c r="H85" s="242"/>
      <c r="I85" s="82"/>
      <c r="J85" s="83"/>
      <c r="K85" s="83"/>
      <c r="L85" s="83"/>
      <c r="M85" s="83"/>
      <c r="N85" s="84"/>
      <c r="O85" s="85"/>
      <c r="P85" s="85"/>
      <c r="Q85" s="85"/>
      <c r="R85" s="85"/>
      <c r="S85" s="85"/>
      <c r="T85" s="85"/>
      <c r="U85" s="85"/>
      <c r="V85" s="85"/>
      <c r="W85" s="85"/>
      <c r="X85" s="85"/>
      <c r="Y85" s="85"/>
      <c r="Z85" s="85"/>
    </row>
    <row r="86" spans="1:26" ht="16.5" customHeight="1">
      <c r="A86" s="251">
        <v>29</v>
      </c>
      <c r="B86" s="255" t="s">
        <v>91</v>
      </c>
      <c r="C86" s="86" t="s">
        <v>71</v>
      </c>
      <c r="D86" s="89">
        <v>0.17</v>
      </c>
      <c r="E86" s="88">
        <v>56376</v>
      </c>
      <c r="F86" s="89">
        <v>0.17</v>
      </c>
      <c r="G86" s="67">
        <f t="shared" si="1"/>
        <v>56376</v>
      </c>
      <c r="H86" s="243">
        <f>SMALL(G86:G88,1)</f>
        <v>36720</v>
      </c>
      <c r="I86" s="82"/>
      <c r="J86" s="83"/>
      <c r="K86" s="83"/>
      <c r="L86" s="83"/>
      <c r="M86" s="83"/>
      <c r="N86" s="84"/>
      <c r="O86" s="85"/>
      <c r="P86" s="85"/>
      <c r="Q86" s="85"/>
      <c r="R86" s="85"/>
      <c r="S86" s="85"/>
      <c r="T86" s="85"/>
      <c r="U86" s="85"/>
      <c r="V86" s="85"/>
      <c r="W86" s="85"/>
      <c r="X86" s="85"/>
      <c r="Y86" s="85"/>
      <c r="Z86" s="85"/>
    </row>
    <row r="87" spans="1:26" ht="16.5" customHeight="1">
      <c r="A87" s="252"/>
      <c r="B87" s="241"/>
      <c r="C87" s="91" t="s">
        <v>72</v>
      </c>
      <c r="D87" s="93">
        <v>0.17</v>
      </c>
      <c r="E87" s="110">
        <v>53090</v>
      </c>
      <c r="F87" s="93">
        <v>0.17</v>
      </c>
      <c r="G87" s="75">
        <f t="shared" si="1"/>
        <v>53090.000000000007</v>
      </c>
      <c r="H87" s="241"/>
      <c r="I87" s="82"/>
      <c r="J87" s="83"/>
      <c r="K87" s="83"/>
      <c r="L87" s="83"/>
      <c r="M87" s="83"/>
      <c r="N87" s="84"/>
      <c r="O87" s="85"/>
      <c r="P87" s="85"/>
      <c r="Q87" s="85"/>
      <c r="R87" s="85"/>
      <c r="S87" s="85"/>
      <c r="T87" s="85"/>
      <c r="U87" s="85"/>
      <c r="V87" s="85"/>
      <c r="W87" s="85"/>
      <c r="X87" s="85"/>
      <c r="Y87" s="85"/>
      <c r="Z87" s="85"/>
    </row>
    <row r="88" spans="1:26" ht="16.5" customHeight="1">
      <c r="A88" s="253"/>
      <c r="B88" s="242"/>
      <c r="C88" s="95" t="s">
        <v>73</v>
      </c>
      <c r="D88" s="98">
        <v>0.17</v>
      </c>
      <c r="E88" s="111">
        <v>36720</v>
      </c>
      <c r="F88" s="98">
        <v>0.17</v>
      </c>
      <c r="G88" s="79">
        <f t="shared" si="1"/>
        <v>36720</v>
      </c>
      <c r="H88" s="242"/>
      <c r="I88" s="82"/>
      <c r="J88" s="83"/>
      <c r="K88" s="83"/>
      <c r="L88" s="83"/>
      <c r="M88" s="83"/>
      <c r="N88" s="84"/>
      <c r="O88" s="85"/>
      <c r="P88" s="85"/>
      <c r="Q88" s="85"/>
      <c r="R88" s="85"/>
      <c r="S88" s="85"/>
      <c r="T88" s="85"/>
      <c r="U88" s="85"/>
      <c r="V88" s="85"/>
      <c r="W88" s="85"/>
      <c r="X88" s="85"/>
      <c r="Y88" s="85"/>
      <c r="Z88" s="85"/>
    </row>
    <row r="89" spans="1:26" ht="16.5" customHeight="1">
      <c r="A89" s="251">
        <v>30</v>
      </c>
      <c r="B89" s="255" t="s">
        <v>92</v>
      </c>
      <c r="C89" s="86" t="s">
        <v>71</v>
      </c>
      <c r="D89" s="89">
        <v>0.17</v>
      </c>
      <c r="E89" s="88">
        <v>66080</v>
      </c>
      <c r="F89" s="89">
        <v>0.17</v>
      </c>
      <c r="G89" s="67">
        <f t="shared" si="1"/>
        <v>66080</v>
      </c>
      <c r="H89" s="243">
        <f>SMALL(G89:G91,1)</f>
        <v>42840</v>
      </c>
      <c r="I89" s="82"/>
      <c r="J89" s="83"/>
      <c r="K89" s="83"/>
      <c r="L89" s="83"/>
      <c r="M89" s="83"/>
      <c r="N89" s="84"/>
      <c r="O89" s="85"/>
      <c r="P89" s="85"/>
      <c r="Q89" s="85"/>
      <c r="R89" s="85"/>
      <c r="S89" s="85"/>
      <c r="T89" s="85"/>
      <c r="U89" s="85"/>
      <c r="V89" s="85"/>
      <c r="W89" s="85"/>
      <c r="X89" s="85"/>
      <c r="Y89" s="85"/>
      <c r="Z89" s="85"/>
    </row>
    <row r="90" spans="1:26" ht="16.5" customHeight="1">
      <c r="A90" s="252"/>
      <c r="B90" s="241"/>
      <c r="C90" s="91" t="s">
        <v>72</v>
      </c>
      <c r="D90" s="93">
        <v>0.17</v>
      </c>
      <c r="E90" s="110">
        <v>48890</v>
      </c>
      <c r="F90" s="93">
        <v>0.17</v>
      </c>
      <c r="G90" s="75">
        <f t="shared" si="1"/>
        <v>48890</v>
      </c>
      <c r="H90" s="241"/>
      <c r="I90" s="82"/>
      <c r="J90" s="83"/>
      <c r="K90" s="83"/>
      <c r="L90" s="83"/>
      <c r="M90" s="83"/>
      <c r="N90" s="84"/>
      <c r="O90" s="85"/>
      <c r="P90" s="85"/>
      <c r="Q90" s="85"/>
      <c r="R90" s="85"/>
      <c r="S90" s="85"/>
      <c r="T90" s="85"/>
      <c r="U90" s="85"/>
      <c r="V90" s="85"/>
      <c r="W90" s="85"/>
      <c r="X90" s="85"/>
      <c r="Y90" s="85"/>
      <c r="Z90" s="85"/>
    </row>
    <row r="91" spans="1:26" ht="16.5" customHeight="1">
      <c r="A91" s="253"/>
      <c r="B91" s="242"/>
      <c r="C91" s="95" t="s">
        <v>73</v>
      </c>
      <c r="D91" s="98">
        <v>0.17</v>
      </c>
      <c r="E91" s="111">
        <v>42840</v>
      </c>
      <c r="F91" s="98">
        <v>0.17</v>
      </c>
      <c r="G91" s="79">
        <f t="shared" si="1"/>
        <v>42840</v>
      </c>
      <c r="H91" s="242"/>
      <c r="I91" s="82"/>
      <c r="J91" s="83"/>
      <c r="K91" s="83"/>
      <c r="L91" s="83"/>
      <c r="M91" s="83"/>
      <c r="N91" s="84"/>
      <c r="O91" s="85"/>
      <c r="P91" s="85"/>
      <c r="Q91" s="85"/>
      <c r="R91" s="85"/>
      <c r="S91" s="85"/>
      <c r="T91" s="85"/>
      <c r="U91" s="85"/>
      <c r="V91" s="85"/>
      <c r="W91" s="85"/>
      <c r="X91" s="85"/>
      <c r="Y91" s="85"/>
      <c r="Z91" s="85"/>
    </row>
    <row r="92" spans="1:26" ht="16.5" customHeight="1">
      <c r="A92" s="251">
        <v>31</v>
      </c>
      <c r="B92" s="255" t="s">
        <v>93</v>
      </c>
      <c r="C92" s="86" t="s">
        <v>71</v>
      </c>
      <c r="D92" s="89">
        <v>0.17</v>
      </c>
      <c r="E92" s="88">
        <v>9270</v>
      </c>
      <c r="F92" s="89">
        <v>0.17</v>
      </c>
      <c r="G92" s="90">
        <f t="shared" si="1"/>
        <v>9270</v>
      </c>
      <c r="H92" s="244">
        <f>SMALL(G92:G94,1)</f>
        <v>3607.41</v>
      </c>
      <c r="I92" s="82"/>
      <c r="J92" s="83"/>
      <c r="K92" s="83"/>
      <c r="L92" s="83"/>
      <c r="M92" s="83"/>
      <c r="N92" s="84"/>
      <c r="O92" s="85"/>
      <c r="P92" s="85"/>
      <c r="Q92" s="85"/>
      <c r="R92" s="85"/>
      <c r="S92" s="85"/>
      <c r="T92" s="85"/>
      <c r="U92" s="85"/>
      <c r="V92" s="85"/>
      <c r="W92" s="85"/>
      <c r="X92" s="85"/>
      <c r="Y92" s="85"/>
      <c r="Z92" s="85"/>
    </row>
    <row r="93" spans="1:26" ht="16.5" customHeight="1">
      <c r="A93" s="252"/>
      <c r="B93" s="241"/>
      <c r="C93" s="91" t="s">
        <v>72</v>
      </c>
      <c r="D93" s="93">
        <v>0.17</v>
      </c>
      <c r="E93" s="110">
        <v>3607.41</v>
      </c>
      <c r="F93" s="93">
        <v>0.17</v>
      </c>
      <c r="G93" s="94">
        <f t="shared" si="1"/>
        <v>3607.41</v>
      </c>
      <c r="H93" s="241"/>
      <c r="I93" s="82"/>
      <c r="J93" s="83"/>
      <c r="K93" s="83"/>
      <c r="L93" s="83"/>
      <c r="M93" s="83"/>
      <c r="N93" s="84"/>
      <c r="O93" s="85"/>
      <c r="P93" s="85"/>
      <c r="Q93" s="85"/>
      <c r="R93" s="85"/>
      <c r="S93" s="85"/>
      <c r="T93" s="85"/>
      <c r="U93" s="85"/>
      <c r="V93" s="85"/>
      <c r="W93" s="85"/>
      <c r="X93" s="85"/>
      <c r="Y93" s="85"/>
      <c r="Z93" s="85"/>
    </row>
    <row r="94" spans="1:26" ht="16.5" customHeight="1">
      <c r="A94" s="253"/>
      <c r="B94" s="242"/>
      <c r="C94" s="95" t="s">
        <v>73</v>
      </c>
      <c r="D94" s="98">
        <v>0.17</v>
      </c>
      <c r="E94" s="111">
        <v>6800</v>
      </c>
      <c r="F94" s="98">
        <v>0.17</v>
      </c>
      <c r="G94" s="99">
        <f t="shared" si="1"/>
        <v>6800</v>
      </c>
      <c r="H94" s="242"/>
      <c r="I94" s="82"/>
      <c r="J94" s="83"/>
      <c r="K94" s="83"/>
      <c r="L94" s="83"/>
      <c r="M94" s="83"/>
      <c r="N94" s="84"/>
      <c r="O94" s="85"/>
      <c r="P94" s="85"/>
      <c r="Q94" s="85"/>
      <c r="R94" s="85"/>
      <c r="S94" s="85"/>
      <c r="T94" s="85"/>
      <c r="U94" s="85"/>
      <c r="V94" s="85"/>
      <c r="W94" s="85"/>
      <c r="X94" s="85"/>
      <c r="Y94" s="85"/>
      <c r="Z94" s="85"/>
    </row>
    <row r="95" spans="1:26" ht="16.5" customHeight="1">
      <c r="A95" s="251">
        <v>32</v>
      </c>
      <c r="B95" s="255" t="s">
        <v>94</v>
      </c>
      <c r="C95" s="86" t="s">
        <v>71</v>
      </c>
      <c r="D95" s="89">
        <v>0.17</v>
      </c>
      <c r="E95" s="88">
        <v>10944</v>
      </c>
      <c r="F95" s="89">
        <v>0.17</v>
      </c>
      <c r="G95" s="67">
        <f t="shared" si="1"/>
        <v>10944</v>
      </c>
      <c r="H95" s="243">
        <f>SMALL(G95:G97,1)</f>
        <v>6763.54</v>
      </c>
      <c r="I95" s="82"/>
      <c r="J95" s="83"/>
      <c r="K95" s="83"/>
      <c r="L95" s="83"/>
      <c r="M95" s="83"/>
      <c r="N95" s="84"/>
      <c r="O95" s="85"/>
      <c r="P95" s="85"/>
      <c r="Q95" s="85"/>
      <c r="R95" s="85"/>
      <c r="S95" s="85"/>
      <c r="T95" s="85"/>
      <c r="U95" s="85"/>
      <c r="V95" s="85"/>
      <c r="W95" s="85"/>
      <c r="X95" s="85"/>
      <c r="Y95" s="85"/>
      <c r="Z95" s="85"/>
    </row>
    <row r="96" spans="1:26" ht="16.5" customHeight="1">
      <c r="A96" s="252"/>
      <c r="B96" s="241"/>
      <c r="C96" s="91" t="s">
        <v>72</v>
      </c>
      <c r="D96" s="93">
        <v>0.17</v>
      </c>
      <c r="E96" s="110">
        <v>6763.54</v>
      </c>
      <c r="F96" s="93">
        <v>0.17</v>
      </c>
      <c r="G96" s="75">
        <f t="shared" si="1"/>
        <v>6763.54</v>
      </c>
      <c r="H96" s="241"/>
      <c r="I96" s="82"/>
      <c r="J96" s="83"/>
      <c r="K96" s="83"/>
      <c r="L96" s="83"/>
      <c r="M96" s="83"/>
      <c r="N96" s="84"/>
      <c r="O96" s="85"/>
      <c r="P96" s="85"/>
      <c r="Q96" s="85"/>
      <c r="R96" s="85"/>
      <c r="S96" s="85"/>
      <c r="T96" s="85"/>
      <c r="U96" s="85"/>
      <c r="V96" s="85"/>
      <c r="W96" s="85"/>
      <c r="X96" s="85"/>
      <c r="Y96" s="85"/>
      <c r="Z96" s="85"/>
    </row>
    <row r="97" spans="1:26" ht="16.5" customHeight="1">
      <c r="A97" s="253"/>
      <c r="B97" s="242"/>
      <c r="C97" s="95" t="s">
        <v>73</v>
      </c>
      <c r="D97" s="98">
        <v>0.17</v>
      </c>
      <c r="E97" s="111">
        <v>6800</v>
      </c>
      <c r="F97" s="98">
        <v>0.17</v>
      </c>
      <c r="G97" s="79">
        <f t="shared" si="1"/>
        <v>6800</v>
      </c>
      <c r="H97" s="242"/>
      <c r="I97" s="82"/>
      <c r="J97" s="83"/>
      <c r="K97" s="83"/>
      <c r="L97" s="83"/>
      <c r="M97" s="83"/>
      <c r="N97" s="84"/>
      <c r="O97" s="85"/>
      <c r="P97" s="85"/>
      <c r="Q97" s="85"/>
      <c r="R97" s="85"/>
      <c r="S97" s="85"/>
      <c r="T97" s="85"/>
      <c r="U97" s="85"/>
      <c r="V97" s="85"/>
      <c r="W97" s="85"/>
      <c r="X97" s="85"/>
      <c r="Y97" s="85"/>
      <c r="Z97" s="85"/>
    </row>
    <row r="98" spans="1:26" ht="16.5" customHeight="1">
      <c r="A98" s="251">
        <v>33</v>
      </c>
      <c r="B98" s="255" t="s">
        <v>95</v>
      </c>
      <c r="C98" s="86" t="s">
        <v>71</v>
      </c>
      <c r="D98" s="89">
        <v>0.17</v>
      </c>
      <c r="E98" s="88">
        <v>34039</v>
      </c>
      <c r="F98" s="89">
        <v>0.17</v>
      </c>
      <c r="G98" s="67">
        <f t="shared" si="1"/>
        <v>34039</v>
      </c>
      <c r="H98" s="243">
        <f>SMALL(G98:G100,1)</f>
        <v>22858.400000000001</v>
      </c>
      <c r="I98" s="82"/>
      <c r="J98" s="83"/>
      <c r="K98" s="83"/>
      <c r="L98" s="83"/>
      <c r="M98" s="83"/>
      <c r="N98" s="84"/>
      <c r="O98" s="85"/>
      <c r="P98" s="85"/>
      <c r="Q98" s="85"/>
      <c r="R98" s="85"/>
      <c r="S98" s="85"/>
      <c r="T98" s="85"/>
      <c r="U98" s="85"/>
      <c r="V98" s="85"/>
      <c r="W98" s="85"/>
      <c r="X98" s="85"/>
      <c r="Y98" s="85"/>
      <c r="Z98" s="85"/>
    </row>
    <row r="99" spans="1:26" ht="16.5" customHeight="1">
      <c r="A99" s="252"/>
      <c r="B99" s="241"/>
      <c r="C99" s="91" t="s">
        <v>72</v>
      </c>
      <c r="D99" s="93">
        <v>0.17</v>
      </c>
      <c r="E99" s="110">
        <v>22858.400000000001</v>
      </c>
      <c r="F99" s="93">
        <v>0.17</v>
      </c>
      <c r="G99" s="75">
        <f t="shared" si="1"/>
        <v>22858.400000000001</v>
      </c>
      <c r="H99" s="241"/>
      <c r="I99" s="82"/>
      <c r="J99" s="83"/>
      <c r="K99" s="83"/>
      <c r="L99" s="83"/>
      <c r="M99" s="83"/>
      <c r="N99" s="84"/>
      <c r="O99" s="85"/>
      <c r="P99" s="85"/>
      <c r="Q99" s="85"/>
      <c r="R99" s="85"/>
      <c r="S99" s="85"/>
      <c r="T99" s="85"/>
      <c r="U99" s="85"/>
      <c r="V99" s="85"/>
      <c r="W99" s="85"/>
      <c r="X99" s="85"/>
      <c r="Y99" s="85"/>
      <c r="Z99" s="85"/>
    </row>
    <row r="100" spans="1:26" ht="16.5" customHeight="1">
      <c r="A100" s="253"/>
      <c r="B100" s="242"/>
      <c r="C100" s="95" t="s">
        <v>73</v>
      </c>
      <c r="D100" s="98">
        <v>0.17</v>
      </c>
      <c r="E100" s="111">
        <v>25160</v>
      </c>
      <c r="F100" s="98">
        <v>0.17</v>
      </c>
      <c r="G100" s="79">
        <f t="shared" si="1"/>
        <v>25159.999999999996</v>
      </c>
      <c r="H100" s="242"/>
      <c r="I100" s="82"/>
      <c r="J100" s="83"/>
      <c r="K100" s="83"/>
      <c r="L100" s="83"/>
      <c r="M100" s="83"/>
      <c r="N100" s="84"/>
      <c r="O100" s="85"/>
      <c r="P100" s="85"/>
      <c r="Q100" s="85"/>
      <c r="R100" s="85"/>
      <c r="S100" s="85"/>
      <c r="T100" s="85"/>
      <c r="U100" s="85"/>
      <c r="V100" s="85"/>
      <c r="W100" s="85"/>
      <c r="X100" s="85"/>
      <c r="Y100" s="85"/>
      <c r="Z100" s="85"/>
    </row>
    <row r="101" spans="1:26" ht="16.5" customHeight="1">
      <c r="A101" s="251">
        <v>34</v>
      </c>
      <c r="B101" s="255" t="s">
        <v>96</v>
      </c>
      <c r="C101" s="86" t="s">
        <v>71</v>
      </c>
      <c r="D101" s="89">
        <v>0.17</v>
      </c>
      <c r="E101" s="88">
        <v>38359</v>
      </c>
      <c r="F101" s="89">
        <v>0.17</v>
      </c>
      <c r="G101" s="67">
        <f t="shared" si="1"/>
        <v>38359</v>
      </c>
      <c r="H101" s="243">
        <f>SMALL(G101:G103,1)</f>
        <v>28003.91</v>
      </c>
      <c r="I101" s="82"/>
      <c r="J101" s="83"/>
      <c r="K101" s="83"/>
      <c r="L101" s="83"/>
      <c r="M101" s="83"/>
      <c r="N101" s="84"/>
      <c r="O101" s="85"/>
      <c r="P101" s="85"/>
      <c r="Q101" s="85"/>
      <c r="R101" s="85"/>
      <c r="S101" s="85"/>
      <c r="T101" s="85"/>
      <c r="U101" s="85"/>
      <c r="V101" s="85"/>
      <c r="W101" s="85"/>
      <c r="X101" s="85"/>
      <c r="Y101" s="85"/>
      <c r="Z101" s="85"/>
    </row>
    <row r="102" spans="1:26" ht="16.5" customHeight="1">
      <c r="A102" s="252"/>
      <c r="B102" s="241"/>
      <c r="C102" s="91" t="s">
        <v>72</v>
      </c>
      <c r="D102" s="93">
        <v>0.17</v>
      </c>
      <c r="E102" s="110">
        <v>28003.91</v>
      </c>
      <c r="F102" s="93">
        <v>0.17</v>
      </c>
      <c r="G102" s="75">
        <f t="shared" si="1"/>
        <v>28003.91</v>
      </c>
      <c r="H102" s="241"/>
      <c r="I102" s="82"/>
      <c r="J102" s="83"/>
      <c r="K102" s="83"/>
      <c r="L102" s="83"/>
      <c r="M102" s="83"/>
      <c r="N102" s="84"/>
      <c r="O102" s="85"/>
      <c r="P102" s="85"/>
      <c r="Q102" s="85"/>
      <c r="R102" s="85"/>
      <c r="S102" s="85"/>
      <c r="T102" s="85"/>
      <c r="U102" s="85"/>
      <c r="V102" s="85"/>
      <c r="W102" s="85"/>
      <c r="X102" s="85"/>
      <c r="Y102" s="85"/>
      <c r="Z102" s="85"/>
    </row>
    <row r="103" spans="1:26" ht="16.5" customHeight="1">
      <c r="A103" s="253"/>
      <c r="B103" s="242"/>
      <c r="C103" s="95" t="s">
        <v>73</v>
      </c>
      <c r="D103" s="98">
        <v>0.17</v>
      </c>
      <c r="E103" s="111">
        <v>28560</v>
      </c>
      <c r="F103" s="98">
        <v>0.17</v>
      </c>
      <c r="G103" s="79">
        <f t="shared" si="1"/>
        <v>28559.999999999996</v>
      </c>
      <c r="H103" s="242"/>
      <c r="I103" s="82"/>
      <c r="J103" s="83"/>
      <c r="K103" s="83"/>
      <c r="L103" s="83"/>
      <c r="M103" s="83"/>
      <c r="N103" s="84"/>
      <c r="O103" s="85"/>
      <c r="P103" s="85"/>
      <c r="Q103" s="85"/>
      <c r="R103" s="85"/>
      <c r="S103" s="85"/>
      <c r="T103" s="85"/>
      <c r="U103" s="85"/>
      <c r="V103" s="85"/>
      <c r="W103" s="85"/>
      <c r="X103" s="85"/>
      <c r="Y103" s="85"/>
      <c r="Z103" s="85"/>
    </row>
    <row r="104" spans="1:26" ht="16.5" customHeight="1">
      <c r="A104" s="251">
        <v>35</v>
      </c>
      <c r="B104" s="255" t="s">
        <v>97</v>
      </c>
      <c r="C104" s="86" t="s">
        <v>71</v>
      </c>
      <c r="D104" s="89">
        <v>0.17</v>
      </c>
      <c r="E104" s="88">
        <v>61740</v>
      </c>
      <c r="F104" s="89">
        <v>0.17</v>
      </c>
      <c r="G104" s="67">
        <f t="shared" si="1"/>
        <v>61740</v>
      </c>
      <c r="H104" s="243">
        <f>SMALL(G104:G106,1)</f>
        <v>36815.660000000003</v>
      </c>
      <c r="I104" s="82"/>
      <c r="J104" s="83"/>
      <c r="K104" s="83"/>
      <c r="L104" s="83"/>
      <c r="M104" s="83"/>
      <c r="N104" s="84"/>
      <c r="O104" s="85"/>
      <c r="P104" s="85"/>
      <c r="Q104" s="85"/>
      <c r="R104" s="85"/>
      <c r="S104" s="85"/>
      <c r="T104" s="85"/>
      <c r="U104" s="85"/>
      <c r="V104" s="85"/>
      <c r="W104" s="85"/>
      <c r="X104" s="85"/>
      <c r="Y104" s="85"/>
      <c r="Z104" s="85"/>
    </row>
    <row r="105" spans="1:26" ht="16.5" customHeight="1">
      <c r="A105" s="252"/>
      <c r="B105" s="241"/>
      <c r="C105" s="91" t="s">
        <v>72</v>
      </c>
      <c r="D105" s="93">
        <v>0.17</v>
      </c>
      <c r="E105" s="110">
        <v>36815.660000000003</v>
      </c>
      <c r="F105" s="93">
        <v>0.17</v>
      </c>
      <c r="G105" s="75">
        <f t="shared" si="1"/>
        <v>36815.660000000003</v>
      </c>
      <c r="H105" s="241"/>
      <c r="I105" s="82"/>
      <c r="J105" s="83"/>
      <c r="K105" s="83"/>
      <c r="L105" s="83"/>
      <c r="M105" s="83"/>
      <c r="N105" s="84"/>
      <c r="O105" s="85"/>
      <c r="P105" s="85"/>
      <c r="Q105" s="85"/>
      <c r="R105" s="85"/>
      <c r="S105" s="85"/>
      <c r="T105" s="85"/>
      <c r="U105" s="85"/>
      <c r="V105" s="85"/>
      <c r="W105" s="85"/>
      <c r="X105" s="85"/>
      <c r="Y105" s="85"/>
      <c r="Z105" s="85"/>
    </row>
    <row r="106" spans="1:26" ht="16.5" customHeight="1">
      <c r="A106" s="253"/>
      <c r="B106" s="242"/>
      <c r="C106" s="95" t="s">
        <v>73</v>
      </c>
      <c r="D106" s="98">
        <v>0.17</v>
      </c>
      <c r="E106" s="111">
        <v>46240</v>
      </c>
      <c r="F106" s="98">
        <v>0.17</v>
      </c>
      <c r="G106" s="79">
        <f t="shared" si="1"/>
        <v>46240</v>
      </c>
      <c r="H106" s="242"/>
      <c r="I106" s="82"/>
      <c r="J106" s="83"/>
      <c r="K106" s="83"/>
      <c r="L106" s="83"/>
      <c r="M106" s="83"/>
      <c r="N106" s="84"/>
      <c r="O106" s="85"/>
      <c r="P106" s="85"/>
      <c r="Q106" s="85"/>
      <c r="R106" s="85"/>
      <c r="S106" s="85"/>
      <c r="T106" s="85"/>
      <c r="U106" s="85"/>
      <c r="V106" s="85"/>
      <c r="W106" s="85"/>
      <c r="X106" s="85"/>
      <c r="Y106" s="85"/>
      <c r="Z106" s="85"/>
    </row>
    <row r="107" spans="1:26" ht="16.5" customHeight="1">
      <c r="A107" s="251">
        <v>36</v>
      </c>
      <c r="B107" s="255" t="s">
        <v>98</v>
      </c>
      <c r="C107" s="86" t="s">
        <v>71</v>
      </c>
      <c r="D107" s="89">
        <v>0.17</v>
      </c>
      <c r="E107" s="88">
        <v>10944</v>
      </c>
      <c r="F107" s="89">
        <v>0.17</v>
      </c>
      <c r="G107" s="67">
        <f t="shared" si="1"/>
        <v>10944</v>
      </c>
      <c r="H107" s="243">
        <f>SMALL(G107:G109,1)</f>
        <v>6763.54</v>
      </c>
      <c r="I107" s="82"/>
      <c r="J107" s="83"/>
      <c r="K107" s="83"/>
      <c r="L107" s="83"/>
      <c r="M107" s="83"/>
      <c r="N107" s="84"/>
      <c r="O107" s="85"/>
      <c r="P107" s="85"/>
      <c r="Q107" s="85"/>
      <c r="R107" s="85"/>
      <c r="S107" s="85"/>
      <c r="T107" s="85"/>
      <c r="U107" s="85"/>
      <c r="V107" s="85"/>
      <c r="W107" s="85"/>
      <c r="X107" s="85"/>
      <c r="Y107" s="85"/>
      <c r="Z107" s="85"/>
    </row>
    <row r="108" spans="1:26" ht="16.5" customHeight="1">
      <c r="A108" s="252"/>
      <c r="B108" s="241"/>
      <c r="C108" s="91" t="s">
        <v>72</v>
      </c>
      <c r="D108" s="93">
        <v>0.17</v>
      </c>
      <c r="E108" s="110">
        <v>6763.54</v>
      </c>
      <c r="F108" s="93">
        <v>0.17</v>
      </c>
      <c r="G108" s="75">
        <f t="shared" si="1"/>
        <v>6763.54</v>
      </c>
      <c r="H108" s="241"/>
      <c r="I108" s="82"/>
      <c r="J108" s="83"/>
      <c r="K108" s="83"/>
      <c r="L108" s="83"/>
      <c r="M108" s="83"/>
      <c r="N108" s="84"/>
      <c r="O108" s="85"/>
      <c r="P108" s="85"/>
      <c r="Q108" s="85"/>
      <c r="R108" s="85"/>
      <c r="S108" s="85"/>
      <c r="T108" s="85"/>
      <c r="U108" s="85"/>
      <c r="V108" s="85"/>
      <c r="W108" s="85"/>
      <c r="X108" s="85"/>
      <c r="Y108" s="85"/>
      <c r="Z108" s="85"/>
    </row>
    <row r="109" spans="1:26" ht="16.5" customHeight="1">
      <c r="A109" s="253"/>
      <c r="B109" s="242"/>
      <c r="C109" s="95" t="s">
        <v>73</v>
      </c>
      <c r="D109" s="98">
        <v>0.17</v>
      </c>
      <c r="E109" s="111">
        <v>6800</v>
      </c>
      <c r="F109" s="98">
        <v>0.17</v>
      </c>
      <c r="G109" s="79">
        <f t="shared" si="1"/>
        <v>6800</v>
      </c>
      <c r="H109" s="242"/>
      <c r="I109" s="82"/>
      <c r="J109" s="83"/>
      <c r="K109" s="83"/>
      <c r="L109" s="83"/>
      <c r="M109" s="83"/>
      <c r="N109" s="84"/>
      <c r="O109" s="85"/>
      <c r="P109" s="85"/>
      <c r="Q109" s="85"/>
      <c r="R109" s="85"/>
      <c r="S109" s="85"/>
      <c r="T109" s="85"/>
      <c r="U109" s="85"/>
      <c r="V109" s="85"/>
      <c r="W109" s="85"/>
      <c r="X109" s="85"/>
      <c r="Y109" s="85"/>
      <c r="Z109" s="85"/>
    </row>
    <row r="110" spans="1:26" ht="16.5" customHeight="1">
      <c r="A110" s="251">
        <v>37</v>
      </c>
      <c r="B110" s="255" t="s">
        <v>99</v>
      </c>
      <c r="C110" s="86" t="s">
        <v>71</v>
      </c>
      <c r="D110" s="89">
        <v>0.17</v>
      </c>
      <c r="E110" s="88">
        <v>17236.7</v>
      </c>
      <c r="F110" s="89">
        <v>0.17</v>
      </c>
      <c r="G110" s="67">
        <f t="shared" si="1"/>
        <v>17236.7</v>
      </c>
      <c r="H110" s="243">
        <f>SMALL(G110:G112,1)</f>
        <v>12090</v>
      </c>
      <c r="I110" s="82"/>
      <c r="J110" s="83"/>
      <c r="K110" s="83"/>
      <c r="L110" s="83"/>
      <c r="M110" s="83"/>
      <c r="N110" s="84"/>
      <c r="O110" s="85"/>
      <c r="P110" s="85"/>
      <c r="Q110" s="85"/>
      <c r="R110" s="85"/>
      <c r="S110" s="85"/>
      <c r="T110" s="85"/>
      <c r="U110" s="85"/>
      <c r="V110" s="85"/>
      <c r="W110" s="85"/>
      <c r="X110" s="85"/>
      <c r="Y110" s="85"/>
      <c r="Z110" s="85"/>
    </row>
    <row r="111" spans="1:26" ht="16.5" customHeight="1">
      <c r="A111" s="252"/>
      <c r="B111" s="241"/>
      <c r="C111" s="91" t="s">
        <v>72</v>
      </c>
      <c r="D111" s="93">
        <v>0.17</v>
      </c>
      <c r="E111" s="110">
        <v>23158.25</v>
      </c>
      <c r="F111" s="93">
        <v>0.17</v>
      </c>
      <c r="G111" s="75">
        <f t="shared" si="1"/>
        <v>23158.25</v>
      </c>
      <c r="H111" s="241"/>
      <c r="I111" s="82"/>
      <c r="J111" s="83"/>
      <c r="K111" s="83"/>
      <c r="L111" s="83"/>
      <c r="M111" s="83"/>
      <c r="N111" s="84"/>
      <c r="O111" s="85"/>
      <c r="P111" s="85"/>
      <c r="Q111" s="85"/>
      <c r="R111" s="85"/>
      <c r="S111" s="85"/>
      <c r="T111" s="85"/>
      <c r="U111" s="85"/>
      <c r="V111" s="85"/>
      <c r="W111" s="85"/>
      <c r="X111" s="85"/>
      <c r="Y111" s="85"/>
      <c r="Z111" s="85"/>
    </row>
    <row r="112" spans="1:26" ht="16.5" customHeight="1">
      <c r="A112" s="253"/>
      <c r="B112" s="242"/>
      <c r="C112" s="95" t="s">
        <v>73</v>
      </c>
      <c r="D112" s="98">
        <v>0.17</v>
      </c>
      <c r="E112" s="111">
        <v>12090</v>
      </c>
      <c r="F112" s="98">
        <v>0.17</v>
      </c>
      <c r="G112" s="79">
        <f t="shared" si="1"/>
        <v>12090</v>
      </c>
      <c r="H112" s="242"/>
      <c r="I112" s="82"/>
      <c r="J112" s="83"/>
      <c r="K112" s="83"/>
      <c r="L112" s="83"/>
      <c r="M112" s="83"/>
      <c r="N112" s="84"/>
      <c r="O112" s="85"/>
      <c r="P112" s="85"/>
      <c r="Q112" s="85"/>
      <c r="R112" s="85"/>
      <c r="S112" s="85"/>
      <c r="T112" s="85"/>
      <c r="U112" s="85"/>
      <c r="V112" s="85"/>
      <c r="W112" s="85"/>
      <c r="X112" s="85"/>
      <c r="Y112" s="85"/>
      <c r="Z112" s="85"/>
    </row>
    <row r="113" spans="1:26" ht="16.5" customHeight="1">
      <c r="A113" s="251">
        <v>38</v>
      </c>
      <c r="B113" s="255" t="s">
        <v>100</v>
      </c>
      <c r="C113" s="86" t="s">
        <v>71</v>
      </c>
      <c r="D113" s="89">
        <v>0.17</v>
      </c>
      <c r="E113" s="88">
        <v>2666</v>
      </c>
      <c r="F113" s="89">
        <v>0.17</v>
      </c>
      <c r="G113" s="67">
        <f t="shared" si="1"/>
        <v>2666.0000000000005</v>
      </c>
      <c r="H113" s="243">
        <f>SMALL(G113:G115,1)</f>
        <v>1401.2999999999997</v>
      </c>
      <c r="I113" s="82"/>
      <c r="J113" s="83"/>
      <c r="K113" s="83"/>
      <c r="L113" s="83"/>
      <c r="M113" s="83"/>
      <c r="N113" s="84"/>
      <c r="O113" s="85"/>
      <c r="P113" s="85"/>
      <c r="Q113" s="85"/>
      <c r="R113" s="85"/>
      <c r="S113" s="85"/>
      <c r="T113" s="85"/>
      <c r="U113" s="85"/>
      <c r="V113" s="85"/>
      <c r="W113" s="85"/>
      <c r="X113" s="85"/>
      <c r="Y113" s="85"/>
      <c r="Z113" s="85"/>
    </row>
    <row r="114" spans="1:26" ht="16.5" customHeight="1">
      <c r="A114" s="252"/>
      <c r="B114" s="241"/>
      <c r="C114" s="91" t="s">
        <v>72</v>
      </c>
      <c r="D114" s="93">
        <v>0.17</v>
      </c>
      <c r="E114" s="110">
        <v>1401.3</v>
      </c>
      <c r="F114" s="93">
        <v>0.17</v>
      </c>
      <c r="G114" s="75">
        <f t="shared" si="1"/>
        <v>1401.2999999999997</v>
      </c>
      <c r="H114" s="241"/>
      <c r="I114" s="82"/>
      <c r="J114" s="83"/>
      <c r="K114" s="83"/>
      <c r="L114" s="83"/>
      <c r="M114" s="83"/>
      <c r="N114" s="84"/>
      <c r="O114" s="85"/>
      <c r="P114" s="85"/>
      <c r="Q114" s="85"/>
      <c r="R114" s="85"/>
      <c r="S114" s="85"/>
      <c r="T114" s="85"/>
      <c r="U114" s="85"/>
      <c r="V114" s="85"/>
      <c r="W114" s="85"/>
      <c r="X114" s="85"/>
      <c r="Y114" s="85"/>
      <c r="Z114" s="85"/>
    </row>
    <row r="115" spans="1:26" ht="16.5" customHeight="1">
      <c r="A115" s="253"/>
      <c r="B115" s="242"/>
      <c r="C115" s="95" t="s">
        <v>73</v>
      </c>
      <c r="D115" s="98">
        <v>0.17</v>
      </c>
      <c r="E115" s="111">
        <v>1988</v>
      </c>
      <c r="F115" s="98">
        <v>0.17</v>
      </c>
      <c r="G115" s="79">
        <f t="shared" si="1"/>
        <v>1988</v>
      </c>
      <c r="H115" s="242"/>
      <c r="I115" s="82"/>
      <c r="J115" s="83"/>
      <c r="K115" s="83"/>
      <c r="L115" s="83"/>
      <c r="M115" s="83"/>
      <c r="N115" s="84"/>
      <c r="O115" s="85"/>
      <c r="P115" s="85"/>
      <c r="Q115" s="85"/>
      <c r="R115" s="85"/>
      <c r="S115" s="85"/>
      <c r="T115" s="85"/>
      <c r="U115" s="85"/>
      <c r="V115" s="85"/>
      <c r="W115" s="85"/>
      <c r="X115" s="85"/>
      <c r="Y115" s="85"/>
      <c r="Z115" s="85"/>
    </row>
    <row r="116" spans="1:26" ht="16.5" customHeight="1">
      <c r="A116" s="251">
        <v>39</v>
      </c>
      <c r="B116" s="255" t="s">
        <v>101</v>
      </c>
      <c r="C116" s="86" t="s">
        <v>71</v>
      </c>
      <c r="D116" s="89">
        <v>0.17</v>
      </c>
      <c r="E116" s="88">
        <v>8476</v>
      </c>
      <c r="F116" s="89">
        <v>0.17</v>
      </c>
      <c r="G116" s="67">
        <f t="shared" si="1"/>
        <v>8476</v>
      </c>
      <c r="H116" s="243">
        <f>SMALL(G116:G118,1)</f>
        <v>5200</v>
      </c>
      <c r="I116" s="82"/>
      <c r="J116" s="83"/>
      <c r="K116" s="83"/>
      <c r="L116" s="83"/>
      <c r="M116" s="83"/>
      <c r="N116" s="84"/>
      <c r="O116" s="85"/>
      <c r="P116" s="85"/>
      <c r="Q116" s="85"/>
      <c r="R116" s="85"/>
      <c r="S116" s="85"/>
      <c r="T116" s="85"/>
      <c r="U116" s="85"/>
      <c r="V116" s="85"/>
      <c r="W116" s="85"/>
      <c r="X116" s="85"/>
      <c r="Y116" s="85"/>
      <c r="Z116" s="85"/>
    </row>
    <row r="117" spans="1:26" ht="16.5" customHeight="1">
      <c r="A117" s="252"/>
      <c r="B117" s="241"/>
      <c r="C117" s="91" t="s">
        <v>102</v>
      </c>
      <c r="D117" s="93">
        <v>0.17</v>
      </c>
      <c r="E117" s="110">
        <v>14415</v>
      </c>
      <c r="F117" s="93">
        <v>0.17</v>
      </c>
      <c r="G117" s="75">
        <f t="shared" si="1"/>
        <v>14415.000000000002</v>
      </c>
      <c r="H117" s="241"/>
      <c r="I117" s="82"/>
      <c r="J117" s="83"/>
      <c r="K117" s="83"/>
      <c r="L117" s="83"/>
      <c r="M117" s="83"/>
      <c r="N117" s="84"/>
      <c r="O117" s="85"/>
      <c r="P117" s="85"/>
      <c r="Q117" s="85"/>
      <c r="R117" s="85"/>
      <c r="S117" s="85"/>
      <c r="T117" s="85"/>
      <c r="U117" s="85"/>
      <c r="V117" s="85"/>
      <c r="W117" s="85"/>
      <c r="X117" s="85"/>
      <c r="Y117" s="85"/>
      <c r="Z117" s="85"/>
    </row>
    <row r="118" spans="1:26" ht="16.5" customHeight="1">
      <c r="A118" s="253"/>
      <c r="B118" s="242"/>
      <c r="C118" s="95" t="s">
        <v>73</v>
      </c>
      <c r="D118" s="98">
        <v>0.17</v>
      </c>
      <c r="E118" s="111">
        <v>5200</v>
      </c>
      <c r="F118" s="98">
        <v>0.17</v>
      </c>
      <c r="G118" s="79">
        <f t="shared" si="1"/>
        <v>5200</v>
      </c>
      <c r="H118" s="242"/>
      <c r="I118" s="82"/>
      <c r="J118" s="83"/>
      <c r="K118" s="83"/>
      <c r="L118" s="83"/>
      <c r="M118" s="83"/>
      <c r="N118" s="84"/>
      <c r="O118" s="85"/>
      <c r="P118" s="85"/>
      <c r="Q118" s="85"/>
      <c r="R118" s="85"/>
      <c r="S118" s="85"/>
      <c r="T118" s="85"/>
      <c r="U118" s="85"/>
      <c r="V118" s="85"/>
      <c r="W118" s="85"/>
      <c r="X118" s="85"/>
      <c r="Y118" s="85"/>
      <c r="Z118" s="85"/>
    </row>
    <row r="119" spans="1:26" ht="16.5" customHeight="1">
      <c r="A119" s="251">
        <v>40</v>
      </c>
      <c r="B119" s="255" t="s">
        <v>103</v>
      </c>
      <c r="C119" s="86" t="s">
        <v>71</v>
      </c>
      <c r="D119" s="89">
        <v>0.17</v>
      </c>
      <c r="E119" s="88">
        <v>17979</v>
      </c>
      <c r="F119" s="89">
        <v>0.17</v>
      </c>
      <c r="G119" s="67">
        <f t="shared" si="1"/>
        <v>17979</v>
      </c>
      <c r="H119" s="243">
        <f>SMALL(G119:G121,1)</f>
        <v>13550</v>
      </c>
      <c r="I119" s="82"/>
      <c r="J119" s="83"/>
      <c r="K119" s="83"/>
      <c r="L119" s="83"/>
      <c r="M119" s="83"/>
      <c r="N119" s="84"/>
      <c r="O119" s="85"/>
      <c r="P119" s="85"/>
      <c r="Q119" s="85"/>
      <c r="R119" s="85"/>
      <c r="S119" s="85"/>
      <c r="T119" s="85"/>
      <c r="U119" s="85"/>
      <c r="V119" s="85"/>
      <c r="W119" s="85"/>
      <c r="X119" s="85"/>
      <c r="Y119" s="85"/>
      <c r="Z119" s="85"/>
    </row>
    <row r="120" spans="1:26" ht="16.5" customHeight="1">
      <c r="A120" s="252"/>
      <c r="B120" s="241"/>
      <c r="C120" s="91" t="s">
        <v>72</v>
      </c>
      <c r="D120" s="93">
        <v>0.17</v>
      </c>
      <c r="E120" s="110">
        <v>33113.69</v>
      </c>
      <c r="F120" s="93">
        <v>0.17</v>
      </c>
      <c r="G120" s="75">
        <f t="shared" si="1"/>
        <v>33113.69</v>
      </c>
      <c r="H120" s="241"/>
      <c r="I120" s="82"/>
      <c r="J120" s="83"/>
      <c r="K120" s="83"/>
      <c r="L120" s="83"/>
      <c r="M120" s="83"/>
      <c r="N120" s="84"/>
      <c r="O120" s="85"/>
      <c r="P120" s="85"/>
      <c r="Q120" s="85"/>
      <c r="R120" s="85"/>
      <c r="S120" s="85"/>
      <c r="T120" s="85"/>
      <c r="U120" s="85"/>
      <c r="V120" s="85"/>
      <c r="W120" s="85"/>
      <c r="X120" s="85"/>
      <c r="Y120" s="85"/>
      <c r="Z120" s="85"/>
    </row>
    <row r="121" spans="1:26" ht="16.5" customHeight="1">
      <c r="A121" s="253"/>
      <c r="B121" s="242"/>
      <c r="C121" s="95" t="s">
        <v>73</v>
      </c>
      <c r="D121" s="98">
        <v>0.17</v>
      </c>
      <c r="E121" s="111">
        <v>13550</v>
      </c>
      <c r="F121" s="98">
        <v>0.17</v>
      </c>
      <c r="G121" s="79">
        <f t="shared" si="1"/>
        <v>13550</v>
      </c>
      <c r="H121" s="242"/>
      <c r="I121" s="82"/>
      <c r="J121" s="83"/>
      <c r="K121" s="83"/>
      <c r="L121" s="83"/>
      <c r="M121" s="83"/>
      <c r="N121" s="84"/>
      <c r="O121" s="85"/>
      <c r="P121" s="85"/>
      <c r="Q121" s="85"/>
      <c r="R121" s="85"/>
      <c r="S121" s="85"/>
      <c r="T121" s="85"/>
      <c r="U121" s="85"/>
      <c r="V121" s="85"/>
      <c r="W121" s="85"/>
      <c r="X121" s="85"/>
      <c r="Y121" s="85"/>
      <c r="Z121" s="85"/>
    </row>
    <row r="122" spans="1:26" ht="16.5" customHeight="1">
      <c r="A122" s="251">
        <v>41</v>
      </c>
      <c r="B122" s="255" t="s">
        <v>104</v>
      </c>
      <c r="C122" s="86" t="s">
        <v>71</v>
      </c>
      <c r="D122" s="89">
        <v>0.17</v>
      </c>
      <c r="E122" s="88">
        <v>18.600000000000001</v>
      </c>
      <c r="F122" s="89">
        <v>0.17</v>
      </c>
      <c r="G122" s="67">
        <f t="shared" si="1"/>
        <v>18.600000000000001</v>
      </c>
      <c r="H122" s="243">
        <f>SMALL(G122:G124,1)</f>
        <v>13.499999999999998</v>
      </c>
      <c r="I122" s="82"/>
      <c r="J122" s="83"/>
      <c r="K122" s="83"/>
      <c r="L122" s="83"/>
      <c r="M122" s="83"/>
      <c r="N122" s="84"/>
      <c r="O122" s="85"/>
      <c r="P122" s="85"/>
      <c r="Q122" s="85"/>
      <c r="R122" s="85"/>
      <c r="S122" s="85"/>
      <c r="T122" s="85"/>
      <c r="U122" s="85"/>
      <c r="V122" s="85"/>
      <c r="W122" s="85"/>
      <c r="X122" s="85"/>
      <c r="Y122" s="85"/>
      <c r="Z122" s="85"/>
    </row>
    <row r="123" spans="1:26" ht="16.5" customHeight="1">
      <c r="A123" s="252"/>
      <c r="B123" s="241"/>
      <c r="C123" s="91" t="s">
        <v>72</v>
      </c>
      <c r="D123" s="93">
        <v>0.17</v>
      </c>
      <c r="E123" s="110">
        <v>65.760000000000005</v>
      </c>
      <c r="F123" s="93">
        <v>0.17</v>
      </c>
      <c r="G123" s="75">
        <f t="shared" si="1"/>
        <v>65.760000000000005</v>
      </c>
      <c r="H123" s="241"/>
      <c r="I123" s="82"/>
      <c r="J123" s="83"/>
      <c r="K123" s="83"/>
      <c r="L123" s="83"/>
      <c r="M123" s="83"/>
      <c r="N123" s="84"/>
      <c r="O123" s="85"/>
      <c r="P123" s="85"/>
      <c r="Q123" s="85"/>
      <c r="R123" s="85"/>
      <c r="S123" s="85"/>
      <c r="T123" s="85"/>
      <c r="U123" s="85"/>
      <c r="V123" s="85"/>
      <c r="W123" s="85"/>
      <c r="X123" s="85"/>
      <c r="Y123" s="85"/>
      <c r="Z123" s="85"/>
    </row>
    <row r="124" spans="1:26" ht="16.5" customHeight="1">
      <c r="A124" s="253"/>
      <c r="B124" s="242"/>
      <c r="C124" s="95" t="s">
        <v>73</v>
      </c>
      <c r="D124" s="98">
        <v>0.17</v>
      </c>
      <c r="E124" s="111">
        <v>13.5</v>
      </c>
      <c r="F124" s="98">
        <v>0.17</v>
      </c>
      <c r="G124" s="79">
        <f t="shared" si="1"/>
        <v>13.499999999999998</v>
      </c>
      <c r="H124" s="242"/>
      <c r="I124" s="82"/>
      <c r="J124" s="83"/>
      <c r="K124" s="83"/>
      <c r="L124" s="83"/>
      <c r="M124" s="83"/>
      <c r="N124" s="84"/>
      <c r="O124" s="85"/>
      <c r="P124" s="85"/>
      <c r="Q124" s="85"/>
      <c r="R124" s="85"/>
      <c r="S124" s="85"/>
      <c r="T124" s="85"/>
      <c r="U124" s="85"/>
      <c r="V124" s="85"/>
      <c r="W124" s="85"/>
      <c r="X124" s="85"/>
      <c r="Y124" s="85"/>
      <c r="Z124" s="85"/>
    </row>
    <row r="125" spans="1:26" ht="16.5" customHeight="1">
      <c r="A125" s="251">
        <v>42</v>
      </c>
      <c r="B125" s="255" t="s">
        <v>105</v>
      </c>
      <c r="C125" s="86" t="s">
        <v>71</v>
      </c>
      <c r="D125" s="89">
        <v>0.17</v>
      </c>
      <c r="E125" s="88">
        <v>67.8</v>
      </c>
      <c r="F125" s="89">
        <v>0.17</v>
      </c>
      <c r="G125" s="67">
        <f t="shared" si="1"/>
        <v>67.8</v>
      </c>
      <c r="H125" s="243">
        <f>SMALL(G125:G127,1)</f>
        <v>7</v>
      </c>
      <c r="I125" s="82"/>
      <c r="J125" s="83"/>
      <c r="K125" s="83"/>
      <c r="L125" s="83"/>
      <c r="M125" s="83"/>
      <c r="N125" s="84"/>
      <c r="O125" s="85"/>
      <c r="P125" s="85"/>
      <c r="Q125" s="85"/>
      <c r="R125" s="85"/>
      <c r="S125" s="85"/>
      <c r="T125" s="85"/>
      <c r="U125" s="85"/>
      <c r="V125" s="85"/>
      <c r="W125" s="85"/>
      <c r="X125" s="85"/>
      <c r="Y125" s="85"/>
      <c r="Z125" s="85"/>
    </row>
    <row r="126" spans="1:26" ht="16.5" customHeight="1">
      <c r="A126" s="252"/>
      <c r="B126" s="241"/>
      <c r="C126" s="91" t="s">
        <v>72</v>
      </c>
      <c r="D126" s="93">
        <v>0.17</v>
      </c>
      <c r="E126" s="110">
        <v>57.2</v>
      </c>
      <c r="F126" s="93">
        <v>0.17</v>
      </c>
      <c r="G126" s="75">
        <f t="shared" si="1"/>
        <v>57.2</v>
      </c>
      <c r="H126" s="241"/>
      <c r="I126" s="82"/>
      <c r="J126" s="83"/>
      <c r="K126" s="83"/>
      <c r="L126" s="83"/>
      <c r="M126" s="83"/>
      <c r="N126" s="84"/>
      <c r="O126" s="85"/>
      <c r="P126" s="85"/>
      <c r="Q126" s="85"/>
      <c r="R126" s="85"/>
      <c r="S126" s="85"/>
      <c r="T126" s="85"/>
      <c r="U126" s="85"/>
      <c r="V126" s="85"/>
      <c r="W126" s="85"/>
      <c r="X126" s="85"/>
      <c r="Y126" s="85"/>
      <c r="Z126" s="85"/>
    </row>
    <row r="127" spans="1:26" ht="16.5" customHeight="1">
      <c r="A127" s="253"/>
      <c r="B127" s="242"/>
      <c r="C127" s="95" t="s">
        <v>73</v>
      </c>
      <c r="D127" s="98">
        <v>0.17</v>
      </c>
      <c r="E127" s="111">
        <v>7</v>
      </c>
      <c r="F127" s="98">
        <v>0.17</v>
      </c>
      <c r="G127" s="79">
        <f t="shared" si="1"/>
        <v>7</v>
      </c>
      <c r="H127" s="242"/>
      <c r="I127" s="82"/>
      <c r="J127" s="83"/>
      <c r="K127" s="83"/>
      <c r="L127" s="83"/>
      <c r="M127" s="83"/>
      <c r="N127" s="84"/>
      <c r="O127" s="85"/>
      <c r="P127" s="85"/>
      <c r="Q127" s="85"/>
      <c r="R127" s="85"/>
      <c r="S127" s="85"/>
      <c r="T127" s="85"/>
      <c r="U127" s="85"/>
      <c r="V127" s="85"/>
      <c r="W127" s="85"/>
      <c r="X127" s="85"/>
      <c r="Y127" s="85"/>
      <c r="Z127" s="85"/>
    </row>
    <row r="128" spans="1:26" ht="16.5" hidden="1" customHeight="1">
      <c r="A128" s="251">
        <v>43</v>
      </c>
      <c r="B128" s="255"/>
      <c r="C128" s="86"/>
      <c r="D128" s="89"/>
      <c r="E128" s="88"/>
      <c r="F128" s="89"/>
      <c r="G128" s="90"/>
      <c r="H128" s="244"/>
      <c r="I128" s="82"/>
      <c r="J128" s="83"/>
      <c r="K128" s="83"/>
      <c r="L128" s="83"/>
      <c r="M128" s="83"/>
      <c r="N128" s="84"/>
      <c r="O128" s="85"/>
      <c r="P128" s="85"/>
      <c r="Q128" s="85"/>
      <c r="R128" s="85"/>
      <c r="S128" s="85"/>
      <c r="T128" s="85"/>
      <c r="U128" s="85"/>
      <c r="V128" s="85"/>
      <c r="W128" s="85"/>
      <c r="X128" s="85"/>
      <c r="Y128" s="85"/>
      <c r="Z128" s="85"/>
    </row>
    <row r="129" spans="1:26" ht="16.5" hidden="1" customHeight="1">
      <c r="A129" s="252"/>
      <c r="B129" s="241"/>
      <c r="C129" s="91"/>
      <c r="D129" s="93"/>
      <c r="E129" s="110"/>
      <c r="F129" s="93"/>
      <c r="G129" s="94"/>
      <c r="H129" s="241"/>
      <c r="I129" s="82"/>
      <c r="J129" s="83"/>
      <c r="K129" s="83"/>
      <c r="L129" s="83"/>
      <c r="M129" s="83"/>
      <c r="N129" s="84"/>
      <c r="O129" s="85"/>
      <c r="P129" s="85"/>
      <c r="Q129" s="85"/>
      <c r="R129" s="85"/>
      <c r="S129" s="85"/>
      <c r="T129" s="85"/>
      <c r="U129" s="85"/>
      <c r="V129" s="85"/>
      <c r="W129" s="85"/>
      <c r="X129" s="85"/>
      <c r="Y129" s="85"/>
      <c r="Z129" s="85"/>
    </row>
    <row r="130" spans="1:26" ht="16.5" hidden="1" customHeight="1">
      <c r="A130" s="253"/>
      <c r="B130" s="242"/>
      <c r="C130" s="95"/>
      <c r="D130" s="98"/>
      <c r="E130" s="111"/>
      <c r="F130" s="98"/>
      <c r="G130" s="99"/>
      <c r="H130" s="242"/>
      <c r="I130" s="82"/>
      <c r="J130" s="83"/>
      <c r="K130" s="83"/>
      <c r="L130" s="83"/>
      <c r="M130" s="83"/>
      <c r="N130" s="84"/>
      <c r="O130" s="85"/>
      <c r="P130" s="85"/>
      <c r="Q130" s="85"/>
      <c r="R130" s="85"/>
      <c r="S130" s="85"/>
      <c r="T130" s="85"/>
      <c r="U130" s="85"/>
      <c r="V130" s="85"/>
      <c r="W130" s="85"/>
      <c r="X130" s="85"/>
      <c r="Y130" s="85"/>
      <c r="Z130" s="85"/>
    </row>
    <row r="131" spans="1:26" ht="16.5" hidden="1" customHeight="1">
      <c r="A131" s="251">
        <v>44</v>
      </c>
      <c r="B131" s="255"/>
      <c r="C131" s="86"/>
      <c r="D131" s="89"/>
      <c r="E131" s="88"/>
      <c r="F131" s="89"/>
      <c r="G131" s="90"/>
      <c r="H131" s="244"/>
      <c r="I131" s="82"/>
      <c r="J131" s="83"/>
      <c r="K131" s="83"/>
      <c r="L131" s="83"/>
      <c r="M131" s="83"/>
      <c r="N131" s="84"/>
      <c r="O131" s="85"/>
      <c r="P131" s="85"/>
      <c r="Q131" s="85"/>
      <c r="R131" s="85"/>
      <c r="S131" s="85"/>
      <c r="T131" s="85"/>
      <c r="U131" s="85"/>
      <c r="V131" s="85"/>
      <c r="W131" s="85"/>
      <c r="X131" s="85"/>
      <c r="Y131" s="85"/>
      <c r="Z131" s="85"/>
    </row>
    <row r="132" spans="1:26" ht="16.5" hidden="1" customHeight="1">
      <c r="A132" s="252"/>
      <c r="B132" s="241"/>
      <c r="C132" s="91"/>
      <c r="D132" s="93"/>
      <c r="E132" s="110"/>
      <c r="F132" s="93"/>
      <c r="G132" s="94"/>
      <c r="H132" s="241"/>
      <c r="I132" s="82"/>
      <c r="J132" s="83"/>
      <c r="K132" s="83"/>
      <c r="L132" s="83"/>
      <c r="M132" s="83"/>
      <c r="N132" s="84"/>
      <c r="O132" s="85"/>
      <c r="P132" s="85"/>
      <c r="Q132" s="85"/>
      <c r="R132" s="85"/>
      <c r="S132" s="85"/>
      <c r="T132" s="85"/>
      <c r="U132" s="85"/>
      <c r="V132" s="85"/>
      <c r="W132" s="85"/>
      <c r="X132" s="85"/>
      <c r="Y132" s="85"/>
      <c r="Z132" s="85"/>
    </row>
    <row r="133" spans="1:26" ht="16.5" hidden="1" customHeight="1">
      <c r="A133" s="253"/>
      <c r="B133" s="242"/>
      <c r="C133" s="95"/>
      <c r="D133" s="98"/>
      <c r="E133" s="111"/>
      <c r="F133" s="98"/>
      <c r="G133" s="99"/>
      <c r="H133" s="242"/>
      <c r="I133" s="82"/>
      <c r="J133" s="83"/>
      <c r="K133" s="83"/>
      <c r="L133" s="83"/>
      <c r="M133" s="83"/>
      <c r="N133" s="84"/>
      <c r="O133" s="85"/>
      <c r="P133" s="85"/>
      <c r="Q133" s="85"/>
      <c r="R133" s="85"/>
      <c r="S133" s="85"/>
      <c r="T133" s="85"/>
      <c r="U133" s="85"/>
      <c r="V133" s="85"/>
      <c r="W133" s="85"/>
      <c r="X133" s="85"/>
      <c r="Y133" s="85"/>
      <c r="Z133" s="85"/>
    </row>
    <row r="134" spans="1:26" ht="16.5" customHeight="1">
      <c r="A134" s="251">
        <v>45</v>
      </c>
      <c r="B134" s="240" t="s">
        <v>106</v>
      </c>
      <c r="C134" s="63" t="s">
        <v>107</v>
      </c>
      <c r="D134" s="66">
        <v>0.17</v>
      </c>
      <c r="E134" s="65">
        <v>3.67</v>
      </c>
      <c r="F134" s="66">
        <v>0.17</v>
      </c>
      <c r="G134" s="67">
        <f t="shared" ref="G134:G214" si="2">E134/(1+D134)*(1+F134)</f>
        <v>3.67</v>
      </c>
      <c r="H134" s="243">
        <f>SMALL(G134:G136,1)</f>
        <v>3.67</v>
      </c>
      <c r="I134" s="82"/>
      <c r="J134" s="83"/>
      <c r="K134" s="83"/>
      <c r="L134" s="83"/>
      <c r="M134" s="83"/>
      <c r="N134" s="84"/>
      <c r="O134" s="85"/>
      <c r="P134" s="85"/>
      <c r="Q134" s="85"/>
      <c r="R134" s="85"/>
      <c r="S134" s="85"/>
      <c r="T134" s="85"/>
      <c r="U134" s="85"/>
      <c r="V134" s="85"/>
      <c r="W134" s="85"/>
      <c r="X134" s="85"/>
      <c r="Y134" s="85"/>
      <c r="Z134" s="85"/>
    </row>
    <row r="135" spans="1:26" ht="16.5" customHeight="1">
      <c r="A135" s="252"/>
      <c r="B135" s="241"/>
      <c r="C135" s="71" t="s">
        <v>108</v>
      </c>
      <c r="D135" s="74">
        <v>0.17</v>
      </c>
      <c r="E135" s="65">
        <v>3.67</v>
      </c>
      <c r="F135" s="74">
        <v>0.17</v>
      </c>
      <c r="G135" s="75">
        <f t="shared" si="2"/>
        <v>3.67</v>
      </c>
      <c r="H135" s="241"/>
      <c r="I135" s="82"/>
      <c r="J135" s="83"/>
      <c r="K135" s="83"/>
      <c r="L135" s="83"/>
      <c r="M135" s="83"/>
      <c r="N135" s="84"/>
      <c r="O135" s="85"/>
      <c r="P135" s="85"/>
      <c r="Q135" s="85"/>
      <c r="R135" s="85"/>
      <c r="S135" s="85"/>
      <c r="T135" s="85"/>
      <c r="U135" s="85"/>
      <c r="V135" s="85"/>
      <c r="W135" s="85"/>
      <c r="X135" s="85"/>
      <c r="Y135" s="85"/>
      <c r="Z135" s="85"/>
    </row>
    <row r="136" spans="1:26" ht="16.5" customHeight="1">
      <c r="A136" s="253"/>
      <c r="B136" s="242"/>
      <c r="C136" s="76" t="s">
        <v>109</v>
      </c>
      <c r="D136" s="77">
        <v>0.17</v>
      </c>
      <c r="E136" s="65">
        <v>3.67</v>
      </c>
      <c r="F136" s="77">
        <v>0.17</v>
      </c>
      <c r="G136" s="79">
        <f t="shared" si="2"/>
        <v>3.67</v>
      </c>
      <c r="H136" s="242"/>
      <c r="I136" s="82"/>
      <c r="J136" s="83"/>
      <c r="K136" s="83"/>
      <c r="L136" s="83"/>
      <c r="M136" s="83"/>
      <c r="N136" s="84"/>
      <c r="O136" s="85"/>
      <c r="P136" s="85"/>
      <c r="Q136" s="85"/>
      <c r="R136" s="85"/>
      <c r="S136" s="85"/>
      <c r="T136" s="85"/>
      <c r="U136" s="85"/>
      <c r="V136" s="85"/>
      <c r="W136" s="85"/>
      <c r="X136" s="85"/>
      <c r="Y136" s="85"/>
      <c r="Z136" s="85"/>
    </row>
    <row r="137" spans="1:26" ht="16.5" customHeight="1">
      <c r="A137" s="251">
        <v>46</v>
      </c>
      <c r="B137" s="240" t="s">
        <v>110</v>
      </c>
      <c r="C137" s="63" t="s">
        <v>111</v>
      </c>
      <c r="D137" s="66">
        <v>0.17</v>
      </c>
      <c r="E137" s="65">
        <v>14.65</v>
      </c>
      <c r="F137" s="66">
        <v>0.17</v>
      </c>
      <c r="G137" s="79">
        <f t="shared" si="2"/>
        <v>14.65</v>
      </c>
      <c r="H137" s="243">
        <f>SMALL(G137:G139,1)</f>
        <v>11.28</v>
      </c>
      <c r="I137" s="82"/>
      <c r="J137" s="83"/>
      <c r="K137" s="83"/>
      <c r="L137" s="83"/>
      <c r="M137" s="83"/>
      <c r="N137" s="84"/>
      <c r="O137" s="85"/>
      <c r="P137" s="85"/>
      <c r="Q137" s="85"/>
      <c r="R137" s="85"/>
      <c r="S137" s="85"/>
      <c r="T137" s="85"/>
      <c r="U137" s="85"/>
      <c r="V137" s="85"/>
      <c r="W137" s="85"/>
      <c r="X137" s="85"/>
      <c r="Y137" s="85"/>
      <c r="Z137" s="85"/>
    </row>
    <row r="138" spans="1:26" ht="16.5" customHeight="1">
      <c r="A138" s="252"/>
      <c r="B138" s="241"/>
      <c r="C138" s="71" t="s">
        <v>112</v>
      </c>
      <c r="D138" s="74">
        <v>0.17</v>
      </c>
      <c r="E138" s="103">
        <v>11.28</v>
      </c>
      <c r="F138" s="74">
        <v>0.17</v>
      </c>
      <c r="G138" s="79">
        <f t="shared" si="2"/>
        <v>11.28</v>
      </c>
      <c r="H138" s="241"/>
      <c r="I138" s="82"/>
      <c r="J138" s="83"/>
      <c r="K138" s="83"/>
      <c r="L138" s="83"/>
      <c r="M138" s="83"/>
      <c r="N138" s="84"/>
      <c r="O138" s="85"/>
      <c r="P138" s="85"/>
      <c r="Q138" s="85"/>
      <c r="R138" s="85"/>
      <c r="S138" s="85"/>
      <c r="T138" s="85"/>
      <c r="U138" s="85"/>
      <c r="V138" s="85"/>
      <c r="W138" s="85"/>
      <c r="X138" s="85"/>
      <c r="Y138" s="85"/>
      <c r="Z138" s="85"/>
    </row>
    <row r="139" spans="1:26" ht="16.5" customHeight="1">
      <c r="A139" s="253"/>
      <c r="B139" s="242"/>
      <c r="C139" s="76" t="s">
        <v>113</v>
      </c>
      <c r="D139" s="77">
        <v>0.17</v>
      </c>
      <c r="E139" s="78">
        <v>11.7</v>
      </c>
      <c r="F139" s="77">
        <v>0.17</v>
      </c>
      <c r="G139" s="79">
        <f t="shared" si="2"/>
        <v>11.7</v>
      </c>
      <c r="H139" s="242"/>
      <c r="I139" s="82"/>
      <c r="J139" s="83"/>
      <c r="K139" s="83"/>
      <c r="L139" s="83"/>
      <c r="M139" s="83"/>
      <c r="N139" s="84"/>
      <c r="O139" s="85"/>
      <c r="P139" s="85"/>
      <c r="Q139" s="85"/>
      <c r="R139" s="85"/>
      <c r="S139" s="85"/>
      <c r="T139" s="85"/>
      <c r="U139" s="85"/>
      <c r="V139" s="85"/>
      <c r="W139" s="85"/>
      <c r="X139" s="85"/>
      <c r="Y139" s="85"/>
      <c r="Z139" s="85"/>
    </row>
    <row r="140" spans="1:26" ht="16.5" customHeight="1">
      <c r="A140" s="251">
        <v>47</v>
      </c>
      <c r="B140" s="240" t="s">
        <v>114</v>
      </c>
      <c r="C140" s="63" t="s">
        <v>115</v>
      </c>
      <c r="D140" s="66">
        <v>0.17</v>
      </c>
      <c r="E140" s="65">
        <v>4.6100000000000003</v>
      </c>
      <c r="F140" s="66">
        <v>0.17</v>
      </c>
      <c r="G140" s="79">
        <f t="shared" si="2"/>
        <v>4.6100000000000003</v>
      </c>
      <c r="H140" s="243">
        <f>SMALL(G140:G142,1)</f>
        <v>3.68</v>
      </c>
      <c r="I140" s="82"/>
      <c r="J140" s="83"/>
      <c r="K140" s="83"/>
      <c r="L140" s="83"/>
      <c r="M140" s="83"/>
      <c r="N140" s="84"/>
      <c r="O140" s="85"/>
      <c r="P140" s="85"/>
      <c r="Q140" s="85"/>
      <c r="R140" s="85"/>
      <c r="S140" s="85"/>
      <c r="T140" s="85"/>
      <c r="U140" s="85"/>
      <c r="V140" s="85"/>
      <c r="W140" s="85"/>
      <c r="X140" s="85"/>
      <c r="Y140" s="85"/>
      <c r="Z140" s="85"/>
    </row>
    <row r="141" spans="1:26" ht="16.5" customHeight="1">
      <c r="A141" s="252"/>
      <c r="B141" s="241"/>
      <c r="C141" s="71" t="s">
        <v>111</v>
      </c>
      <c r="D141" s="66">
        <v>0.17</v>
      </c>
      <c r="E141" s="103">
        <v>3.68</v>
      </c>
      <c r="F141" s="66">
        <v>0.17</v>
      </c>
      <c r="G141" s="79">
        <f t="shared" si="2"/>
        <v>3.68</v>
      </c>
      <c r="H141" s="241"/>
      <c r="I141" s="82"/>
      <c r="J141" s="83"/>
      <c r="K141" s="83"/>
      <c r="L141" s="83"/>
      <c r="M141" s="83"/>
      <c r="N141" s="84"/>
      <c r="O141" s="85"/>
      <c r="P141" s="85"/>
      <c r="Q141" s="85"/>
      <c r="R141" s="85"/>
      <c r="S141" s="85"/>
      <c r="T141" s="85"/>
      <c r="U141" s="85"/>
      <c r="V141" s="85"/>
      <c r="W141" s="85"/>
      <c r="X141" s="85"/>
      <c r="Y141" s="85"/>
      <c r="Z141" s="85"/>
    </row>
    <row r="142" spans="1:26" ht="16.5" customHeight="1">
      <c r="A142" s="253"/>
      <c r="B142" s="242"/>
      <c r="C142" s="76" t="s">
        <v>111</v>
      </c>
      <c r="D142" s="66">
        <v>0.17</v>
      </c>
      <c r="E142" s="78">
        <v>4.2300000000000004</v>
      </c>
      <c r="F142" s="66">
        <v>0.17</v>
      </c>
      <c r="G142" s="79">
        <f t="shared" si="2"/>
        <v>4.2300000000000004</v>
      </c>
      <c r="H142" s="242"/>
      <c r="I142" s="82"/>
      <c r="J142" s="83"/>
      <c r="K142" s="83"/>
      <c r="L142" s="83"/>
      <c r="M142" s="83"/>
      <c r="N142" s="84"/>
      <c r="O142" s="85"/>
      <c r="P142" s="85"/>
      <c r="Q142" s="85"/>
      <c r="R142" s="85"/>
      <c r="S142" s="85"/>
      <c r="T142" s="85"/>
      <c r="U142" s="85"/>
      <c r="V142" s="85"/>
      <c r="W142" s="85"/>
      <c r="X142" s="85"/>
      <c r="Y142" s="85"/>
      <c r="Z142" s="85"/>
    </row>
    <row r="143" spans="1:26" ht="16.5" customHeight="1">
      <c r="A143" s="251">
        <v>48</v>
      </c>
      <c r="B143" s="240" t="s">
        <v>116</v>
      </c>
      <c r="C143" s="63" t="s">
        <v>117</v>
      </c>
      <c r="D143" s="66">
        <v>0.17</v>
      </c>
      <c r="E143" s="65">
        <v>2374.91</v>
      </c>
      <c r="F143" s="66">
        <v>0.17</v>
      </c>
      <c r="G143" s="79">
        <f t="shared" si="2"/>
        <v>2374.91</v>
      </c>
      <c r="H143" s="243">
        <f>SMALL(G143:G145,1)</f>
        <v>2374.91</v>
      </c>
      <c r="I143" s="82"/>
      <c r="J143" s="83"/>
      <c r="K143" s="83"/>
      <c r="L143" s="83"/>
      <c r="M143" s="83"/>
      <c r="N143" s="84"/>
      <c r="O143" s="85"/>
      <c r="P143" s="85"/>
      <c r="Q143" s="85"/>
      <c r="R143" s="85"/>
      <c r="S143" s="85"/>
      <c r="T143" s="85"/>
      <c r="U143" s="85"/>
      <c r="V143" s="85"/>
      <c r="W143" s="85"/>
      <c r="X143" s="85"/>
      <c r="Y143" s="85"/>
      <c r="Z143" s="85"/>
    </row>
    <row r="144" spans="1:26" ht="16.5" customHeight="1">
      <c r="A144" s="252"/>
      <c r="B144" s="241"/>
      <c r="C144" s="71" t="s">
        <v>111</v>
      </c>
      <c r="D144" s="66">
        <v>0.17</v>
      </c>
      <c r="E144" s="103">
        <v>2699.9</v>
      </c>
      <c r="F144" s="66">
        <v>0.17</v>
      </c>
      <c r="G144" s="79">
        <f t="shared" si="2"/>
        <v>2699.9</v>
      </c>
      <c r="H144" s="241"/>
      <c r="I144" s="82"/>
      <c r="J144" s="83"/>
      <c r="K144" s="83"/>
      <c r="L144" s="83"/>
      <c r="M144" s="83"/>
      <c r="N144" s="84"/>
      <c r="O144" s="85"/>
      <c r="P144" s="85"/>
      <c r="Q144" s="85"/>
      <c r="R144" s="85"/>
      <c r="S144" s="85"/>
      <c r="T144" s="85"/>
      <c r="U144" s="85"/>
      <c r="V144" s="85"/>
      <c r="W144" s="85"/>
      <c r="X144" s="85"/>
      <c r="Y144" s="85"/>
      <c r="Z144" s="85"/>
    </row>
    <row r="145" spans="1:26" ht="16.5" customHeight="1">
      <c r="A145" s="253"/>
      <c r="B145" s="242"/>
      <c r="C145" s="76" t="s">
        <v>118</v>
      </c>
      <c r="D145" s="66">
        <v>0.17</v>
      </c>
      <c r="E145" s="78">
        <v>2800.86</v>
      </c>
      <c r="F145" s="66">
        <v>0.17</v>
      </c>
      <c r="G145" s="79">
        <f t="shared" si="2"/>
        <v>2800.86</v>
      </c>
      <c r="H145" s="242"/>
      <c r="I145" s="82"/>
      <c r="J145" s="83"/>
      <c r="K145" s="83"/>
      <c r="L145" s="83"/>
      <c r="M145" s="83"/>
      <c r="N145" s="84"/>
      <c r="O145" s="85"/>
      <c r="P145" s="85"/>
      <c r="Q145" s="85"/>
      <c r="R145" s="85"/>
      <c r="S145" s="85"/>
      <c r="T145" s="85"/>
      <c r="U145" s="85"/>
      <c r="V145" s="85"/>
      <c r="W145" s="85"/>
      <c r="X145" s="85"/>
      <c r="Y145" s="85"/>
      <c r="Z145" s="85"/>
    </row>
    <row r="146" spans="1:26" ht="16.5" customHeight="1">
      <c r="A146" s="251">
        <v>49</v>
      </c>
      <c r="B146" s="240" t="s">
        <v>119</v>
      </c>
      <c r="C146" s="71" t="s">
        <v>111</v>
      </c>
      <c r="D146" s="66">
        <v>0.17</v>
      </c>
      <c r="E146" s="65">
        <v>248.99</v>
      </c>
      <c r="F146" s="66">
        <v>0.17</v>
      </c>
      <c r="G146" s="79">
        <f t="shared" si="2"/>
        <v>248.98999999999998</v>
      </c>
      <c r="H146" s="243">
        <f>SMALL(G146:G148,1)</f>
        <v>248.98999999999998</v>
      </c>
      <c r="I146" s="82"/>
      <c r="J146" s="83"/>
      <c r="K146" s="83"/>
      <c r="L146" s="83"/>
      <c r="M146" s="83"/>
      <c r="N146" s="84"/>
      <c r="O146" s="85"/>
      <c r="P146" s="85"/>
      <c r="Q146" s="85"/>
      <c r="R146" s="85"/>
      <c r="S146" s="85"/>
      <c r="T146" s="85"/>
      <c r="U146" s="85"/>
      <c r="V146" s="85"/>
      <c r="W146" s="85"/>
      <c r="X146" s="85"/>
      <c r="Y146" s="85"/>
      <c r="Z146" s="85"/>
    </row>
    <row r="147" spans="1:26" ht="16.5" customHeight="1">
      <c r="A147" s="252"/>
      <c r="B147" s="241"/>
      <c r="C147" s="71" t="s">
        <v>108</v>
      </c>
      <c r="D147" s="66">
        <v>0.17</v>
      </c>
      <c r="E147" s="103">
        <v>271.94</v>
      </c>
      <c r="F147" s="66">
        <v>0.17</v>
      </c>
      <c r="G147" s="79">
        <f t="shared" si="2"/>
        <v>271.94</v>
      </c>
      <c r="H147" s="241"/>
      <c r="I147" s="82"/>
      <c r="J147" s="83"/>
      <c r="K147" s="83"/>
      <c r="L147" s="83"/>
      <c r="M147" s="83"/>
      <c r="N147" s="84"/>
      <c r="O147" s="85"/>
      <c r="P147" s="85"/>
      <c r="Q147" s="85"/>
      <c r="R147" s="85"/>
      <c r="S147" s="85"/>
      <c r="T147" s="85"/>
      <c r="U147" s="85"/>
      <c r="V147" s="85"/>
      <c r="W147" s="85"/>
      <c r="X147" s="85"/>
      <c r="Y147" s="85"/>
      <c r="Z147" s="85"/>
    </row>
    <row r="148" spans="1:26" ht="16.5" customHeight="1">
      <c r="A148" s="253"/>
      <c r="B148" s="242"/>
      <c r="C148" s="76" t="s">
        <v>120</v>
      </c>
      <c r="D148" s="66">
        <v>0.17</v>
      </c>
      <c r="E148" s="78">
        <v>273.79000000000002</v>
      </c>
      <c r="F148" s="66">
        <v>0.17</v>
      </c>
      <c r="G148" s="79">
        <f t="shared" si="2"/>
        <v>273.79000000000002</v>
      </c>
      <c r="H148" s="242"/>
      <c r="I148" s="82"/>
      <c r="J148" s="83"/>
      <c r="K148" s="83"/>
      <c r="L148" s="83"/>
      <c r="M148" s="83"/>
      <c r="N148" s="84"/>
      <c r="O148" s="85"/>
      <c r="P148" s="85"/>
      <c r="Q148" s="85"/>
      <c r="R148" s="85"/>
      <c r="S148" s="85"/>
      <c r="T148" s="85"/>
      <c r="U148" s="85"/>
      <c r="V148" s="85"/>
      <c r="W148" s="85"/>
      <c r="X148" s="85"/>
      <c r="Y148" s="85"/>
      <c r="Z148" s="85"/>
    </row>
    <row r="149" spans="1:26" ht="16.5" customHeight="1">
      <c r="A149" s="251">
        <v>50</v>
      </c>
      <c r="B149" s="240" t="s">
        <v>121</v>
      </c>
      <c r="C149" s="63" t="s">
        <v>107</v>
      </c>
      <c r="D149" s="66">
        <v>0.17</v>
      </c>
      <c r="E149" s="65">
        <v>7685.29</v>
      </c>
      <c r="F149" s="66">
        <v>0.17</v>
      </c>
      <c r="G149" s="79">
        <f t="shared" si="2"/>
        <v>7685.29</v>
      </c>
      <c r="H149" s="243">
        <f>SMALL(G149:G151,1)</f>
        <v>7452.4</v>
      </c>
      <c r="I149" s="82"/>
      <c r="J149" s="83"/>
      <c r="K149" s="83"/>
      <c r="L149" s="83"/>
      <c r="M149" s="83"/>
      <c r="N149" s="84"/>
      <c r="O149" s="85"/>
      <c r="P149" s="85"/>
      <c r="Q149" s="85"/>
      <c r="R149" s="85"/>
      <c r="S149" s="85"/>
      <c r="T149" s="85"/>
      <c r="U149" s="85"/>
      <c r="V149" s="85"/>
      <c r="W149" s="85"/>
      <c r="X149" s="85"/>
      <c r="Y149" s="85"/>
      <c r="Z149" s="85"/>
    </row>
    <row r="150" spans="1:26" ht="16.5" customHeight="1">
      <c r="A150" s="252"/>
      <c r="B150" s="241"/>
      <c r="C150" s="71" t="s">
        <v>122</v>
      </c>
      <c r="D150" s="66">
        <v>0.17</v>
      </c>
      <c r="E150" s="103">
        <v>7452.4</v>
      </c>
      <c r="F150" s="66">
        <v>0.17</v>
      </c>
      <c r="G150" s="79">
        <f t="shared" si="2"/>
        <v>7452.4</v>
      </c>
      <c r="H150" s="241"/>
      <c r="I150" s="82"/>
      <c r="J150" s="83"/>
      <c r="K150" s="83"/>
      <c r="L150" s="83"/>
      <c r="M150" s="83"/>
      <c r="N150" s="84"/>
      <c r="O150" s="85"/>
      <c r="P150" s="85"/>
      <c r="Q150" s="85"/>
      <c r="R150" s="85"/>
      <c r="S150" s="85"/>
      <c r="T150" s="85"/>
      <c r="U150" s="85"/>
      <c r="V150" s="85"/>
      <c r="W150" s="85"/>
      <c r="X150" s="85"/>
      <c r="Y150" s="85"/>
      <c r="Z150" s="85"/>
    </row>
    <row r="151" spans="1:26" ht="16.5" customHeight="1">
      <c r="A151" s="253"/>
      <c r="B151" s="242"/>
      <c r="C151" s="76" t="s">
        <v>109</v>
      </c>
      <c r="D151" s="66">
        <v>0.17</v>
      </c>
      <c r="E151" s="78">
        <v>7685.29</v>
      </c>
      <c r="F151" s="66">
        <v>0.17</v>
      </c>
      <c r="G151" s="79">
        <f t="shared" si="2"/>
        <v>7685.29</v>
      </c>
      <c r="H151" s="242"/>
      <c r="I151" s="82"/>
      <c r="J151" s="83"/>
      <c r="K151" s="83"/>
      <c r="L151" s="83"/>
      <c r="M151" s="83"/>
      <c r="N151" s="84"/>
      <c r="O151" s="85"/>
      <c r="P151" s="85"/>
      <c r="Q151" s="85"/>
      <c r="R151" s="85"/>
      <c r="S151" s="85"/>
      <c r="T151" s="85"/>
      <c r="U151" s="85"/>
      <c r="V151" s="85"/>
      <c r="W151" s="85"/>
      <c r="X151" s="85"/>
      <c r="Y151" s="85"/>
      <c r="Z151" s="85"/>
    </row>
    <row r="152" spans="1:26" ht="16.5" customHeight="1">
      <c r="A152" s="251">
        <v>51</v>
      </c>
      <c r="B152" s="240" t="s">
        <v>123</v>
      </c>
      <c r="C152" s="63" t="s">
        <v>124</v>
      </c>
      <c r="D152" s="66">
        <v>0.17</v>
      </c>
      <c r="E152" s="65">
        <v>98.91</v>
      </c>
      <c r="F152" s="66">
        <v>0.17</v>
      </c>
      <c r="G152" s="79">
        <f t="shared" si="2"/>
        <v>98.910000000000011</v>
      </c>
      <c r="H152" s="243">
        <f>SMALL(G152:G154,1)</f>
        <v>98.910000000000011</v>
      </c>
      <c r="I152" s="82"/>
      <c r="J152" s="83"/>
      <c r="K152" s="83"/>
      <c r="L152" s="83"/>
      <c r="M152" s="83"/>
      <c r="N152" s="84"/>
      <c r="O152" s="85"/>
      <c r="P152" s="85"/>
      <c r="Q152" s="85"/>
      <c r="R152" s="85"/>
      <c r="S152" s="85"/>
      <c r="T152" s="85"/>
      <c r="U152" s="85"/>
      <c r="V152" s="85"/>
      <c r="W152" s="85"/>
      <c r="X152" s="85"/>
      <c r="Y152" s="85"/>
      <c r="Z152" s="85"/>
    </row>
    <row r="153" spans="1:26" ht="16.5" customHeight="1">
      <c r="A153" s="252"/>
      <c r="B153" s="241"/>
      <c r="C153" s="71" t="s">
        <v>111</v>
      </c>
      <c r="D153" s="66">
        <v>0.17</v>
      </c>
      <c r="E153" s="103">
        <v>139.80000000000001</v>
      </c>
      <c r="F153" s="66">
        <v>0.17</v>
      </c>
      <c r="G153" s="79">
        <f t="shared" si="2"/>
        <v>139.80000000000001</v>
      </c>
      <c r="H153" s="241"/>
      <c r="I153" s="82"/>
      <c r="J153" s="83"/>
      <c r="K153" s="83"/>
      <c r="L153" s="83"/>
      <c r="M153" s="83"/>
      <c r="N153" s="84"/>
      <c r="O153" s="85"/>
      <c r="P153" s="85"/>
      <c r="Q153" s="85"/>
      <c r="R153" s="85"/>
      <c r="S153" s="85"/>
      <c r="T153" s="85"/>
      <c r="U153" s="85"/>
      <c r="V153" s="85"/>
      <c r="W153" s="85"/>
      <c r="X153" s="85"/>
      <c r="Y153" s="85"/>
      <c r="Z153" s="85"/>
    </row>
    <row r="154" spans="1:26" ht="16.5" customHeight="1">
      <c r="A154" s="253"/>
      <c r="B154" s="242"/>
      <c r="C154" s="76" t="s">
        <v>111</v>
      </c>
      <c r="D154" s="66">
        <v>0.17</v>
      </c>
      <c r="E154" s="78">
        <v>159.99</v>
      </c>
      <c r="F154" s="66">
        <v>0.17</v>
      </c>
      <c r="G154" s="79">
        <f t="shared" si="2"/>
        <v>159.99</v>
      </c>
      <c r="H154" s="242"/>
      <c r="I154" s="82"/>
      <c r="J154" s="83"/>
      <c r="K154" s="83"/>
      <c r="L154" s="83"/>
      <c r="M154" s="83"/>
      <c r="N154" s="84"/>
      <c r="O154" s="85"/>
      <c r="P154" s="85"/>
      <c r="Q154" s="85"/>
      <c r="R154" s="85"/>
      <c r="S154" s="85"/>
      <c r="T154" s="85"/>
      <c r="U154" s="85"/>
      <c r="V154" s="85"/>
      <c r="W154" s="85"/>
      <c r="X154" s="85"/>
      <c r="Y154" s="85"/>
      <c r="Z154" s="85"/>
    </row>
    <row r="155" spans="1:26" ht="16.5" customHeight="1">
      <c r="A155" s="251">
        <v>52</v>
      </c>
      <c r="B155" s="240" t="s">
        <v>125</v>
      </c>
      <c r="C155" s="63" t="s">
        <v>126</v>
      </c>
      <c r="D155" s="66">
        <v>0.17</v>
      </c>
      <c r="E155" s="65">
        <v>50</v>
      </c>
      <c r="F155" s="66">
        <v>0.17</v>
      </c>
      <c r="G155" s="67">
        <f t="shared" si="2"/>
        <v>50</v>
      </c>
      <c r="H155" s="243">
        <f>SMALL(G155:G157,1)</f>
        <v>50</v>
      </c>
      <c r="I155" s="82"/>
      <c r="J155" s="83"/>
      <c r="K155" s="83"/>
      <c r="L155" s="83"/>
      <c r="M155" s="83"/>
      <c r="N155" s="84"/>
      <c r="O155" s="85"/>
      <c r="P155" s="85"/>
      <c r="Q155" s="85"/>
      <c r="R155" s="85"/>
      <c r="S155" s="85"/>
      <c r="T155" s="85"/>
      <c r="U155" s="85"/>
      <c r="V155" s="85"/>
      <c r="W155" s="85"/>
      <c r="X155" s="85"/>
      <c r="Y155" s="85"/>
      <c r="Z155" s="85"/>
    </row>
    <row r="156" spans="1:26" ht="16.5" customHeight="1">
      <c r="A156" s="252"/>
      <c r="B156" s="241"/>
      <c r="C156" s="71" t="s">
        <v>127</v>
      </c>
      <c r="D156" s="66">
        <v>0.17</v>
      </c>
      <c r="E156" s="103">
        <v>57</v>
      </c>
      <c r="F156" s="66">
        <v>0.17</v>
      </c>
      <c r="G156" s="75">
        <f t="shared" si="2"/>
        <v>57</v>
      </c>
      <c r="H156" s="241"/>
      <c r="I156" s="82"/>
      <c r="J156" s="83"/>
      <c r="K156" s="83"/>
      <c r="L156" s="83"/>
      <c r="M156" s="83"/>
      <c r="N156" s="84"/>
      <c r="O156" s="85"/>
      <c r="P156" s="85"/>
      <c r="Q156" s="85"/>
      <c r="R156" s="85"/>
      <c r="S156" s="85"/>
      <c r="T156" s="85"/>
      <c r="U156" s="85"/>
      <c r="V156" s="85"/>
      <c r="W156" s="85"/>
      <c r="X156" s="85"/>
      <c r="Y156" s="85"/>
      <c r="Z156" s="85"/>
    </row>
    <row r="157" spans="1:26" ht="16.5" customHeight="1">
      <c r="A157" s="253"/>
      <c r="B157" s="242"/>
      <c r="C157" s="76" t="s">
        <v>107</v>
      </c>
      <c r="D157" s="66">
        <v>0.17</v>
      </c>
      <c r="E157" s="78">
        <v>98.92</v>
      </c>
      <c r="F157" s="66">
        <v>0.17</v>
      </c>
      <c r="G157" s="79">
        <f t="shared" si="2"/>
        <v>98.92</v>
      </c>
      <c r="H157" s="242"/>
      <c r="I157" s="82"/>
      <c r="J157" s="83"/>
      <c r="K157" s="83"/>
      <c r="L157" s="83"/>
      <c r="M157" s="83"/>
      <c r="N157" s="84"/>
      <c r="O157" s="85"/>
      <c r="P157" s="85"/>
      <c r="Q157" s="85"/>
      <c r="R157" s="85"/>
      <c r="S157" s="85"/>
      <c r="T157" s="85"/>
      <c r="U157" s="85"/>
      <c r="V157" s="85"/>
      <c r="W157" s="85"/>
      <c r="X157" s="85"/>
      <c r="Y157" s="85"/>
      <c r="Z157" s="85"/>
    </row>
    <row r="158" spans="1:26" ht="15.75" customHeight="1">
      <c r="A158" s="256">
        <v>53</v>
      </c>
      <c r="B158" s="258" t="s">
        <v>128</v>
      </c>
      <c r="C158" s="112" t="s">
        <v>129</v>
      </c>
      <c r="D158" s="113">
        <v>0.17</v>
      </c>
      <c r="E158" s="114">
        <v>15</v>
      </c>
      <c r="F158" s="113">
        <v>0.17</v>
      </c>
      <c r="G158" s="115">
        <f t="shared" si="2"/>
        <v>15</v>
      </c>
      <c r="H158" s="245">
        <f>SMALL(G158:G160,1)</f>
        <v>11.6</v>
      </c>
      <c r="I158" s="116"/>
      <c r="J158" s="83"/>
      <c r="K158" s="83"/>
      <c r="L158" s="83"/>
      <c r="M158" s="83"/>
      <c r="N158" s="117"/>
      <c r="O158" s="118"/>
      <c r="P158" s="118"/>
      <c r="Q158" s="118"/>
      <c r="R158" s="118"/>
      <c r="S158" s="118"/>
      <c r="T158" s="118"/>
      <c r="U158" s="118"/>
      <c r="V158" s="118"/>
      <c r="W158" s="118"/>
      <c r="X158" s="118"/>
      <c r="Y158" s="118"/>
      <c r="Z158" s="118"/>
    </row>
    <row r="159" spans="1:26" ht="15.75" customHeight="1">
      <c r="A159" s="241"/>
      <c r="B159" s="241"/>
      <c r="C159" s="112" t="s">
        <v>130</v>
      </c>
      <c r="D159" s="113">
        <v>0.17</v>
      </c>
      <c r="E159" s="114">
        <v>26.87</v>
      </c>
      <c r="F159" s="113">
        <v>0.17</v>
      </c>
      <c r="G159" s="115">
        <f t="shared" si="2"/>
        <v>26.87</v>
      </c>
      <c r="H159" s="241"/>
      <c r="I159" s="116"/>
      <c r="J159" s="83"/>
      <c r="K159" s="83"/>
      <c r="L159" s="83"/>
      <c r="M159" s="83"/>
      <c r="N159" s="117"/>
      <c r="O159" s="118"/>
      <c r="P159" s="118"/>
      <c r="Q159" s="118"/>
      <c r="R159" s="118"/>
      <c r="S159" s="118"/>
      <c r="T159" s="118"/>
      <c r="U159" s="118"/>
      <c r="V159" s="118"/>
      <c r="W159" s="118"/>
      <c r="X159" s="118"/>
      <c r="Y159" s="118"/>
      <c r="Z159" s="118"/>
    </row>
    <row r="160" spans="1:26" ht="15.75" customHeight="1">
      <c r="A160" s="242"/>
      <c r="B160" s="242"/>
      <c r="C160" s="112" t="s">
        <v>131</v>
      </c>
      <c r="D160" s="113">
        <v>0.17</v>
      </c>
      <c r="E160" s="114">
        <v>11.6</v>
      </c>
      <c r="F160" s="113">
        <v>0.17</v>
      </c>
      <c r="G160" s="115">
        <f t="shared" si="2"/>
        <v>11.6</v>
      </c>
      <c r="H160" s="242"/>
      <c r="I160" s="116"/>
      <c r="J160" s="83"/>
      <c r="K160" s="83"/>
      <c r="L160" s="83"/>
      <c r="M160" s="83"/>
      <c r="N160" s="117"/>
      <c r="O160" s="118"/>
      <c r="P160" s="118"/>
      <c r="Q160" s="118"/>
      <c r="R160" s="118"/>
      <c r="S160" s="118"/>
      <c r="T160" s="118"/>
      <c r="U160" s="118"/>
      <c r="V160" s="118"/>
      <c r="W160" s="118"/>
      <c r="X160" s="118"/>
      <c r="Y160" s="118"/>
      <c r="Z160" s="118"/>
    </row>
    <row r="161" spans="1:26" ht="15.75" customHeight="1">
      <c r="A161" s="256">
        <v>54</v>
      </c>
      <c r="B161" s="258" t="s">
        <v>132</v>
      </c>
      <c r="C161" s="112" t="s">
        <v>129</v>
      </c>
      <c r="D161" s="113">
        <v>0.17</v>
      </c>
      <c r="E161" s="114">
        <v>27.8</v>
      </c>
      <c r="F161" s="113">
        <v>0.17</v>
      </c>
      <c r="G161" s="115">
        <f t="shared" si="2"/>
        <v>27.8</v>
      </c>
      <c r="H161" s="245">
        <f>SMALL(G161:G163,1)</f>
        <v>14.9</v>
      </c>
      <c r="I161" s="116"/>
      <c r="J161" s="83"/>
      <c r="K161" s="83"/>
      <c r="L161" s="83"/>
      <c r="M161" s="83"/>
      <c r="N161" s="117"/>
      <c r="O161" s="118"/>
      <c r="P161" s="118"/>
      <c r="Q161" s="118"/>
      <c r="R161" s="118"/>
      <c r="S161" s="118"/>
      <c r="T161" s="118"/>
      <c r="U161" s="118"/>
      <c r="V161" s="118"/>
      <c r="W161" s="118"/>
      <c r="X161" s="118"/>
      <c r="Y161" s="118"/>
      <c r="Z161" s="118"/>
    </row>
    <row r="162" spans="1:26" ht="15.75" customHeight="1">
      <c r="A162" s="241"/>
      <c r="B162" s="241"/>
      <c r="C162" s="112" t="s">
        <v>130</v>
      </c>
      <c r="D162" s="113">
        <v>0.17</v>
      </c>
      <c r="E162" s="114">
        <v>14.9</v>
      </c>
      <c r="F162" s="113">
        <v>0.17</v>
      </c>
      <c r="G162" s="115">
        <f t="shared" si="2"/>
        <v>14.9</v>
      </c>
      <c r="H162" s="241"/>
      <c r="I162" s="116"/>
      <c r="J162" s="83"/>
      <c r="K162" s="83"/>
      <c r="L162" s="83"/>
      <c r="M162" s="83"/>
      <c r="N162" s="117"/>
      <c r="O162" s="118"/>
      <c r="P162" s="118"/>
      <c r="Q162" s="118"/>
      <c r="R162" s="118"/>
      <c r="S162" s="118"/>
      <c r="T162" s="118"/>
      <c r="U162" s="118"/>
      <c r="V162" s="118"/>
      <c r="W162" s="118"/>
      <c r="X162" s="118"/>
      <c r="Y162" s="118"/>
      <c r="Z162" s="118"/>
    </row>
    <row r="163" spans="1:26" ht="15.75" customHeight="1">
      <c r="A163" s="242"/>
      <c r="B163" s="242"/>
      <c r="C163" s="112" t="s">
        <v>131</v>
      </c>
      <c r="D163" s="113">
        <v>0.17</v>
      </c>
      <c r="E163" s="114">
        <v>17.600000000000001</v>
      </c>
      <c r="F163" s="113">
        <v>0.17</v>
      </c>
      <c r="G163" s="115">
        <f t="shared" si="2"/>
        <v>17.600000000000001</v>
      </c>
      <c r="H163" s="242"/>
      <c r="I163" s="116"/>
      <c r="J163" s="83"/>
      <c r="K163" s="83"/>
      <c r="L163" s="83"/>
      <c r="M163" s="83"/>
      <c r="N163" s="117"/>
      <c r="O163" s="118"/>
      <c r="P163" s="118"/>
      <c r="Q163" s="118"/>
      <c r="R163" s="118"/>
      <c r="S163" s="118"/>
      <c r="T163" s="118"/>
      <c r="U163" s="118"/>
      <c r="V163" s="118"/>
      <c r="W163" s="118"/>
      <c r="X163" s="118"/>
      <c r="Y163" s="118"/>
      <c r="Z163" s="118"/>
    </row>
    <row r="164" spans="1:26" ht="15.75" customHeight="1">
      <c r="A164" s="251">
        <v>56</v>
      </c>
      <c r="B164" s="255" t="s">
        <v>133</v>
      </c>
      <c r="C164" s="86" t="s">
        <v>134</v>
      </c>
      <c r="D164" s="89">
        <v>0.04</v>
      </c>
      <c r="E164" s="88">
        <v>15730</v>
      </c>
      <c r="F164" s="89">
        <v>0.17</v>
      </c>
      <c r="G164" s="90">
        <f t="shared" si="2"/>
        <v>17696.25</v>
      </c>
      <c r="H164" s="244">
        <f>SMALL(G164:G166,1)</f>
        <v>6359.5012500000003</v>
      </c>
      <c r="I164" s="116"/>
      <c r="J164" s="83"/>
      <c r="K164" s="83"/>
      <c r="L164" s="83"/>
      <c r="M164" s="83"/>
      <c r="N164" s="117"/>
      <c r="O164" s="118"/>
      <c r="P164" s="118"/>
      <c r="Q164" s="118"/>
      <c r="R164" s="118"/>
      <c r="S164" s="118"/>
      <c r="T164" s="118"/>
      <c r="U164" s="118"/>
      <c r="V164" s="118"/>
      <c r="W164" s="118"/>
      <c r="X164" s="118"/>
      <c r="Y164" s="118"/>
      <c r="Z164" s="118"/>
    </row>
    <row r="165" spans="1:26" ht="15.75" customHeight="1">
      <c r="A165" s="252"/>
      <c r="B165" s="241"/>
      <c r="C165" s="91" t="s">
        <v>135</v>
      </c>
      <c r="D165" s="89">
        <v>0.04</v>
      </c>
      <c r="E165" s="110">
        <v>5652.89</v>
      </c>
      <c r="F165" s="89">
        <v>0.17</v>
      </c>
      <c r="G165" s="94">
        <f t="shared" si="2"/>
        <v>6359.5012500000003</v>
      </c>
      <c r="H165" s="241"/>
      <c r="I165" s="116"/>
      <c r="J165" s="83"/>
      <c r="K165" s="83"/>
      <c r="L165" s="83"/>
      <c r="M165" s="83"/>
      <c r="N165" s="117"/>
      <c r="O165" s="118"/>
      <c r="P165" s="118"/>
      <c r="Q165" s="118"/>
      <c r="R165" s="118"/>
      <c r="S165" s="118"/>
      <c r="T165" s="118"/>
      <c r="U165" s="118"/>
      <c r="V165" s="118"/>
      <c r="W165" s="118"/>
      <c r="X165" s="118"/>
      <c r="Y165" s="118"/>
      <c r="Z165" s="118"/>
    </row>
    <row r="166" spans="1:26" ht="15.75" customHeight="1">
      <c r="A166" s="253"/>
      <c r="B166" s="242"/>
      <c r="C166" s="95" t="s">
        <v>136</v>
      </c>
      <c r="D166" s="89">
        <v>7.4999999999999997E-2</v>
      </c>
      <c r="E166" s="111">
        <v>15987.18</v>
      </c>
      <c r="F166" s="89">
        <v>0.17</v>
      </c>
      <c r="G166" s="99">
        <f t="shared" si="2"/>
        <v>17400.000558139534</v>
      </c>
      <c r="H166" s="242"/>
      <c r="I166" s="116"/>
      <c r="J166" s="83"/>
      <c r="K166" s="83"/>
      <c r="L166" s="83"/>
      <c r="M166" s="83"/>
      <c r="N166" s="117"/>
      <c r="O166" s="118"/>
      <c r="P166" s="118"/>
      <c r="Q166" s="118"/>
      <c r="R166" s="118"/>
      <c r="S166" s="118"/>
      <c r="T166" s="118"/>
      <c r="U166" s="118"/>
      <c r="V166" s="118"/>
      <c r="W166" s="118"/>
      <c r="X166" s="118"/>
      <c r="Y166" s="118"/>
      <c r="Z166" s="118"/>
    </row>
    <row r="167" spans="1:26" ht="15.75" customHeight="1">
      <c r="A167" s="251">
        <v>57</v>
      </c>
      <c r="B167" s="259" t="s">
        <v>137</v>
      </c>
      <c r="C167" s="119" t="s">
        <v>138</v>
      </c>
      <c r="D167" s="120">
        <v>0.17</v>
      </c>
      <c r="E167" s="121">
        <v>870.12</v>
      </c>
      <c r="F167" s="120">
        <v>0.17</v>
      </c>
      <c r="G167" s="122">
        <f t="shared" si="2"/>
        <v>870.12</v>
      </c>
      <c r="H167" s="245">
        <f>SMALL(G167:G169,1)</f>
        <v>536.6</v>
      </c>
      <c r="I167" s="116"/>
      <c r="J167" s="83"/>
      <c r="K167" s="83"/>
      <c r="L167" s="83"/>
      <c r="M167" s="83"/>
      <c r="N167" s="117"/>
      <c r="O167" s="118"/>
      <c r="P167" s="118"/>
      <c r="Q167" s="118"/>
      <c r="R167" s="118"/>
      <c r="S167" s="118"/>
      <c r="T167" s="118"/>
      <c r="U167" s="118"/>
      <c r="V167" s="118"/>
      <c r="W167" s="118"/>
      <c r="X167" s="118"/>
      <c r="Y167" s="118"/>
      <c r="Z167" s="118"/>
    </row>
    <row r="168" spans="1:26" ht="15.75" customHeight="1">
      <c r="A168" s="252"/>
      <c r="B168" s="241"/>
      <c r="C168" s="112" t="s">
        <v>139</v>
      </c>
      <c r="D168" s="113">
        <v>0.17</v>
      </c>
      <c r="E168" s="114">
        <v>699.89</v>
      </c>
      <c r="F168" s="113">
        <v>0.17</v>
      </c>
      <c r="G168" s="115">
        <f t="shared" si="2"/>
        <v>699.89</v>
      </c>
      <c r="H168" s="241"/>
      <c r="I168" s="116"/>
      <c r="J168" s="83"/>
      <c r="K168" s="83"/>
      <c r="L168" s="83"/>
      <c r="M168" s="83"/>
      <c r="N168" s="117"/>
      <c r="O168" s="118"/>
      <c r="P168" s="118"/>
      <c r="Q168" s="118"/>
      <c r="R168" s="118"/>
      <c r="S168" s="118"/>
      <c r="T168" s="118"/>
      <c r="U168" s="118"/>
      <c r="V168" s="118"/>
      <c r="W168" s="118"/>
      <c r="X168" s="118"/>
      <c r="Y168" s="118"/>
      <c r="Z168" s="118"/>
    </row>
    <row r="169" spans="1:26" ht="15.75" customHeight="1">
      <c r="A169" s="253"/>
      <c r="B169" s="242"/>
      <c r="C169" s="112" t="s">
        <v>109</v>
      </c>
      <c r="D169" s="113">
        <v>0.17</v>
      </c>
      <c r="E169" s="114">
        <v>536.6</v>
      </c>
      <c r="F169" s="113">
        <v>0.17</v>
      </c>
      <c r="G169" s="115">
        <f t="shared" si="2"/>
        <v>536.6</v>
      </c>
      <c r="H169" s="242"/>
      <c r="I169" s="116"/>
      <c r="J169" s="83"/>
      <c r="K169" s="83"/>
      <c r="L169" s="83"/>
      <c r="M169" s="83"/>
      <c r="N169" s="117"/>
      <c r="O169" s="118"/>
      <c r="P169" s="118"/>
      <c r="Q169" s="118"/>
      <c r="R169" s="118"/>
      <c r="S169" s="118"/>
      <c r="T169" s="118"/>
      <c r="U169" s="118"/>
      <c r="V169" s="118"/>
      <c r="W169" s="118"/>
      <c r="X169" s="118"/>
      <c r="Y169" s="118"/>
      <c r="Z169" s="118"/>
    </row>
    <row r="170" spans="1:26" ht="15.75" customHeight="1">
      <c r="A170" s="251">
        <v>58</v>
      </c>
      <c r="B170" s="258" t="s">
        <v>140</v>
      </c>
      <c r="C170" s="119" t="s">
        <v>141</v>
      </c>
      <c r="D170" s="120">
        <v>0.17</v>
      </c>
      <c r="E170" s="121">
        <v>2439.02</v>
      </c>
      <c r="F170" s="120">
        <v>0.17</v>
      </c>
      <c r="G170" s="122">
        <f t="shared" si="2"/>
        <v>2439.0199999999995</v>
      </c>
      <c r="H170" s="245">
        <f>SMALL(G170:G172,1)</f>
        <v>2206.8200000000002</v>
      </c>
      <c r="I170" s="116"/>
      <c r="J170" s="83"/>
      <c r="K170" s="83"/>
      <c r="L170" s="83"/>
      <c r="M170" s="83"/>
      <c r="N170" s="117"/>
      <c r="O170" s="118"/>
      <c r="P170" s="118"/>
      <c r="Q170" s="118"/>
      <c r="R170" s="118"/>
      <c r="S170" s="118"/>
      <c r="T170" s="118"/>
      <c r="U170" s="118"/>
      <c r="V170" s="118"/>
      <c r="W170" s="118"/>
      <c r="X170" s="118"/>
      <c r="Y170" s="118"/>
      <c r="Z170" s="118"/>
    </row>
    <row r="171" spans="1:26" ht="15.75" customHeight="1">
      <c r="A171" s="252"/>
      <c r="B171" s="241"/>
      <c r="C171" s="112" t="s">
        <v>142</v>
      </c>
      <c r="D171" s="113">
        <v>0.17</v>
      </c>
      <c r="E171" s="114">
        <v>2559.9</v>
      </c>
      <c r="F171" s="113">
        <v>0.17</v>
      </c>
      <c r="G171" s="115">
        <f t="shared" si="2"/>
        <v>2559.9</v>
      </c>
      <c r="H171" s="241"/>
      <c r="I171" s="116"/>
      <c r="J171" s="83"/>
      <c r="K171" s="83"/>
      <c r="L171" s="83"/>
      <c r="M171" s="83"/>
      <c r="N171" s="117"/>
      <c r="O171" s="118"/>
      <c r="P171" s="118"/>
      <c r="Q171" s="118"/>
      <c r="R171" s="118"/>
      <c r="S171" s="118"/>
      <c r="T171" s="118"/>
      <c r="U171" s="118"/>
      <c r="V171" s="118"/>
      <c r="W171" s="118"/>
      <c r="X171" s="118"/>
      <c r="Y171" s="118"/>
      <c r="Z171" s="118"/>
    </row>
    <row r="172" spans="1:26" ht="15.75" customHeight="1">
      <c r="A172" s="253"/>
      <c r="B172" s="242"/>
      <c r="C172" s="112" t="s">
        <v>109</v>
      </c>
      <c r="D172" s="113">
        <v>0.17</v>
      </c>
      <c r="E172" s="114">
        <v>2206.8200000000002</v>
      </c>
      <c r="F172" s="113">
        <v>0.17</v>
      </c>
      <c r="G172" s="115">
        <f t="shared" si="2"/>
        <v>2206.8200000000002</v>
      </c>
      <c r="H172" s="242"/>
      <c r="I172" s="116"/>
      <c r="J172" s="83"/>
      <c r="K172" s="83"/>
      <c r="L172" s="83"/>
      <c r="M172" s="83"/>
      <c r="N172" s="117"/>
      <c r="O172" s="118"/>
      <c r="P172" s="118"/>
      <c r="Q172" s="118"/>
      <c r="R172" s="118"/>
      <c r="S172" s="118"/>
      <c r="T172" s="118"/>
      <c r="U172" s="118"/>
      <c r="V172" s="118"/>
      <c r="W172" s="118"/>
      <c r="X172" s="118"/>
      <c r="Y172" s="118"/>
      <c r="Z172" s="118"/>
    </row>
    <row r="173" spans="1:26" ht="15.75" customHeight="1">
      <c r="A173" s="251">
        <v>59</v>
      </c>
      <c r="B173" s="258" t="s">
        <v>143</v>
      </c>
      <c r="C173" s="112" t="s">
        <v>109</v>
      </c>
      <c r="D173" s="120">
        <v>0.17</v>
      </c>
      <c r="E173" s="94">
        <v>4654.5</v>
      </c>
      <c r="F173" s="120">
        <v>0.17</v>
      </c>
      <c r="G173" s="122">
        <f t="shared" si="2"/>
        <v>4654.5</v>
      </c>
      <c r="H173" s="245">
        <f>SMALL(G173:G175,1)</f>
        <v>4654.5</v>
      </c>
      <c r="I173" s="116"/>
      <c r="J173" s="83"/>
      <c r="K173" s="83"/>
      <c r="L173" s="83"/>
      <c r="M173" s="83"/>
      <c r="N173" s="117"/>
      <c r="O173" s="118"/>
      <c r="P173" s="118"/>
      <c r="Q173" s="118"/>
      <c r="R173" s="118"/>
      <c r="S173" s="118"/>
      <c r="T173" s="118"/>
      <c r="U173" s="118"/>
      <c r="V173" s="118"/>
      <c r="W173" s="118"/>
      <c r="X173" s="118"/>
      <c r="Y173" s="118"/>
      <c r="Z173" s="118"/>
    </row>
    <row r="174" spans="1:26" ht="15.75" customHeight="1">
      <c r="A174" s="252"/>
      <c r="B174" s="241"/>
      <c r="C174" s="123" t="s">
        <v>144</v>
      </c>
      <c r="D174" s="113">
        <v>0.17</v>
      </c>
      <c r="E174" s="94">
        <v>5742.56</v>
      </c>
      <c r="F174" s="113">
        <v>0.17</v>
      </c>
      <c r="G174" s="115">
        <f t="shared" si="2"/>
        <v>5742.5599999999995</v>
      </c>
      <c r="H174" s="241"/>
      <c r="I174" s="116"/>
      <c r="J174" s="83"/>
      <c r="K174" s="83"/>
      <c r="L174" s="83"/>
      <c r="M174" s="83"/>
      <c r="N174" s="117"/>
      <c r="O174" s="118"/>
      <c r="P174" s="118"/>
      <c r="Q174" s="118"/>
      <c r="R174" s="118"/>
      <c r="S174" s="118"/>
      <c r="T174" s="118"/>
      <c r="U174" s="118"/>
      <c r="V174" s="118"/>
      <c r="W174" s="118"/>
      <c r="X174" s="118"/>
      <c r="Y174" s="118"/>
      <c r="Z174" s="118"/>
    </row>
    <row r="175" spans="1:26" ht="15.75" customHeight="1">
      <c r="A175" s="253"/>
      <c r="B175" s="242"/>
      <c r="C175" s="95" t="s">
        <v>145</v>
      </c>
      <c r="D175" s="113">
        <v>0.17</v>
      </c>
      <c r="E175" s="99">
        <v>6109.82</v>
      </c>
      <c r="F175" s="113">
        <v>0.17</v>
      </c>
      <c r="G175" s="115">
        <f t="shared" si="2"/>
        <v>6109.82</v>
      </c>
      <c r="H175" s="242"/>
      <c r="I175" s="116"/>
      <c r="J175" s="83"/>
      <c r="K175" s="83"/>
      <c r="L175" s="83"/>
      <c r="M175" s="83"/>
      <c r="N175" s="117"/>
      <c r="O175" s="118"/>
      <c r="P175" s="118"/>
      <c r="Q175" s="118"/>
      <c r="R175" s="118"/>
      <c r="S175" s="118"/>
      <c r="T175" s="118"/>
      <c r="U175" s="118"/>
      <c r="V175" s="118"/>
      <c r="W175" s="118"/>
      <c r="X175" s="118"/>
      <c r="Y175" s="118"/>
      <c r="Z175" s="118"/>
    </row>
    <row r="176" spans="1:26" ht="15.75" customHeight="1">
      <c r="A176" s="251">
        <v>60</v>
      </c>
      <c r="B176" s="258" t="s">
        <v>146</v>
      </c>
      <c r="C176" s="86" t="s">
        <v>147</v>
      </c>
      <c r="D176" s="120">
        <v>0.17</v>
      </c>
      <c r="E176" s="90">
        <v>28.14</v>
      </c>
      <c r="F176" s="120">
        <v>0.17</v>
      </c>
      <c r="G176" s="122">
        <f t="shared" si="2"/>
        <v>28.14</v>
      </c>
      <c r="H176" s="245">
        <f>SMALL(G176:G178,1)</f>
        <v>21.9</v>
      </c>
      <c r="I176" s="116"/>
      <c r="J176" s="83"/>
      <c r="K176" s="83"/>
      <c r="L176" s="83"/>
      <c r="M176" s="83"/>
      <c r="N176" s="117"/>
      <c r="O176" s="118"/>
      <c r="P176" s="118"/>
      <c r="Q176" s="118"/>
      <c r="R176" s="118"/>
      <c r="S176" s="118"/>
      <c r="T176" s="118"/>
      <c r="U176" s="118"/>
      <c r="V176" s="118"/>
      <c r="W176" s="118"/>
      <c r="X176" s="118"/>
      <c r="Y176" s="118"/>
      <c r="Z176" s="118"/>
    </row>
    <row r="177" spans="1:26" ht="15.75" customHeight="1">
      <c r="A177" s="252"/>
      <c r="B177" s="241"/>
      <c r="C177" s="112" t="s">
        <v>142</v>
      </c>
      <c r="D177" s="113">
        <v>0.17</v>
      </c>
      <c r="E177" s="94">
        <v>21.9</v>
      </c>
      <c r="F177" s="113">
        <v>0.17</v>
      </c>
      <c r="G177" s="115">
        <f t="shared" si="2"/>
        <v>21.9</v>
      </c>
      <c r="H177" s="241"/>
      <c r="I177" s="116"/>
      <c r="J177" s="83"/>
      <c r="K177" s="83"/>
      <c r="L177" s="83"/>
      <c r="M177" s="83"/>
      <c r="N177" s="117"/>
      <c r="O177" s="118"/>
      <c r="P177" s="118"/>
      <c r="Q177" s="118"/>
      <c r="R177" s="118"/>
      <c r="S177" s="118"/>
      <c r="T177" s="118"/>
      <c r="U177" s="118"/>
      <c r="V177" s="118"/>
      <c r="W177" s="118"/>
      <c r="X177" s="118"/>
      <c r="Y177" s="118"/>
      <c r="Z177" s="118"/>
    </row>
    <row r="178" spans="1:26" ht="15.75" customHeight="1">
      <c r="A178" s="253"/>
      <c r="B178" s="242"/>
      <c r="C178" s="112" t="s">
        <v>148</v>
      </c>
      <c r="D178" s="113">
        <v>0.17</v>
      </c>
      <c r="E178" s="99">
        <v>35</v>
      </c>
      <c r="F178" s="113">
        <v>0.17</v>
      </c>
      <c r="G178" s="115">
        <f t="shared" si="2"/>
        <v>35</v>
      </c>
      <c r="H178" s="242"/>
      <c r="I178" s="116"/>
      <c r="J178" s="83"/>
      <c r="K178" s="83"/>
      <c r="L178" s="83"/>
      <c r="M178" s="83"/>
      <c r="N178" s="117"/>
      <c r="O178" s="118"/>
      <c r="P178" s="118"/>
      <c r="Q178" s="118"/>
      <c r="R178" s="118"/>
      <c r="S178" s="118"/>
      <c r="T178" s="118"/>
      <c r="U178" s="118"/>
      <c r="V178" s="118"/>
      <c r="W178" s="118"/>
      <c r="X178" s="118"/>
      <c r="Y178" s="118"/>
      <c r="Z178" s="118"/>
    </row>
    <row r="179" spans="1:26" ht="15.75" customHeight="1">
      <c r="A179" s="251">
        <v>61</v>
      </c>
      <c r="B179" s="255" t="s">
        <v>149</v>
      </c>
      <c r="C179" s="112" t="s">
        <v>148</v>
      </c>
      <c r="D179" s="120">
        <v>0.17</v>
      </c>
      <c r="E179" s="90">
        <v>3.69</v>
      </c>
      <c r="F179" s="120">
        <v>0.17</v>
      </c>
      <c r="G179" s="122">
        <f t="shared" si="2"/>
        <v>3.6900000000000004</v>
      </c>
      <c r="H179" s="245">
        <f>SMALL(G179:G181,1)</f>
        <v>3.6900000000000004</v>
      </c>
      <c r="I179" s="116"/>
      <c r="J179" s="83"/>
      <c r="K179" s="83"/>
      <c r="L179" s="83"/>
      <c r="M179" s="83"/>
      <c r="N179" s="117"/>
      <c r="O179" s="118"/>
      <c r="P179" s="118"/>
      <c r="Q179" s="118"/>
      <c r="R179" s="118"/>
      <c r="S179" s="118"/>
      <c r="T179" s="118"/>
      <c r="U179" s="118"/>
      <c r="V179" s="118"/>
      <c r="W179" s="118"/>
      <c r="X179" s="118"/>
      <c r="Y179" s="118"/>
      <c r="Z179" s="118"/>
    </row>
    <row r="180" spans="1:26" ht="15.75" customHeight="1">
      <c r="A180" s="252"/>
      <c r="B180" s="241"/>
      <c r="C180" s="112" t="s">
        <v>148</v>
      </c>
      <c r="D180" s="113">
        <v>0.17</v>
      </c>
      <c r="E180" s="94">
        <v>4.59</v>
      </c>
      <c r="F180" s="113">
        <v>0.17</v>
      </c>
      <c r="G180" s="115">
        <f t="shared" si="2"/>
        <v>4.59</v>
      </c>
      <c r="H180" s="241"/>
      <c r="I180" s="116"/>
      <c r="J180" s="83"/>
      <c r="K180" s="83"/>
      <c r="L180" s="83"/>
      <c r="M180" s="83"/>
      <c r="N180" s="117"/>
      <c r="O180" s="118"/>
      <c r="P180" s="118"/>
      <c r="Q180" s="118"/>
      <c r="R180" s="118"/>
      <c r="S180" s="118"/>
      <c r="T180" s="118"/>
      <c r="U180" s="118"/>
      <c r="V180" s="118"/>
      <c r="W180" s="118"/>
      <c r="X180" s="118"/>
      <c r="Y180" s="118"/>
      <c r="Z180" s="118"/>
    </row>
    <row r="181" spans="1:26" ht="15.75" customHeight="1">
      <c r="A181" s="253"/>
      <c r="B181" s="242"/>
      <c r="C181" s="112" t="s">
        <v>148</v>
      </c>
      <c r="D181" s="113">
        <v>0.17</v>
      </c>
      <c r="E181" s="99">
        <v>4.1100000000000003</v>
      </c>
      <c r="F181" s="113">
        <v>0.17</v>
      </c>
      <c r="G181" s="115">
        <f t="shared" si="2"/>
        <v>4.1100000000000003</v>
      </c>
      <c r="H181" s="242"/>
      <c r="I181" s="116"/>
      <c r="J181" s="83"/>
      <c r="K181" s="83"/>
      <c r="L181" s="83"/>
      <c r="M181" s="83"/>
      <c r="N181" s="117"/>
      <c r="O181" s="118"/>
      <c r="P181" s="118"/>
      <c r="Q181" s="118"/>
      <c r="R181" s="118"/>
      <c r="S181" s="118"/>
      <c r="T181" s="118"/>
      <c r="U181" s="118"/>
      <c r="V181" s="118"/>
      <c r="W181" s="118"/>
      <c r="X181" s="118"/>
      <c r="Y181" s="118"/>
      <c r="Z181" s="118"/>
    </row>
    <row r="182" spans="1:26" ht="15.75" customHeight="1">
      <c r="A182" s="251">
        <v>62</v>
      </c>
      <c r="B182" s="255" t="s">
        <v>150</v>
      </c>
      <c r="C182" s="86" t="s">
        <v>151</v>
      </c>
      <c r="D182" s="89">
        <v>0.17</v>
      </c>
      <c r="E182" s="88">
        <v>185.13</v>
      </c>
      <c r="F182" s="89">
        <v>0.17</v>
      </c>
      <c r="G182" s="99">
        <f t="shared" si="2"/>
        <v>185.13</v>
      </c>
      <c r="H182" s="244">
        <f>SMALL(G182:G184,1)</f>
        <v>160.16</v>
      </c>
      <c r="I182" s="116"/>
      <c r="J182" s="83"/>
      <c r="K182" s="83"/>
      <c r="L182" s="83"/>
      <c r="M182" s="83"/>
      <c r="N182" s="117"/>
      <c r="O182" s="118"/>
      <c r="P182" s="118"/>
      <c r="Q182" s="118"/>
      <c r="R182" s="118"/>
      <c r="S182" s="118"/>
      <c r="T182" s="118"/>
      <c r="U182" s="118"/>
      <c r="V182" s="118"/>
      <c r="W182" s="118"/>
      <c r="X182" s="118"/>
      <c r="Y182" s="118"/>
      <c r="Z182" s="118"/>
    </row>
    <row r="183" spans="1:26" ht="15.75" customHeight="1">
      <c r="A183" s="252"/>
      <c r="B183" s="241"/>
      <c r="C183" s="86" t="s">
        <v>152</v>
      </c>
      <c r="D183" s="89">
        <v>0.17</v>
      </c>
      <c r="E183" s="110">
        <v>160.16</v>
      </c>
      <c r="F183" s="89">
        <v>0.17</v>
      </c>
      <c r="G183" s="99">
        <f t="shared" si="2"/>
        <v>160.16</v>
      </c>
      <c r="H183" s="241"/>
      <c r="I183" s="116"/>
      <c r="J183" s="83"/>
      <c r="K183" s="83"/>
      <c r="L183" s="83"/>
      <c r="M183" s="83"/>
      <c r="N183" s="117"/>
      <c r="O183" s="118"/>
      <c r="P183" s="118"/>
      <c r="Q183" s="118"/>
      <c r="R183" s="118"/>
      <c r="S183" s="118"/>
      <c r="T183" s="118"/>
      <c r="U183" s="118"/>
      <c r="V183" s="118"/>
      <c r="W183" s="118"/>
      <c r="X183" s="118"/>
      <c r="Y183" s="118"/>
      <c r="Z183" s="118"/>
    </row>
    <row r="184" spans="1:26" ht="15.75" customHeight="1">
      <c r="A184" s="253"/>
      <c r="B184" s="242"/>
      <c r="C184" s="86" t="s">
        <v>151</v>
      </c>
      <c r="D184" s="89">
        <v>0.17</v>
      </c>
      <c r="E184" s="111">
        <v>192</v>
      </c>
      <c r="F184" s="89">
        <v>0.17</v>
      </c>
      <c r="G184" s="99">
        <f t="shared" si="2"/>
        <v>192</v>
      </c>
      <c r="H184" s="242"/>
      <c r="I184" s="116"/>
      <c r="J184" s="83"/>
      <c r="K184" s="83"/>
      <c r="L184" s="83"/>
      <c r="M184" s="83"/>
      <c r="N184" s="117"/>
      <c r="O184" s="118"/>
      <c r="P184" s="118"/>
      <c r="Q184" s="118"/>
      <c r="R184" s="118"/>
      <c r="S184" s="118"/>
      <c r="T184" s="118"/>
      <c r="U184" s="118"/>
      <c r="V184" s="118"/>
      <c r="W184" s="118"/>
      <c r="X184" s="118"/>
      <c r="Y184" s="118"/>
      <c r="Z184" s="118"/>
    </row>
    <row r="185" spans="1:26" ht="15.75" customHeight="1">
      <c r="A185" s="251">
        <v>63</v>
      </c>
      <c r="B185" s="255" t="s">
        <v>153</v>
      </c>
      <c r="C185" s="86" t="s">
        <v>154</v>
      </c>
      <c r="D185" s="120">
        <v>0.17</v>
      </c>
      <c r="E185" s="88">
        <v>487.83</v>
      </c>
      <c r="F185" s="120">
        <v>0.17</v>
      </c>
      <c r="G185" s="99">
        <f t="shared" si="2"/>
        <v>487.83</v>
      </c>
      <c r="H185" s="244">
        <f>SMALL(G185:G187,1)</f>
        <v>436.91</v>
      </c>
      <c r="I185" s="116"/>
      <c r="J185" s="83"/>
      <c r="K185" s="83"/>
      <c r="L185" s="83"/>
      <c r="M185" s="83"/>
      <c r="N185" s="117"/>
      <c r="O185" s="118"/>
      <c r="P185" s="118"/>
      <c r="Q185" s="118"/>
      <c r="R185" s="118"/>
      <c r="S185" s="118"/>
      <c r="T185" s="118"/>
      <c r="U185" s="118"/>
      <c r="V185" s="118"/>
      <c r="W185" s="118"/>
      <c r="X185" s="118"/>
      <c r="Y185" s="118"/>
      <c r="Z185" s="118"/>
    </row>
    <row r="186" spans="1:26" ht="15.75" customHeight="1">
      <c r="A186" s="252"/>
      <c r="B186" s="241"/>
      <c r="C186" s="91" t="s">
        <v>155</v>
      </c>
      <c r="D186" s="113">
        <v>0.17</v>
      </c>
      <c r="E186" s="110">
        <v>436.91</v>
      </c>
      <c r="F186" s="113">
        <v>0.17</v>
      </c>
      <c r="G186" s="99">
        <f t="shared" si="2"/>
        <v>436.91</v>
      </c>
      <c r="H186" s="241"/>
      <c r="I186" s="116"/>
      <c r="J186" s="83"/>
      <c r="K186" s="83"/>
      <c r="L186" s="83"/>
      <c r="M186" s="83"/>
      <c r="N186" s="117"/>
      <c r="O186" s="118"/>
      <c r="P186" s="118"/>
      <c r="Q186" s="118"/>
      <c r="R186" s="118"/>
      <c r="S186" s="118"/>
      <c r="T186" s="118"/>
      <c r="U186" s="118"/>
      <c r="V186" s="118"/>
      <c r="W186" s="118"/>
      <c r="X186" s="118"/>
      <c r="Y186" s="118"/>
      <c r="Z186" s="118"/>
    </row>
    <row r="187" spans="1:26" ht="15.75" customHeight="1">
      <c r="A187" s="253"/>
      <c r="B187" s="242"/>
      <c r="C187" s="95" t="s">
        <v>156</v>
      </c>
      <c r="D187" s="113">
        <v>0.17</v>
      </c>
      <c r="E187" s="111">
        <v>471.91</v>
      </c>
      <c r="F187" s="113">
        <v>0.17</v>
      </c>
      <c r="G187" s="99">
        <f t="shared" si="2"/>
        <v>471.91</v>
      </c>
      <c r="H187" s="242"/>
      <c r="I187" s="116"/>
      <c r="J187" s="83"/>
      <c r="K187" s="83"/>
      <c r="L187" s="83"/>
      <c r="M187" s="83"/>
      <c r="N187" s="117"/>
      <c r="O187" s="118"/>
      <c r="P187" s="118"/>
      <c r="Q187" s="118"/>
      <c r="R187" s="118"/>
      <c r="S187" s="118"/>
      <c r="T187" s="118"/>
      <c r="U187" s="118"/>
      <c r="V187" s="118"/>
      <c r="W187" s="118"/>
      <c r="X187" s="118"/>
      <c r="Y187" s="118"/>
      <c r="Z187" s="118"/>
    </row>
    <row r="188" spans="1:26" ht="15.75" customHeight="1">
      <c r="A188" s="251">
        <v>64</v>
      </c>
      <c r="B188" s="255" t="s">
        <v>157</v>
      </c>
      <c r="C188" s="86" t="s">
        <v>154</v>
      </c>
      <c r="D188" s="120">
        <v>0.17</v>
      </c>
      <c r="E188" s="88">
        <v>73.92</v>
      </c>
      <c r="F188" s="120">
        <v>0.17</v>
      </c>
      <c r="G188" s="99">
        <f t="shared" si="2"/>
        <v>73.92</v>
      </c>
      <c r="H188" s="244">
        <f>SMALL(G188:G190,1)</f>
        <v>62.04</v>
      </c>
      <c r="I188" s="116"/>
      <c r="J188" s="83"/>
      <c r="K188" s="83"/>
      <c r="L188" s="83"/>
      <c r="M188" s="83"/>
      <c r="N188" s="117"/>
      <c r="O188" s="118"/>
      <c r="P188" s="118"/>
      <c r="Q188" s="118"/>
      <c r="R188" s="118"/>
      <c r="S188" s="118"/>
      <c r="T188" s="118"/>
      <c r="U188" s="118"/>
      <c r="V188" s="118"/>
      <c r="W188" s="118"/>
      <c r="X188" s="118"/>
      <c r="Y188" s="118"/>
      <c r="Z188" s="118"/>
    </row>
    <row r="189" spans="1:26" ht="15.75" customHeight="1">
      <c r="A189" s="252"/>
      <c r="B189" s="241"/>
      <c r="C189" s="91" t="s">
        <v>158</v>
      </c>
      <c r="D189" s="113">
        <v>0.17</v>
      </c>
      <c r="E189" s="110">
        <v>62.04</v>
      </c>
      <c r="F189" s="113">
        <v>0.17</v>
      </c>
      <c r="G189" s="99">
        <f t="shared" si="2"/>
        <v>62.04</v>
      </c>
      <c r="H189" s="241"/>
      <c r="I189" s="116"/>
      <c r="J189" s="83"/>
      <c r="K189" s="83"/>
      <c r="L189" s="83"/>
      <c r="M189" s="83"/>
      <c r="N189" s="117"/>
      <c r="O189" s="118"/>
      <c r="P189" s="118"/>
      <c r="Q189" s="118"/>
      <c r="R189" s="118"/>
      <c r="S189" s="118"/>
      <c r="T189" s="118"/>
      <c r="U189" s="118"/>
      <c r="V189" s="118"/>
      <c r="W189" s="118"/>
      <c r="X189" s="118"/>
      <c r="Y189" s="118"/>
      <c r="Z189" s="118"/>
    </row>
    <row r="190" spans="1:26" ht="15.75" customHeight="1">
      <c r="A190" s="253"/>
      <c r="B190" s="242"/>
      <c r="C190" s="95" t="s">
        <v>151</v>
      </c>
      <c r="D190" s="113">
        <v>0.17</v>
      </c>
      <c r="E190" s="111">
        <v>69.849999999999994</v>
      </c>
      <c r="F190" s="113">
        <v>0.17</v>
      </c>
      <c r="G190" s="99">
        <f t="shared" si="2"/>
        <v>69.849999999999994</v>
      </c>
      <c r="H190" s="242"/>
      <c r="I190" s="116"/>
      <c r="J190" s="83"/>
      <c r="K190" s="83"/>
      <c r="L190" s="83"/>
      <c r="M190" s="83"/>
      <c r="N190" s="117"/>
      <c r="O190" s="118"/>
      <c r="P190" s="118"/>
      <c r="Q190" s="118"/>
      <c r="R190" s="118"/>
      <c r="S190" s="118"/>
      <c r="T190" s="118"/>
      <c r="U190" s="118"/>
      <c r="V190" s="118"/>
      <c r="W190" s="118"/>
      <c r="X190" s="118"/>
      <c r="Y190" s="118"/>
      <c r="Z190" s="118"/>
    </row>
    <row r="191" spans="1:26" ht="15.75" customHeight="1">
      <c r="A191" s="251">
        <v>65</v>
      </c>
      <c r="B191" s="255" t="s">
        <v>159</v>
      </c>
      <c r="C191" s="86" t="s">
        <v>160</v>
      </c>
      <c r="D191" s="120">
        <v>0.17</v>
      </c>
      <c r="E191" s="88">
        <v>51.17</v>
      </c>
      <c r="F191" s="120">
        <v>0.17</v>
      </c>
      <c r="G191" s="99">
        <f t="shared" si="2"/>
        <v>51.17</v>
      </c>
      <c r="H191" s="244">
        <f>SMALL(G191:G193,1)</f>
        <v>51.17</v>
      </c>
      <c r="I191" s="116"/>
      <c r="J191" s="83"/>
      <c r="K191" s="83"/>
      <c r="L191" s="83"/>
      <c r="M191" s="83"/>
      <c r="N191" s="117"/>
      <c r="O191" s="118"/>
      <c r="P191" s="118"/>
      <c r="Q191" s="118"/>
      <c r="R191" s="118"/>
      <c r="S191" s="118"/>
      <c r="T191" s="118"/>
      <c r="U191" s="118"/>
      <c r="V191" s="118"/>
      <c r="W191" s="118"/>
      <c r="X191" s="118"/>
      <c r="Y191" s="118"/>
      <c r="Z191" s="118"/>
    </row>
    <row r="192" spans="1:26" ht="15.75" customHeight="1">
      <c r="A192" s="252"/>
      <c r="B192" s="241"/>
      <c r="C192" s="91" t="s">
        <v>117</v>
      </c>
      <c r="D192" s="113">
        <v>0.17</v>
      </c>
      <c r="E192" s="110">
        <v>64.510000000000005</v>
      </c>
      <c r="F192" s="113">
        <v>0.17</v>
      </c>
      <c r="G192" s="99">
        <f t="shared" si="2"/>
        <v>64.510000000000005</v>
      </c>
      <c r="H192" s="241"/>
      <c r="I192" s="116"/>
      <c r="J192" s="83"/>
      <c r="K192" s="83"/>
      <c r="L192" s="83"/>
      <c r="M192" s="83"/>
      <c r="N192" s="117"/>
      <c r="O192" s="118"/>
      <c r="P192" s="118"/>
      <c r="Q192" s="118"/>
      <c r="R192" s="118"/>
      <c r="S192" s="118"/>
      <c r="T192" s="118"/>
      <c r="U192" s="118"/>
      <c r="V192" s="118"/>
      <c r="W192" s="118"/>
      <c r="X192" s="118"/>
      <c r="Y192" s="118"/>
      <c r="Z192" s="118"/>
    </row>
    <row r="193" spans="1:26" ht="15.75" customHeight="1">
      <c r="A193" s="253"/>
      <c r="B193" s="242"/>
      <c r="C193" s="95" t="s">
        <v>151</v>
      </c>
      <c r="D193" s="113">
        <v>0.17</v>
      </c>
      <c r="E193" s="111">
        <v>53.91</v>
      </c>
      <c r="F193" s="113">
        <v>0.17</v>
      </c>
      <c r="G193" s="99">
        <f t="shared" si="2"/>
        <v>53.910000000000004</v>
      </c>
      <c r="H193" s="242"/>
      <c r="I193" s="116"/>
      <c r="J193" s="83"/>
      <c r="K193" s="83"/>
      <c r="L193" s="83"/>
      <c r="M193" s="83"/>
      <c r="N193" s="117"/>
      <c r="O193" s="118"/>
      <c r="P193" s="118"/>
      <c r="Q193" s="118"/>
      <c r="R193" s="118"/>
      <c r="S193" s="118"/>
      <c r="T193" s="118"/>
      <c r="U193" s="118"/>
      <c r="V193" s="118"/>
      <c r="W193" s="118"/>
      <c r="X193" s="118"/>
      <c r="Y193" s="118"/>
      <c r="Z193" s="118"/>
    </row>
    <row r="194" spans="1:26" ht="15.75" customHeight="1">
      <c r="A194" s="251">
        <v>66</v>
      </c>
      <c r="B194" s="255" t="s">
        <v>161</v>
      </c>
      <c r="C194" s="95" t="s">
        <v>151</v>
      </c>
      <c r="D194" s="120">
        <v>0.17</v>
      </c>
      <c r="E194" s="88">
        <v>38.93</v>
      </c>
      <c r="F194" s="120">
        <v>0.17</v>
      </c>
      <c r="G194" s="99">
        <f t="shared" si="2"/>
        <v>38.93</v>
      </c>
      <c r="H194" s="244">
        <f>SMALL(G194:G196,1)</f>
        <v>31.989999999999995</v>
      </c>
      <c r="I194" s="116"/>
      <c r="J194" s="83"/>
      <c r="K194" s="83"/>
      <c r="L194" s="83"/>
      <c r="M194" s="83"/>
      <c r="N194" s="117"/>
      <c r="O194" s="118"/>
      <c r="P194" s="118"/>
      <c r="Q194" s="118"/>
      <c r="R194" s="118"/>
      <c r="S194" s="118"/>
      <c r="T194" s="118"/>
      <c r="U194" s="118"/>
      <c r="V194" s="118"/>
      <c r="W194" s="118"/>
      <c r="X194" s="118"/>
      <c r="Y194" s="118"/>
      <c r="Z194" s="118"/>
    </row>
    <row r="195" spans="1:26" ht="15.75" customHeight="1">
      <c r="A195" s="252"/>
      <c r="B195" s="241"/>
      <c r="C195" s="95" t="s">
        <v>151</v>
      </c>
      <c r="D195" s="113">
        <v>0.17</v>
      </c>
      <c r="E195" s="110">
        <v>31.99</v>
      </c>
      <c r="F195" s="113">
        <v>0.17</v>
      </c>
      <c r="G195" s="99">
        <f t="shared" si="2"/>
        <v>31.989999999999995</v>
      </c>
      <c r="H195" s="241"/>
      <c r="I195" s="116"/>
      <c r="J195" s="83"/>
      <c r="K195" s="83"/>
      <c r="L195" s="83"/>
      <c r="M195" s="83"/>
      <c r="N195" s="117"/>
      <c r="O195" s="118"/>
      <c r="P195" s="118"/>
      <c r="Q195" s="118"/>
      <c r="R195" s="118"/>
      <c r="S195" s="118"/>
      <c r="T195" s="118"/>
      <c r="U195" s="118"/>
      <c r="V195" s="118"/>
      <c r="W195" s="118"/>
      <c r="X195" s="118"/>
      <c r="Y195" s="118"/>
      <c r="Z195" s="118"/>
    </row>
    <row r="196" spans="1:26" ht="15.75" customHeight="1">
      <c r="A196" s="253"/>
      <c r="B196" s="242"/>
      <c r="C196" s="95" t="s">
        <v>107</v>
      </c>
      <c r="D196" s="113">
        <v>0.17</v>
      </c>
      <c r="E196" s="111">
        <v>47.04</v>
      </c>
      <c r="F196" s="113">
        <v>0.17</v>
      </c>
      <c r="G196" s="99">
        <f t="shared" si="2"/>
        <v>47.04</v>
      </c>
      <c r="H196" s="242"/>
      <c r="I196" s="116"/>
      <c r="J196" s="83"/>
      <c r="K196" s="83"/>
      <c r="L196" s="83"/>
      <c r="M196" s="83"/>
      <c r="N196" s="117"/>
      <c r="O196" s="118"/>
      <c r="P196" s="118"/>
      <c r="Q196" s="118"/>
      <c r="R196" s="118"/>
      <c r="S196" s="118"/>
      <c r="T196" s="118"/>
      <c r="U196" s="118"/>
      <c r="V196" s="118"/>
      <c r="W196" s="118"/>
      <c r="X196" s="118"/>
      <c r="Y196" s="118"/>
      <c r="Z196" s="118"/>
    </row>
    <row r="197" spans="1:26" ht="15.75" customHeight="1">
      <c r="A197" s="251">
        <v>67</v>
      </c>
      <c r="B197" s="255" t="s">
        <v>162</v>
      </c>
      <c r="C197" s="95" t="s">
        <v>107</v>
      </c>
      <c r="D197" s="120">
        <v>0.17</v>
      </c>
      <c r="E197" s="88">
        <v>14.99</v>
      </c>
      <c r="F197" s="120">
        <v>0.17</v>
      </c>
      <c r="G197" s="99">
        <f t="shared" si="2"/>
        <v>14.99</v>
      </c>
      <c r="H197" s="244">
        <f>SMALL(G197:G199,1)</f>
        <v>13.699999999999998</v>
      </c>
      <c r="I197" s="116"/>
      <c r="J197" s="83"/>
      <c r="K197" s="83"/>
      <c r="L197" s="83"/>
      <c r="M197" s="83"/>
      <c r="N197" s="117"/>
      <c r="O197" s="118"/>
      <c r="P197" s="118"/>
      <c r="Q197" s="118"/>
      <c r="R197" s="118"/>
      <c r="S197" s="118"/>
      <c r="T197" s="118"/>
      <c r="U197" s="118"/>
      <c r="V197" s="118"/>
      <c r="W197" s="118"/>
      <c r="X197" s="118"/>
      <c r="Y197" s="118"/>
      <c r="Z197" s="118"/>
    </row>
    <row r="198" spans="1:26" ht="15.75" customHeight="1">
      <c r="A198" s="252"/>
      <c r="B198" s="241"/>
      <c r="C198" s="95" t="s">
        <v>151</v>
      </c>
      <c r="D198" s="113">
        <v>0.17</v>
      </c>
      <c r="E198" s="110">
        <v>13.74</v>
      </c>
      <c r="F198" s="113">
        <v>0.17</v>
      </c>
      <c r="G198" s="99">
        <f t="shared" si="2"/>
        <v>13.74</v>
      </c>
      <c r="H198" s="241"/>
      <c r="I198" s="116"/>
      <c r="J198" s="83"/>
      <c r="K198" s="83"/>
      <c r="L198" s="83"/>
      <c r="M198" s="83"/>
      <c r="N198" s="117"/>
      <c r="O198" s="118"/>
      <c r="P198" s="118"/>
      <c r="Q198" s="118"/>
      <c r="R198" s="118"/>
      <c r="S198" s="118"/>
      <c r="T198" s="118"/>
      <c r="U198" s="118"/>
      <c r="V198" s="118"/>
      <c r="W198" s="118"/>
      <c r="X198" s="118"/>
      <c r="Y198" s="118"/>
      <c r="Z198" s="118"/>
    </row>
    <row r="199" spans="1:26" ht="15.75" customHeight="1">
      <c r="A199" s="253"/>
      <c r="B199" s="242"/>
      <c r="C199" s="95" t="s">
        <v>151</v>
      </c>
      <c r="D199" s="113">
        <v>0.17</v>
      </c>
      <c r="E199" s="111">
        <v>13.7</v>
      </c>
      <c r="F199" s="113">
        <v>0.17</v>
      </c>
      <c r="G199" s="99">
        <f t="shared" si="2"/>
        <v>13.699999999999998</v>
      </c>
      <c r="H199" s="242"/>
      <c r="I199" s="116"/>
      <c r="J199" s="83"/>
      <c r="K199" s="83"/>
      <c r="L199" s="83"/>
      <c r="M199" s="83"/>
      <c r="N199" s="117"/>
      <c r="O199" s="118"/>
      <c r="P199" s="118"/>
      <c r="Q199" s="118"/>
      <c r="R199" s="118"/>
      <c r="S199" s="118"/>
      <c r="T199" s="118"/>
      <c r="U199" s="118"/>
      <c r="V199" s="118"/>
      <c r="W199" s="118"/>
      <c r="X199" s="118"/>
      <c r="Y199" s="118"/>
      <c r="Z199" s="118"/>
    </row>
    <row r="200" spans="1:26" ht="15.75" customHeight="1">
      <c r="A200" s="251">
        <v>68</v>
      </c>
      <c r="B200" s="255" t="s">
        <v>163</v>
      </c>
      <c r="C200" s="86" t="s">
        <v>164</v>
      </c>
      <c r="D200" s="120">
        <v>0.17</v>
      </c>
      <c r="E200" s="88">
        <v>488</v>
      </c>
      <c r="F200" s="120">
        <v>0.17</v>
      </c>
      <c r="G200" s="99">
        <f t="shared" si="2"/>
        <v>488.00000000000006</v>
      </c>
      <c r="H200" s="244">
        <f>SMALL(G200:G202,1)</f>
        <v>319</v>
      </c>
      <c r="I200" s="116"/>
      <c r="J200" s="83"/>
      <c r="K200" s="83"/>
      <c r="L200" s="83"/>
      <c r="M200" s="83"/>
      <c r="N200" s="117"/>
      <c r="O200" s="118"/>
      <c r="P200" s="118"/>
      <c r="Q200" s="118"/>
      <c r="R200" s="118"/>
      <c r="S200" s="118"/>
      <c r="T200" s="118"/>
      <c r="U200" s="118"/>
      <c r="V200" s="118"/>
      <c r="W200" s="118"/>
      <c r="X200" s="118"/>
      <c r="Y200" s="118"/>
      <c r="Z200" s="118"/>
    </row>
    <row r="201" spans="1:26" ht="15.75" customHeight="1">
      <c r="A201" s="252"/>
      <c r="B201" s="241"/>
      <c r="C201" s="95" t="s">
        <v>151</v>
      </c>
      <c r="D201" s="113">
        <v>0.17</v>
      </c>
      <c r="E201" s="110">
        <v>319</v>
      </c>
      <c r="F201" s="113">
        <v>0.17</v>
      </c>
      <c r="G201" s="99">
        <f t="shared" si="2"/>
        <v>319</v>
      </c>
      <c r="H201" s="241"/>
      <c r="I201" s="116"/>
      <c r="J201" s="83"/>
      <c r="K201" s="83"/>
      <c r="L201" s="83"/>
      <c r="M201" s="83"/>
      <c r="N201" s="117"/>
      <c r="O201" s="118"/>
      <c r="P201" s="118"/>
      <c r="Q201" s="118"/>
      <c r="R201" s="118"/>
      <c r="S201" s="118"/>
      <c r="T201" s="118"/>
      <c r="U201" s="118"/>
      <c r="V201" s="118"/>
      <c r="W201" s="118"/>
      <c r="X201" s="118"/>
      <c r="Y201" s="118"/>
      <c r="Z201" s="118"/>
    </row>
    <row r="202" spans="1:26" ht="15.75" customHeight="1">
      <c r="A202" s="253"/>
      <c r="B202" s="242"/>
      <c r="C202" s="95" t="s">
        <v>151</v>
      </c>
      <c r="D202" s="113">
        <v>0.17</v>
      </c>
      <c r="E202" s="111">
        <v>389.99</v>
      </c>
      <c r="F202" s="113">
        <v>0.17</v>
      </c>
      <c r="G202" s="99">
        <f t="shared" si="2"/>
        <v>389.99</v>
      </c>
      <c r="H202" s="242"/>
      <c r="I202" s="116"/>
      <c r="J202" s="83"/>
      <c r="K202" s="83"/>
      <c r="L202" s="83"/>
      <c r="M202" s="83"/>
      <c r="N202" s="117"/>
      <c r="O202" s="118"/>
      <c r="P202" s="118"/>
      <c r="Q202" s="118"/>
      <c r="R202" s="118"/>
      <c r="S202" s="118"/>
      <c r="T202" s="118"/>
      <c r="U202" s="118"/>
      <c r="V202" s="118"/>
      <c r="W202" s="118"/>
      <c r="X202" s="118"/>
      <c r="Y202" s="118"/>
      <c r="Z202" s="118"/>
    </row>
    <row r="203" spans="1:26" ht="16.5" customHeight="1">
      <c r="A203" s="251">
        <v>69</v>
      </c>
      <c r="B203" s="258" t="s">
        <v>165</v>
      </c>
      <c r="C203" s="112" t="s">
        <v>166</v>
      </c>
      <c r="D203" s="113">
        <v>0.17</v>
      </c>
      <c r="E203" s="115">
        <v>36</v>
      </c>
      <c r="F203" s="113">
        <v>0.17</v>
      </c>
      <c r="G203" s="115">
        <f t="shared" si="2"/>
        <v>36</v>
      </c>
      <c r="H203" s="245">
        <f>SMALL(G203:G205,1)</f>
        <v>24.91</v>
      </c>
      <c r="I203" s="85"/>
      <c r="J203" s="85"/>
      <c r="K203" s="85"/>
      <c r="L203" s="85"/>
      <c r="M203" s="124"/>
      <c r="N203" s="125"/>
      <c r="O203" s="85"/>
      <c r="P203" s="85"/>
      <c r="Q203" s="85"/>
      <c r="R203" s="85"/>
      <c r="S203" s="85"/>
      <c r="T203" s="85"/>
      <c r="U203" s="85"/>
      <c r="V203" s="85"/>
      <c r="W203" s="85"/>
      <c r="X203" s="85"/>
      <c r="Y203" s="85"/>
      <c r="Z203" s="85"/>
    </row>
    <row r="204" spans="1:26" ht="16.5" customHeight="1">
      <c r="A204" s="252"/>
      <c r="B204" s="241"/>
      <c r="C204" s="126" t="s">
        <v>167</v>
      </c>
      <c r="D204" s="113">
        <v>0.17</v>
      </c>
      <c r="E204" s="127">
        <v>24.91</v>
      </c>
      <c r="F204" s="113">
        <v>0.17</v>
      </c>
      <c r="G204" s="115">
        <f t="shared" si="2"/>
        <v>24.91</v>
      </c>
      <c r="H204" s="241"/>
      <c r="I204" s="85"/>
      <c r="J204" s="85"/>
      <c r="K204" s="85"/>
      <c r="L204" s="85"/>
      <c r="M204" s="124"/>
      <c r="N204" s="125"/>
      <c r="O204" s="85"/>
      <c r="P204" s="85"/>
      <c r="Q204" s="85"/>
      <c r="R204" s="85"/>
      <c r="S204" s="85"/>
      <c r="T204" s="85"/>
      <c r="U204" s="85"/>
      <c r="V204" s="85"/>
      <c r="W204" s="85"/>
      <c r="X204" s="85"/>
      <c r="Y204" s="85"/>
      <c r="Z204" s="85"/>
    </row>
    <row r="205" spans="1:26" ht="16.5" customHeight="1">
      <c r="A205" s="253"/>
      <c r="B205" s="242"/>
      <c r="C205" s="126" t="s">
        <v>131</v>
      </c>
      <c r="D205" s="113">
        <v>0.17</v>
      </c>
      <c r="E205" s="127">
        <v>35</v>
      </c>
      <c r="F205" s="113">
        <v>0.17</v>
      </c>
      <c r="G205" s="115">
        <f t="shared" si="2"/>
        <v>35</v>
      </c>
      <c r="H205" s="242"/>
      <c r="I205" s="85"/>
      <c r="J205" s="85"/>
      <c r="K205" s="85"/>
      <c r="L205" s="85"/>
      <c r="M205" s="124"/>
      <c r="N205" s="125"/>
      <c r="O205" s="85"/>
      <c r="P205" s="85"/>
      <c r="Q205" s="85"/>
      <c r="R205" s="85"/>
      <c r="S205" s="85"/>
      <c r="T205" s="85"/>
      <c r="U205" s="85"/>
      <c r="V205" s="85"/>
      <c r="W205" s="85"/>
      <c r="X205" s="85"/>
      <c r="Y205" s="85"/>
      <c r="Z205" s="85"/>
    </row>
    <row r="206" spans="1:26" ht="16.5" customHeight="1">
      <c r="A206" s="251">
        <v>70</v>
      </c>
      <c r="B206" s="258" t="s">
        <v>168</v>
      </c>
      <c r="C206" s="112" t="s">
        <v>166</v>
      </c>
      <c r="D206" s="113">
        <v>0.17</v>
      </c>
      <c r="E206" s="115">
        <v>43</v>
      </c>
      <c r="F206" s="113">
        <v>0.17</v>
      </c>
      <c r="G206" s="115">
        <f t="shared" si="2"/>
        <v>43</v>
      </c>
      <c r="H206" s="245">
        <f>SMALL(G206:G208,1)</f>
        <v>29</v>
      </c>
      <c r="I206" s="85"/>
      <c r="J206" s="85"/>
      <c r="K206" s="85"/>
      <c r="L206" s="85"/>
      <c r="M206" s="124"/>
      <c r="N206" s="125"/>
      <c r="O206" s="85"/>
      <c r="P206" s="85"/>
      <c r="Q206" s="85"/>
      <c r="R206" s="85"/>
      <c r="S206" s="85"/>
      <c r="T206" s="85"/>
      <c r="U206" s="85"/>
      <c r="V206" s="85"/>
      <c r="W206" s="85"/>
      <c r="X206" s="85"/>
      <c r="Y206" s="85"/>
      <c r="Z206" s="85"/>
    </row>
    <row r="207" spans="1:26" ht="16.5" customHeight="1">
      <c r="A207" s="252"/>
      <c r="B207" s="241"/>
      <c r="C207" s="126" t="s">
        <v>167</v>
      </c>
      <c r="D207" s="113">
        <v>0.17</v>
      </c>
      <c r="E207" s="127">
        <v>65.14</v>
      </c>
      <c r="F207" s="113">
        <v>0.17</v>
      </c>
      <c r="G207" s="115">
        <f t="shared" si="2"/>
        <v>65.14</v>
      </c>
      <c r="H207" s="241"/>
      <c r="I207" s="85"/>
      <c r="J207" s="85"/>
      <c r="K207" s="85"/>
      <c r="L207" s="85"/>
      <c r="M207" s="124"/>
      <c r="N207" s="125"/>
      <c r="O207" s="85"/>
      <c r="P207" s="85"/>
      <c r="Q207" s="85"/>
      <c r="R207" s="85"/>
      <c r="S207" s="85"/>
      <c r="T207" s="85"/>
      <c r="U207" s="85"/>
      <c r="V207" s="85"/>
      <c r="W207" s="85"/>
      <c r="X207" s="85"/>
      <c r="Y207" s="85"/>
      <c r="Z207" s="85"/>
    </row>
    <row r="208" spans="1:26" ht="16.5" customHeight="1">
      <c r="A208" s="253"/>
      <c r="B208" s="242"/>
      <c r="C208" s="126" t="s">
        <v>131</v>
      </c>
      <c r="D208" s="113">
        <v>0.17</v>
      </c>
      <c r="E208" s="127">
        <v>29</v>
      </c>
      <c r="F208" s="113">
        <v>0.17</v>
      </c>
      <c r="G208" s="115">
        <f t="shared" si="2"/>
        <v>29</v>
      </c>
      <c r="H208" s="242"/>
      <c r="I208" s="85"/>
      <c r="J208" s="85"/>
      <c r="K208" s="85"/>
      <c r="L208" s="85"/>
      <c r="M208" s="124"/>
      <c r="N208" s="125"/>
      <c r="O208" s="85"/>
      <c r="P208" s="85"/>
      <c r="Q208" s="85"/>
      <c r="R208" s="85"/>
      <c r="S208" s="85"/>
      <c r="T208" s="85"/>
      <c r="U208" s="85"/>
      <c r="V208" s="85"/>
      <c r="W208" s="85"/>
      <c r="X208" s="85"/>
      <c r="Y208" s="85"/>
      <c r="Z208" s="85"/>
    </row>
    <row r="209" spans="1:26" ht="16.5" customHeight="1">
      <c r="A209" s="251">
        <v>71</v>
      </c>
      <c r="B209" s="258" t="s">
        <v>169</v>
      </c>
      <c r="C209" s="112" t="s">
        <v>166</v>
      </c>
      <c r="D209" s="113">
        <v>0.17</v>
      </c>
      <c r="E209" s="115">
        <v>67</v>
      </c>
      <c r="F209" s="113">
        <v>0.17</v>
      </c>
      <c r="G209" s="115">
        <f t="shared" si="2"/>
        <v>67</v>
      </c>
      <c r="H209" s="245">
        <f>SMALL(G209:G211,1)</f>
        <v>42</v>
      </c>
      <c r="I209" s="85"/>
      <c r="J209" s="85"/>
      <c r="K209" s="85"/>
      <c r="L209" s="85"/>
      <c r="M209" s="124"/>
      <c r="N209" s="125"/>
      <c r="O209" s="85"/>
      <c r="P209" s="85"/>
      <c r="Q209" s="85"/>
      <c r="R209" s="85"/>
      <c r="S209" s="85"/>
      <c r="T209" s="85"/>
      <c r="U209" s="85"/>
      <c r="V209" s="85"/>
      <c r="W209" s="85"/>
      <c r="X209" s="85"/>
      <c r="Y209" s="85"/>
      <c r="Z209" s="85"/>
    </row>
    <row r="210" spans="1:26" ht="16.5" customHeight="1">
      <c r="A210" s="252"/>
      <c r="B210" s="241"/>
      <c r="C210" s="126" t="s">
        <v>167</v>
      </c>
      <c r="D210" s="113">
        <v>0.17</v>
      </c>
      <c r="E210" s="127">
        <v>45.99</v>
      </c>
      <c r="F210" s="113">
        <v>0.17</v>
      </c>
      <c r="G210" s="115">
        <f t="shared" si="2"/>
        <v>45.99</v>
      </c>
      <c r="H210" s="241"/>
      <c r="I210" s="85"/>
      <c r="J210" s="85"/>
      <c r="K210" s="85"/>
      <c r="L210" s="85"/>
      <c r="M210" s="124"/>
      <c r="N210" s="125"/>
      <c r="O210" s="85"/>
      <c r="P210" s="85"/>
      <c r="Q210" s="85"/>
      <c r="R210" s="85"/>
      <c r="S210" s="85"/>
      <c r="T210" s="85"/>
      <c r="U210" s="85"/>
      <c r="V210" s="85"/>
      <c r="W210" s="85"/>
      <c r="X210" s="85"/>
      <c r="Y210" s="85"/>
      <c r="Z210" s="85"/>
    </row>
    <row r="211" spans="1:26" ht="16.5" customHeight="1">
      <c r="A211" s="253"/>
      <c r="B211" s="242"/>
      <c r="C211" s="126" t="s">
        <v>131</v>
      </c>
      <c r="D211" s="113">
        <v>0.17</v>
      </c>
      <c r="E211" s="127">
        <v>42</v>
      </c>
      <c r="F211" s="113">
        <v>0.17</v>
      </c>
      <c r="G211" s="115">
        <f t="shared" si="2"/>
        <v>42</v>
      </c>
      <c r="H211" s="242"/>
      <c r="I211" s="85"/>
      <c r="J211" s="85"/>
      <c r="K211" s="85"/>
      <c r="L211" s="85"/>
      <c r="M211" s="124"/>
      <c r="N211" s="125"/>
      <c r="O211" s="85"/>
      <c r="P211" s="85"/>
      <c r="Q211" s="85"/>
      <c r="R211" s="85"/>
      <c r="S211" s="85"/>
      <c r="T211" s="85"/>
      <c r="U211" s="85"/>
      <c r="V211" s="85"/>
      <c r="W211" s="85"/>
      <c r="X211" s="85"/>
      <c r="Y211" s="85"/>
      <c r="Z211" s="85"/>
    </row>
    <row r="212" spans="1:26" ht="16.5" customHeight="1">
      <c r="A212" s="257">
        <v>72</v>
      </c>
      <c r="B212" s="260" t="s">
        <v>170</v>
      </c>
      <c r="C212" s="128" t="s">
        <v>148</v>
      </c>
      <c r="D212" s="129">
        <v>0.17</v>
      </c>
      <c r="E212" s="130">
        <v>44.5</v>
      </c>
      <c r="F212" s="129">
        <v>0.17</v>
      </c>
      <c r="G212" s="130">
        <f t="shared" si="2"/>
        <v>44.5</v>
      </c>
      <c r="H212" s="246">
        <f>SMALL(G212:G214,1)</f>
        <v>26.3</v>
      </c>
      <c r="I212" s="85"/>
      <c r="J212" s="85"/>
      <c r="K212" s="85"/>
      <c r="L212" s="85"/>
      <c r="M212" s="124"/>
      <c r="N212" s="125"/>
      <c r="O212" s="85"/>
      <c r="P212" s="85"/>
      <c r="Q212" s="85"/>
      <c r="R212" s="85"/>
      <c r="S212" s="85"/>
      <c r="T212" s="85"/>
      <c r="U212" s="85"/>
      <c r="V212" s="85"/>
      <c r="W212" s="85"/>
      <c r="X212" s="85"/>
      <c r="Y212" s="85"/>
      <c r="Z212" s="85"/>
    </row>
    <row r="213" spans="1:26" ht="14.25" customHeight="1">
      <c r="A213" s="227"/>
      <c r="B213" s="261"/>
      <c r="C213" s="126" t="s">
        <v>171</v>
      </c>
      <c r="D213" s="113">
        <v>0.17</v>
      </c>
      <c r="E213" s="127">
        <v>26.3</v>
      </c>
      <c r="F213" s="113">
        <v>0.17</v>
      </c>
      <c r="G213" s="115">
        <f t="shared" si="2"/>
        <v>26.3</v>
      </c>
      <c r="H213" s="247"/>
      <c r="I213" s="53"/>
      <c r="J213" s="53"/>
      <c r="K213" s="53"/>
      <c r="L213" s="53"/>
      <c r="M213" s="48"/>
      <c r="N213" s="131"/>
    </row>
    <row r="214" spans="1:26" ht="16.5" customHeight="1">
      <c r="A214" s="230"/>
      <c r="B214" s="228"/>
      <c r="C214" s="132" t="s">
        <v>172</v>
      </c>
      <c r="D214" s="133">
        <v>0.17</v>
      </c>
      <c r="E214" s="134">
        <v>32.83</v>
      </c>
      <c r="F214" s="133">
        <v>0.17</v>
      </c>
      <c r="G214" s="135">
        <f t="shared" si="2"/>
        <v>32.83</v>
      </c>
      <c r="H214" s="248"/>
      <c r="I214" s="53"/>
      <c r="J214" s="53"/>
      <c r="K214" s="53"/>
      <c r="L214" s="53"/>
      <c r="M214" s="53"/>
      <c r="N214" s="53"/>
    </row>
    <row r="215" spans="1:26" ht="14.25" customHeight="1">
      <c r="A215" s="136"/>
      <c r="B215" s="137"/>
      <c r="C215" s="138"/>
      <c r="D215" s="139"/>
      <c r="E215" s="140"/>
      <c r="F215" s="139"/>
      <c r="G215" s="141"/>
      <c r="H215" s="142"/>
    </row>
    <row r="216" spans="1:26" ht="14.25" customHeight="1">
      <c r="A216" s="143"/>
      <c r="B216" s="49"/>
      <c r="C216" s="49"/>
      <c r="D216" s="144"/>
      <c r="E216" s="145"/>
      <c r="F216" s="144"/>
      <c r="G216" s="49"/>
      <c r="H216" s="49"/>
    </row>
    <row r="217" spans="1:26" ht="14.25" customHeight="1">
      <c r="A217" s="53" t="s">
        <v>173</v>
      </c>
      <c r="B217" s="146">
        <f ca="1">TODAY()</f>
        <v>44489</v>
      </c>
      <c r="C217" s="147"/>
      <c r="D217" s="148"/>
      <c r="E217" s="51"/>
      <c r="F217" s="50"/>
      <c r="G217" s="149"/>
      <c r="H217" s="53"/>
    </row>
    <row r="218" spans="1:26" ht="14.25" customHeight="1">
      <c r="C218" s="262" t="s">
        <v>174</v>
      </c>
      <c r="D218" s="232"/>
      <c r="E218" s="150"/>
      <c r="F218" s="151"/>
      <c r="G218" s="149"/>
    </row>
    <row r="219" spans="1:26" ht="14.25" customHeight="1">
      <c r="C219" s="263"/>
      <c r="D219" s="213"/>
      <c r="E219" s="150"/>
      <c r="F219" s="151"/>
      <c r="G219" s="149"/>
    </row>
    <row r="220" spans="1:26" ht="14.25" customHeight="1">
      <c r="C220" s="263"/>
      <c r="D220" s="213"/>
      <c r="E220" s="150"/>
      <c r="F220" s="151"/>
      <c r="G220" s="149"/>
    </row>
    <row r="221" spans="1:26" ht="14.25" customHeight="1">
      <c r="C221" s="152"/>
      <c r="D221" s="151"/>
      <c r="E221" s="150"/>
      <c r="F221" s="151"/>
      <c r="G221" s="149"/>
    </row>
    <row r="222" spans="1:26" ht="14.25" customHeight="1">
      <c r="C222" s="152"/>
      <c r="D222" s="151"/>
      <c r="E222" s="150"/>
      <c r="F222" s="151"/>
      <c r="G222" s="149"/>
    </row>
    <row r="223" spans="1:26" ht="14.25" customHeight="1">
      <c r="C223" s="152"/>
      <c r="D223" s="151"/>
      <c r="E223" s="150"/>
      <c r="F223" s="151"/>
      <c r="G223" s="149"/>
    </row>
    <row r="224" spans="1:26" ht="14.25" customHeight="1">
      <c r="C224" s="152"/>
      <c r="D224" s="151"/>
      <c r="E224" s="150"/>
      <c r="F224" s="151"/>
      <c r="G224" s="149"/>
    </row>
    <row r="225" spans="3:7" ht="14.25" customHeight="1">
      <c r="C225" s="152"/>
      <c r="D225" s="151"/>
      <c r="E225" s="150"/>
      <c r="F225" s="151"/>
      <c r="G225" s="149"/>
    </row>
    <row r="226" spans="3:7" ht="14.25" customHeight="1">
      <c r="C226" s="152"/>
      <c r="D226" s="151"/>
      <c r="E226" s="150"/>
      <c r="F226" s="151"/>
      <c r="G226" s="149"/>
    </row>
    <row r="227" spans="3:7" ht="14.25" customHeight="1">
      <c r="C227" s="152"/>
      <c r="D227" s="151"/>
      <c r="E227" s="150"/>
      <c r="F227" s="151"/>
      <c r="G227" s="149"/>
    </row>
    <row r="228" spans="3:7" ht="14.25" customHeight="1">
      <c r="C228" s="152"/>
      <c r="D228" s="151"/>
      <c r="E228" s="150"/>
      <c r="F228" s="151"/>
      <c r="G228" s="149"/>
    </row>
    <row r="229" spans="3:7" ht="14.25" customHeight="1">
      <c r="C229" s="152"/>
      <c r="D229" s="151"/>
      <c r="E229" s="150"/>
      <c r="F229" s="151"/>
      <c r="G229" s="149"/>
    </row>
    <row r="230" spans="3:7" ht="14.25" customHeight="1">
      <c r="C230" s="152"/>
      <c r="D230" s="151"/>
      <c r="E230" s="150"/>
      <c r="F230" s="151"/>
      <c r="G230" s="149"/>
    </row>
    <row r="231" spans="3:7" ht="14.25" customHeight="1">
      <c r="C231" s="152"/>
      <c r="D231" s="151"/>
      <c r="E231" s="150"/>
      <c r="F231" s="151"/>
      <c r="G231" s="149"/>
    </row>
    <row r="232" spans="3:7" ht="14.25" customHeight="1">
      <c r="C232" s="152"/>
      <c r="D232" s="151"/>
      <c r="E232" s="150"/>
      <c r="F232" s="151"/>
      <c r="G232" s="149"/>
    </row>
    <row r="233" spans="3:7" ht="14.25" customHeight="1">
      <c r="C233" s="152"/>
      <c r="D233" s="151"/>
      <c r="E233" s="150"/>
      <c r="F233" s="151"/>
      <c r="G233" s="149"/>
    </row>
    <row r="234" spans="3:7" ht="14.25" customHeight="1">
      <c r="C234" s="152"/>
      <c r="D234" s="151"/>
      <c r="E234" s="150"/>
      <c r="F234" s="151"/>
      <c r="G234" s="149"/>
    </row>
    <row r="235" spans="3:7" ht="14.25" customHeight="1">
      <c r="C235" s="152"/>
      <c r="D235" s="151"/>
      <c r="E235" s="150"/>
      <c r="F235" s="151"/>
      <c r="G235" s="149"/>
    </row>
    <row r="236" spans="3:7" ht="14.25" customHeight="1">
      <c r="C236" s="152"/>
      <c r="D236" s="151"/>
      <c r="E236" s="150"/>
      <c r="F236" s="151"/>
      <c r="G236" s="149"/>
    </row>
    <row r="237" spans="3:7" ht="14.25" customHeight="1">
      <c r="C237" s="152"/>
      <c r="D237" s="151"/>
      <c r="E237" s="150"/>
      <c r="F237" s="151"/>
      <c r="G237" s="149"/>
    </row>
    <row r="238" spans="3:7" ht="14.25" customHeight="1">
      <c r="C238" s="152"/>
      <c r="D238" s="151"/>
      <c r="E238" s="150"/>
      <c r="F238" s="151"/>
      <c r="G238" s="149"/>
    </row>
    <row r="239" spans="3:7" ht="14.25" customHeight="1">
      <c r="C239" s="152"/>
      <c r="D239" s="151"/>
      <c r="E239" s="150"/>
      <c r="F239" s="151"/>
      <c r="G239" s="149"/>
    </row>
    <row r="240" spans="3:7" ht="14.25" customHeight="1">
      <c r="C240" s="152"/>
      <c r="D240" s="151"/>
      <c r="E240" s="150"/>
      <c r="F240" s="151"/>
      <c r="G240" s="149"/>
    </row>
    <row r="241" spans="3:7" ht="14.25" customHeight="1">
      <c r="C241" s="152"/>
      <c r="D241" s="151"/>
      <c r="E241" s="150"/>
      <c r="F241" s="151"/>
      <c r="G241" s="149"/>
    </row>
    <row r="242" spans="3:7" ht="14.25" customHeight="1">
      <c r="C242" s="152"/>
      <c r="D242" s="151"/>
      <c r="E242" s="150"/>
      <c r="F242" s="151"/>
      <c r="G242" s="149"/>
    </row>
    <row r="243" spans="3:7" ht="14.25" customHeight="1">
      <c r="C243" s="152"/>
      <c r="D243" s="151"/>
      <c r="E243" s="150"/>
      <c r="F243" s="151"/>
      <c r="G243" s="149"/>
    </row>
    <row r="244" spans="3:7" ht="14.25" customHeight="1">
      <c r="C244" s="152"/>
      <c r="D244" s="151"/>
      <c r="E244" s="150"/>
      <c r="F244" s="151"/>
      <c r="G244" s="149"/>
    </row>
    <row r="245" spans="3:7" ht="14.25" customHeight="1">
      <c r="C245" s="152"/>
      <c r="D245" s="151"/>
      <c r="E245" s="150"/>
      <c r="F245" s="151"/>
      <c r="G245" s="149"/>
    </row>
    <row r="246" spans="3:7" ht="14.25" customHeight="1">
      <c r="C246" s="152"/>
      <c r="D246" s="151"/>
      <c r="E246" s="150"/>
      <c r="F246" s="151"/>
      <c r="G246" s="149"/>
    </row>
    <row r="247" spans="3:7" ht="14.25" customHeight="1">
      <c r="C247" s="152"/>
      <c r="D247" s="151"/>
      <c r="E247" s="150"/>
      <c r="F247" s="151"/>
      <c r="G247" s="149"/>
    </row>
    <row r="248" spans="3:7" ht="14.25" customHeight="1">
      <c r="C248" s="152"/>
      <c r="D248" s="151"/>
      <c r="E248" s="150"/>
      <c r="F248" s="151"/>
      <c r="G248" s="149"/>
    </row>
    <row r="249" spans="3:7" ht="14.25" customHeight="1">
      <c r="C249" s="152"/>
      <c r="D249" s="151"/>
      <c r="E249" s="150"/>
      <c r="F249" s="151"/>
      <c r="G249" s="149"/>
    </row>
    <row r="250" spans="3:7" ht="14.25" customHeight="1">
      <c r="C250" s="152"/>
      <c r="D250" s="151"/>
      <c r="E250" s="150"/>
      <c r="F250" s="151"/>
      <c r="G250" s="149"/>
    </row>
    <row r="251" spans="3:7" ht="14.25" customHeight="1">
      <c r="C251" s="152"/>
      <c r="D251" s="151"/>
      <c r="E251" s="150"/>
      <c r="F251" s="151"/>
      <c r="G251" s="149"/>
    </row>
    <row r="252" spans="3:7" ht="14.25" customHeight="1">
      <c r="C252" s="152"/>
      <c r="D252" s="151"/>
      <c r="E252" s="150"/>
      <c r="F252" s="151"/>
      <c r="G252" s="149"/>
    </row>
    <row r="253" spans="3:7" ht="14.25" customHeight="1">
      <c r="C253" s="152"/>
      <c r="D253" s="151"/>
      <c r="E253" s="150"/>
      <c r="F253" s="151"/>
      <c r="G253" s="149"/>
    </row>
    <row r="254" spans="3:7" ht="14.25" customHeight="1">
      <c r="C254" s="152"/>
      <c r="D254" s="151"/>
      <c r="E254" s="150"/>
      <c r="F254" s="151"/>
      <c r="G254" s="149"/>
    </row>
    <row r="255" spans="3:7" ht="14.25" customHeight="1">
      <c r="C255" s="152"/>
      <c r="D255" s="151"/>
      <c r="E255" s="150"/>
      <c r="F255" s="151"/>
      <c r="G255" s="149"/>
    </row>
    <row r="256" spans="3:7" ht="14.25" customHeight="1">
      <c r="C256" s="152"/>
      <c r="D256" s="151"/>
      <c r="E256" s="150"/>
      <c r="F256" s="151"/>
      <c r="G256" s="149"/>
    </row>
    <row r="257" spans="3:7" ht="14.25" customHeight="1">
      <c r="C257" s="152"/>
      <c r="D257" s="151"/>
      <c r="E257" s="150"/>
      <c r="F257" s="151"/>
      <c r="G257" s="149"/>
    </row>
    <row r="258" spans="3:7" ht="14.25" customHeight="1">
      <c r="C258" s="152"/>
      <c r="D258" s="151"/>
      <c r="E258" s="150"/>
      <c r="F258" s="151"/>
      <c r="G258" s="149"/>
    </row>
    <row r="259" spans="3:7" ht="14.25" customHeight="1">
      <c r="C259" s="152"/>
      <c r="D259" s="151"/>
      <c r="E259" s="150"/>
      <c r="F259" s="151"/>
      <c r="G259" s="149"/>
    </row>
    <row r="260" spans="3:7" ht="14.25" customHeight="1">
      <c r="C260" s="152"/>
      <c r="D260" s="151"/>
      <c r="E260" s="150"/>
      <c r="F260" s="151"/>
      <c r="G260" s="149"/>
    </row>
    <row r="261" spans="3:7" ht="14.25" customHeight="1">
      <c r="C261" s="152"/>
      <c r="D261" s="151"/>
      <c r="E261" s="150"/>
      <c r="F261" s="151"/>
      <c r="G261" s="149"/>
    </row>
    <row r="262" spans="3:7" ht="14.25" customHeight="1">
      <c r="C262" s="152"/>
      <c r="D262" s="151"/>
      <c r="E262" s="150"/>
      <c r="F262" s="151"/>
      <c r="G262" s="149"/>
    </row>
    <row r="263" spans="3:7" ht="14.25" customHeight="1">
      <c r="C263" s="152"/>
      <c r="D263" s="151"/>
      <c r="E263" s="150"/>
      <c r="F263" s="151"/>
      <c r="G263" s="149"/>
    </row>
    <row r="264" spans="3:7" ht="14.25" customHeight="1">
      <c r="C264" s="152"/>
      <c r="D264" s="151"/>
      <c r="E264" s="150"/>
      <c r="F264" s="151"/>
      <c r="G264" s="149"/>
    </row>
    <row r="265" spans="3:7" ht="14.25" customHeight="1">
      <c r="C265" s="152"/>
      <c r="D265" s="151"/>
      <c r="E265" s="150"/>
      <c r="F265" s="151"/>
      <c r="G265" s="149"/>
    </row>
    <row r="266" spans="3:7" ht="14.25" customHeight="1">
      <c r="C266" s="152"/>
      <c r="D266" s="151"/>
      <c r="E266" s="150"/>
      <c r="F266" s="151"/>
      <c r="G266" s="149"/>
    </row>
    <row r="267" spans="3:7" ht="14.25" customHeight="1">
      <c r="C267" s="152"/>
      <c r="D267" s="151"/>
      <c r="E267" s="150"/>
      <c r="F267" s="151"/>
      <c r="G267" s="149"/>
    </row>
    <row r="268" spans="3:7" ht="14.25" customHeight="1">
      <c r="C268" s="152"/>
      <c r="D268" s="151"/>
      <c r="E268" s="150"/>
      <c r="F268" s="151"/>
      <c r="G268" s="149"/>
    </row>
    <row r="269" spans="3:7" ht="14.25" customHeight="1">
      <c r="C269" s="152"/>
      <c r="D269" s="151"/>
      <c r="E269" s="150"/>
      <c r="F269" s="151"/>
      <c r="G269" s="149"/>
    </row>
    <row r="270" spans="3:7" ht="14.25" customHeight="1">
      <c r="C270" s="152"/>
      <c r="D270" s="151"/>
      <c r="E270" s="150"/>
      <c r="F270" s="151"/>
      <c r="G270" s="149"/>
    </row>
    <row r="271" spans="3:7" ht="14.25" customHeight="1">
      <c r="C271" s="152"/>
      <c r="D271" s="151"/>
      <c r="E271" s="150"/>
      <c r="F271" s="151"/>
      <c r="G271" s="149"/>
    </row>
    <row r="272" spans="3:7" ht="14.25" customHeight="1">
      <c r="C272" s="152"/>
      <c r="D272" s="151"/>
      <c r="E272" s="150"/>
      <c r="F272" s="151"/>
      <c r="G272" s="149"/>
    </row>
    <row r="273" spans="3:7" ht="14.25" customHeight="1">
      <c r="C273" s="152"/>
      <c r="D273" s="151"/>
      <c r="E273" s="150"/>
      <c r="F273" s="151"/>
      <c r="G273" s="149"/>
    </row>
    <row r="274" spans="3:7" ht="14.25" customHeight="1">
      <c r="C274" s="152"/>
      <c r="D274" s="151"/>
      <c r="E274" s="150"/>
      <c r="F274" s="151"/>
      <c r="G274" s="149"/>
    </row>
    <row r="275" spans="3:7" ht="14.25" customHeight="1">
      <c r="C275" s="152"/>
      <c r="D275" s="151"/>
      <c r="E275" s="150"/>
      <c r="F275" s="151"/>
      <c r="G275" s="149"/>
    </row>
    <row r="276" spans="3:7" ht="14.25" customHeight="1">
      <c r="C276" s="152"/>
      <c r="D276" s="151"/>
      <c r="E276" s="150"/>
      <c r="F276" s="151"/>
      <c r="G276" s="149"/>
    </row>
    <row r="277" spans="3:7" ht="14.25" customHeight="1">
      <c r="C277" s="152"/>
      <c r="D277" s="151"/>
      <c r="E277" s="150"/>
      <c r="F277" s="151"/>
      <c r="G277" s="149"/>
    </row>
    <row r="278" spans="3:7" ht="14.25" customHeight="1">
      <c r="C278" s="152"/>
      <c r="D278" s="151"/>
      <c r="E278" s="150"/>
      <c r="F278" s="151"/>
      <c r="G278" s="149"/>
    </row>
    <row r="279" spans="3:7" ht="14.25" customHeight="1">
      <c r="C279" s="152"/>
      <c r="D279" s="151"/>
      <c r="E279" s="150"/>
      <c r="F279" s="151"/>
      <c r="G279" s="149"/>
    </row>
    <row r="280" spans="3:7" ht="14.25" customHeight="1">
      <c r="C280" s="152"/>
      <c r="D280" s="151"/>
      <c r="E280" s="150"/>
      <c r="F280" s="151"/>
      <c r="G280" s="149"/>
    </row>
    <row r="281" spans="3:7" ht="14.25" customHeight="1">
      <c r="C281" s="152"/>
      <c r="D281" s="151"/>
      <c r="E281" s="150"/>
      <c r="F281" s="151"/>
      <c r="G281" s="149"/>
    </row>
    <row r="282" spans="3:7" ht="14.25" customHeight="1">
      <c r="C282" s="152"/>
      <c r="D282" s="151"/>
      <c r="E282" s="150"/>
      <c r="F282" s="151"/>
      <c r="G282" s="149"/>
    </row>
    <row r="283" spans="3:7" ht="14.25" customHeight="1">
      <c r="C283" s="152"/>
      <c r="D283" s="151"/>
      <c r="E283" s="150"/>
      <c r="F283" s="151"/>
      <c r="G283" s="149"/>
    </row>
    <row r="284" spans="3:7" ht="14.25" customHeight="1">
      <c r="C284" s="152"/>
      <c r="D284" s="151"/>
      <c r="E284" s="150"/>
      <c r="F284" s="151"/>
      <c r="G284" s="149"/>
    </row>
    <row r="285" spans="3:7" ht="14.25" customHeight="1">
      <c r="C285" s="152"/>
      <c r="D285" s="151"/>
      <c r="E285" s="150"/>
      <c r="F285" s="151"/>
      <c r="G285" s="149"/>
    </row>
    <row r="286" spans="3:7" ht="14.25" customHeight="1">
      <c r="C286" s="152"/>
      <c r="D286" s="151"/>
      <c r="E286" s="150"/>
      <c r="F286" s="151"/>
      <c r="G286" s="149"/>
    </row>
    <row r="287" spans="3:7" ht="14.25" customHeight="1">
      <c r="C287" s="152"/>
      <c r="D287" s="151"/>
      <c r="E287" s="150"/>
      <c r="F287" s="151"/>
      <c r="G287" s="149"/>
    </row>
    <row r="288" spans="3:7" ht="14.25" customHeight="1">
      <c r="C288" s="152"/>
      <c r="D288" s="151"/>
      <c r="E288" s="150"/>
      <c r="F288" s="151"/>
      <c r="G288" s="149"/>
    </row>
    <row r="289" spans="3:7" ht="14.25" customHeight="1">
      <c r="C289" s="152"/>
      <c r="D289" s="151"/>
      <c r="E289" s="150"/>
      <c r="F289" s="151"/>
      <c r="G289" s="149"/>
    </row>
    <row r="290" spans="3:7" ht="14.25" customHeight="1">
      <c r="C290" s="152"/>
      <c r="D290" s="151"/>
      <c r="E290" s="150"/>
      <c r="F290" s="151"/>
      <c r="G290" s="149"/>
    </row>
    <row r="291" spans="3:7" ht="14.25" customHeight="1">
      <c r="C291" s="152"/>
      <c r="D291" s="151"/>
      <c r="E291" s="150"/>
      <c r="F291" s="151"/>
      <c r="G291" s="149"/>
    </row>
    <row r="292" spans="3:7" ht="14.25" customHeight="1">
      <c r="C292" s="152"/>
      <c r="D292" s="151"/>
      <c r="E292" s="150"/>
      <c r="F292" s="151"/>
      <c r="G292" s="149"/>
    </row>
    <row r="293" spans="3:7" ht="14.25" customHeight="1">
      <c r="C293" s="152"/>
      <c r="D293" s="151"/>
      <c r="E293" s="150"/>
      <c r="F293" s="151"/>
      <c r="G293" s="149"/>
    </row>
    <row r="294" spans="3:7" ht="14.25" customHeight="1">
      <c r="C294" s="152"/>
      <c r="D294" s="151"/>
      <c r="E294" s="150"/>
      <c r="F294" s="151"/>
      <c r="G294" s="149"/>
    </row>
    <row r="295" spans="3:7" ht="14.25" customHeight="1">
      <c r="C295" s="152"/>
      <c r="D295" s="151"/>
      <c r="E295" s="150"/>
      <c r="F295" s="151"/>
      <c r="G295" s="149"/>
    </row>
    <row r="296" spans="3:7" ht="14.25" customHeight="1">
      <c r="C296" s="152"/>
      <c r="D296" s="151"/>
      <c r="E296" s="150"/>
      <c r="F296" s="151"/>
      <c r="G296" s="149"/>
    </row>
    <row r="297" spans="3:7" ht="14.25" customHeight="1">
      <c r="C297" s="152"/>
      <c r="D297" s="151"/>
      <c r="E297" s="150"/>
      <c r="F297" s="151"/>
      <c r="G297" s="149"/>
    </row>
    <row r="298" spans="3:7" ht="14.25" customHeight="1">
      <c r="C298" s="152"/>
      <c r="D298" s="151"/>
      <c r="E298" s="150"/>
      <c r="F298" s="151"/>
      <c r="G298" s="149"/>
    </row>
    <row r="299" spans="3:7" ht="14.25" customHeight="1">
      <c r="C299" s="152"/>
      <c r="D299" s="151"/>
      <c r="E299" s="150"/>
      <c r="F299" s="151"/>
      <c r="G299" s="149"/>
    </row>
    <row r="300" spans="3:7" ht="14.25" customHeight="1">
      <c r="C300" s="152"/>
      <c r="D300" s="151"/>
      <c r="E300" s="150"/>
      <c r="F300" s="151"/>
      <c r="G300" s="149"/>
    </row>
    <row r="301" spans="3:7" ht="14.25" customHeight="1">
      <c r="C301" s="152"/>
      <c r="D301" s="151"/>
      <c r="E301" s="150"/>
      <c r="F301" s="151"/>
      <c r="G301" s="149"/>
    </row>
    <row r="302" spans="3:7" ht="14.25" customHeight="1">
      <c r="C302" s="152"/>
      <c r="D302" s="151"/>
      <c r="E302" s="150"/>
      <c r="F302" s="151"/>
      <c r="G302" s="149"/>
    </row>
    <row r="303" spans="3:7" ht="14.25" customHeight="1">
      <c r="C303" s="152"/>
      <c r="D303" s="151"/>
      <c r="E303" s="150"/>
      <c r="F303" s="151"/>
      <c r="G303" s="149"/>
    </row>
    <row r="304" spans="3:7" ht="14.25" customHeight="1">
      <c r="C304" s="152"/>
      <c r="D304" s="151"/>
      <c r="E304" s="150"/>
      <c r="F304" s="151"/>
      <c r="G304" s="149"/>
    </row>
    <row r="305" spans="3:7" ht="14.25" customHeight="1">
      <c r="C305" s="152"/>
      <c r="D305" s="151"/>
      <c r="E305" s="150"/>
      <c r="F305" s="151"/>
      <c r="G305" s="149"/>
    </row>
    <row r="306" spans="3:7" ht="14.25" customHeight="1">
      <c r="C306" s="152"/>
      <c r="D306" s="151"/>
      <c r="E306" s="150"/>
      <c r="F306" s="151"/>
      <c r="G306" s="149"/>
    </row>
    <row r="307" spans="3:7" ht="14.25" customHeight="1">
      <c r="C307" s="152"/>
      <c r="D307" s="151"/>
      <c r="E307" s="150"/>
      <c r="F307" s="151"/>
      <c r="G307" s="149"/>
    </row>
    <row r="308" spans="3:7" ht="14.25" customHeight="1">
      <c r="C308" s="152"/>
      <c r="D308" s="151"/>
      <c r="E308" s="150"/>
      <c r="F308" s="151"/>
      <c r="G308" s="149"/>
    </row>
    <row r="309" spans="3:7" ht="14.25" customHeight="1">
      <c r="C309" s="152"/>
      <c r="D309" s="151"/>
      <c r="E309" s="150"/>
      <c r="F309" s="151"/>
      <c r="G309" s="149"/>
    </row>
    <row r="310" spans="3:7" ht="14.25" customHeight="1">
      <c r="C310" s="152"/>
      <c r="D310" s="151"/>
      <c r="E310" s="150"/>
      <c r="F310" s="151"/>
      <c r="G310" s="149"/>
    </row>
    <row r="311" spans="3:7" ht="14.25" customHeight="1">
      <c r="C311" s="152"/>
      <c r="D311" s="151"/>
      <c r="E311" s="150"/>
      <c r="F311" s="151"/>
      <c r="G311" s="149"/>
    </row>
    <row r="312" spans="3:7" ht="14.25" customHeight="1">
      <c r="C312" s="152"/>
      <c r="D312" s="151"/>
      <c r="E312" s="150"/>
      <c r="F312" s="151"/>
      <c r="G312" s="149"/>
    </row>
    <row r="313" spans="3:7" ht="14.25" customHeight="1">
      <c r="C313" s="152"/>
      <c r="D313" s="151"/>
      <c r="E313" s="150"/>
      <c r="F313" s="151"/>
      <c r="G313" s="149"/>
    </row>
    <row r="314" spans="3:7" ht="14.25" customHeight="1">
      <c r="C314" s="152"/>
      <c r="D314" s="151"/>
      <c r="E314" s="150"/>
      <c r="F314" s="151"/>
      <c r="G314" s="149"/>
    </row>
    <row r="315" spans="3:7" ht="14.25" customHeight="1">
      <c r="C315" s="152"/>
      <c r="D315" s="151"/>
      <c r="E315" s="150"/>
      <c r="F315" s="151"/>
      <c r="G315" s="149"/>
    </row>
    <row r="316" spans="3:7" ht="14.25" customHeight="1">
      <c r="C316" s="152"/>
      <c r="D316" s="151"/>
      <c r="E316" s="150"/>
      <c r="F316" s="151"/>
      <c r="G316" s="149"/>
    </row>
    <row r="317" spans="3:7" ht="14.25" customHeight="1">
      <c r="C317" s="152"/>
      <c r="D317" s="151"/>
      <c r="E317" s="150"/>
      <c r="F317" s="151"/>
      <c r="G317" s="149"/>
    </row>
    <row r="318" spans="3:7" ht="14.25" customHeight="1">
      <c r="C318" s="152"/>
      <c r="D318" s="151"/>
      <c r="E318" s="150"/>
      <c r="F318" s="151"/>
      <c r="G318" s="149"/>
    </row>
    <row r="319" spans="3:7" ht="14.25" customHeight="1">
      <c r="C319" s="152"/>
      <c r="D319" s="151"/>
      <c r="E319" s="150"/>
      <c r="F319" s="151"/>
      <c r="G319" s="149"/>
    </row>
    <row r="320" spans="3:7" ht="14.25" customHeight="1">
      <c r="C320" s="152"/>
      <c r="D320" s="151"/>
      <c r="E320" s="150"/>
      <c r="F320" s="151"/>
      <c r="G320" s="149"/>
    </row>
    <row r="321" spans="3:7" ht="14.25" customHeight="1">
      <c r="C321" s="152"/>
      <c r="D321" s="151"/>
      <c r="E321" s="150"/>
      <c r="F321" s="151"/>
      <c r="G321" s="149"/>
    </row>
    <row r="322" spans="3:7" ht="14.25" customHeight="1">
      <c r="C322" s="152"/>
      <c r="D322" s="151"/>
      <c r="E322" s="150"/>
      <c r="F322" s="151"/>
      <c r="G322" s="149"/>
    </row>
    <row r="323" spans="3:7" ht="14.25" customHeight="1">
      <c r="C323" s="152"/>
      <c r="D323" s="151"/>
      <c r="E323" s="150"/>
      <c r="F323" s="151"/>
      <c r="G323" s="149"/>
    </row>
    <row r="324" spans="3:7" ht="14.25" customHeight="1">
      <c r="C324" s="152"/>
      <c r="D324" s="151"/>
      <c r="E324" s="150"/>
      <c r="F324" s="151"/>
      <c r="G324" s="149"/>
    </row>
    <row r="325" spans="3:7" ht="14.25" customHeight="1">
      <c r="C325" s="152"/>
      <c r="D325" s="151"/>
      <c r="E325" s="150"/>
      <c r="F325" s="151"/>
      <c r="G325" s="149"/>
    </row>
    <row r="326" spans="3:7" ht="14.25" customHeight="1">
      <c r="C326" s="152"/>
      <c r="D326" s="151"/>
      <c r="E326" s="150"/>
      <c r="F326" s="151"/>
      <c r="G326" s="149"/>
    </row>
    <row r="327" spans="3:7" ht="14.25" customHeight="1">
      <c r="C327" s="152"/>
      <c r="D327" s="151"/>
      <c r="E327" s="150"/>
      <c r="F327" s="151"/>
      <c r="G327" s="149"/>
    </row>
    <row r="328" spans="3:7" ht="14.25" customHeight="1">
      <c r="C328" s="152"/>
      <c r="D328" s="151"/>
      <c r="E328" s="150"/>
      <c r="F328" s="151"/>
      <c r="G328" s="149"/>
    </row>
    <row r="329" spans="3:7" ht="14.25" customHeight="1">
      <c r="C329" s="152"/>
      <c r="D329" s="151"/>
      <c r="E329" s="150"/>
      <c r="F329" s="151"/>
      <c r="G329" s="149"/>
    </row>
    <row r="330" spans="3:7" ht="14.25" customHeight="1">
      <c r="C330" s="152"/>
      <c r="D330" s="151"/>
      <c r="E330" s="150"/>
      <c r="F330" s="151"/>
      <c r="G330" s="149"/>
    </row>
    <row r="331" spans="3:7" ht="14.25" customHeight="1">
      <c r="C331" s="152"/>
      <c r="D331" s="151"/>
      <c r="E331" s="150"/>
      <c r="F331" s="151"/>
      <c r="G331" s="149"/>
    </row>
    <row r="332" spans="3:7" ht="14.25" customHeight="1">
      <c r="C332" s="152"/>
      <c r="D332" s="151"/>
      <c r="E332" s="150"/>
      <c r="F332" s="151"/>
      <c r="G332" s="149"/>
    </row>
    <row r="333" spans="3:7" ht="14.25" customHeight="1">
      <c r="C333" s="152"/>
      <c r="D333" s="151"/>
      <c r="E333" s="150"/>
      <c r="F333" s="151"/>
      <c r="G333" s="149"/>
    </row>
    <row r="334" spans="3:7" ht="14.25" customHeight="1">
      <c r="C334" s="152"/>
      <c r="D334" s="151"/>
      <c r="E334" s="150"/>
      <c r="F334" s="151"/>
      <c r="G334" s="149"/>
    </row>
    <row r="335" spans="3:7" ht="14.25" customHeight="1">
      <c r="C335" s="152"/>
      <c r="D335" s="151"/>
      <c r="E335" s="150"/>
      <c r="F335" s="151"/>
      <c r="G335" s="149"/>
    </row>
    <row r="336" spans="3:7" ht="14.25" customHeight="1">
      <c r="C336" s="152"/>
      <c r="D336" s="151"/>
      <c r="E336" s="150"/>
      <c r="F336" s="151"/>
      <c r="G336" s="149"/>
    </row>
    <row r="337" spans="3:7" ht="14.25" customHeight="1">
      <c r="C337" s="152"/>
      <c r="D337" s="151"/>
      <c r="E337" s="150"/>
      <c r="F337" s="151"/>
      <c r="G337" s="149"/>
    </row>
    <row r="338" spans="3:7" ht="14.25" customHeight="1">
      <c r="C338" s="152"/>
      <c r="D338" s="151"/>
      <c r="E338" s="150"/>
      <c r="F338" s="151"/>
      <c r="G338" s="149"/>
    </row>
    <row r="339" spans="3:7" ht="14.25" customHeight="1">
      <c r="C339" s="152"/>
      <c r="D339" s="151"/>
      <c r="E339" s="150"/>
      <c r="F339" s="151"/>
      <c r="G339" s="149"/>
    </row>
    <row r="340" spans="3:7" ht="14.25" customHeight="1">
      <c r="C340" s="152"/>
      <c r="D340" s="151"/>
      <c r="E340" s="150"/>
      <c r="F340" s="151"/>
      <c r="G340" s="149"/>
    </row>
    <row r="341" spans="3:7" ht="14.25" customHeight="1">
      <c r="C341" s="152"/>
      <c r="D341" s="151"/>
      <c r="E341" s="150"/>
      <c r="F341" s="151"/>
      <c r="G341" s="149"/>
    </row>
    <row r="342" spans="3:7" ht="14.25" customHeight="1">
      <c r="C342" s="152"/>
      <c r="D342" s="151"/>
      <c r="E342" s="150"/>
      <c r="F342" s="151"/>
      <c r="G342" s="149"/>
    </row>
    <row r="343" spans="3:7" ht="14.25" customHeight="1">
      <c r="C343" s="152"/>
      <c r="D343" s="151"/>
      <c r="E343" s="150"/>
      <c r="F343" s="151"/>
      <c r="G343" s="149"/>
    </row>
    <row r="344" spans="3:7" ht="14.25" customHeight="1">
      <c r="C344" s="152"/>
      <c r="D344" s="151"/>
      <c r="E344" s="150"/>
      <c r="F344" s="151"/>
      <c r="G344" s="149"/>
    </row>
    <row r="345" spans="3:7" ht="14.25" customHeight="1">
      <c r="C345" s="152"/>
      <c r="D345" s="151"/>
      <c r="E345" s="150"/>
      <c r="F345" s="151"/>
      <c r="G345" s="149"/>
    </row>
    <row r="346" spans="3:7" ht="14.25" customHeight="1">
      <c r="C346" s="152"/>
      <c r="D346" s="151"/>
      <c r="E346" s="150"/>
      <c r="F346" s="151"/>
      <c r="G346" s="149"/>
    </row>
    <row r="347" spans="3:7" ht="14.25" customHeight="1">
      <c r="C347" s="152"/>
      <c r="D347" s="151"/>
      <c r="E347" s="150"/>
      <c r="F347" s="151"/>
      <c r="G347" s="149"/>
    </row>
    <row r="348" spans="3:7" ht="14.25" customHeight="1">
      <c r="C348" s="152"/>
      <c r="D348" s="151"/>
      <c r="E348" s="150"/>
      <c r="F348" s="151"/>
      <c r="G348" s="149"/>
    </row>
    <row r="349" spans="3:7" ht="14.25" customHeight="1">
      <c r="C349" s="152"/>
      <c r="D349" s="151"/>
      <c r="E349" s="150"/>
      <c r="F349" s="151"/>
      <c r="G349" s="149"/>
    </row>
    <row r="350" spans="3:7" ht="14.25" customHeight="1">
      <c r="C350" s="152"/>
      <c r="D350" s="151"/>
      <c r="E350" s="150"/>
      <c r="F350" s="151"/>
      <c r="G350" s="149"/>
    </row>
    <row r="351" spans="3:7" ht="14.25" customHeight="1">
      <c r="C351" s="152"/>
      <c r="D351" s="151"/>
      <c r="E351" s="150"/>
      <c r="F351" s="151"/>
      <c r="G351" s="149"/>
    </row>
    <row r="352" spans="3:7" ht="14.25" customHeight="1">
      <c r="C352" s="152"/>
      <c r="D352" s="151"/>
      <c r="E352" s="150"/>
      <c r="F352" s="151"/>
      <c r="G352" s="149"/>
    </row>
    <row r="353" spans="3:7" ht="14.25" customHeight="1">
      <c r="C353" s="152"/>
      <c r="D353" s="151"/>
      <c r="E353" s="150"/>
      <c r="F353" s="151"/>
      <c r="G353" s="149"/>
    </row>
    <row r="354" spans="3:7" ht="14.25" customHeight="1">
      <c r="C354" s="152"/>
      <c r="D354" s="151"/>
      <c r="E354" s="150"/>
      <c r="F354" s="151"/>
      <c r="G354" s="149"/>
    </row>
    <row r="355" spans="3:7" ht="14.25" customHeight="1">
      <c r="C355" s="152"/>
      <c r="D355" s="151"/>
      <c r="E355" s="150"/>
      <c r="F355" s="151"/>
      <c r="G355" s="149"/>
    </row>
    <row r="356" spans="3:7" ht="14.25" customHeight="1">
      <c r="C356" s="152"/>
      <c r="D356" s="151"/>
      <c r="E356" s="150"/>
      <c r="F356" s="151"/>
      <c r="G356" s="149"/>
    </row>
    <row r="357" spans="3:7" ht="14.25" customHeight="1">
      <c r="C357" s="152"/>
      <c r="D357" s="151"/>
      <c r="E357" s="150"/>
      <c r="F357" s="151"/>
      <c r="G357" s="149"/>
    </row>
    <row r="358" spans="3:7" ht="14.25" customHeight="1">
      <c r="C358" s="152"/>
      <c r="D358" s="151"/>
      <c r="E358" s="150"/>
      <c r="F358" s="151"/>
      <c r="G358" s="149"/>
    </row>
    <row r="359" spans="3:7" ht="14.25" customHeight="1">
      <c r="C359" s="152"/>
      <c r="D359" s="151"/>
      <c r="E359" s="150"/>
      <c r="F359" s="151"/>
      <c r="G359" s="149"/>
    </row>
    <row r="360" spans="3:7" ht="14.25" customHeight="1">
      <c r="C360" s="152"/>
      <c r="D360" s="151"/>
      <c r="E360" s="150"/>
      <c r="F360" s="151"/>
      <c r="G360" s="149"/>
    </row>
    <row r="361" spans="3:7" ht="14.25" customHeight="1">
      <c r="C361" s="152"/>
      <c r="D361" s="151"/>
      <c r="E361" s="150"/>
      <c r="F361" s="151"/>
      <c r="G361" s="149"/>
    </row>
    <row r="362" spans="3:7" ht="14.25" customHeight="1">
      <c r="C362" s="152"/>
      <c r="D362" s="151"/>
      <c r="E362" s="150"/>
      <c r="F362" s="151"/>
      <c r="G362" s="149"/>
    </row>
    <row r="363" spans="3:7" ht="14.25" customHeight="1">
      <c r="C363" s="152"/>
      <c r="D363" s="151"/>
      <c r="E363" s="150"/>
      <c r="F363" s="151"/>
      <c r="G363" s="149"/>
    </row>
    <row r="364" spans="3:7" ht="14.25" customHeight="1">
      <c r="C364" s="152"/>
      <c r="D364" s="151"/>
      <c r="E364" s="150"/>
      <c r="F364" s="151"/>
      <c r="G364" s="149"/>
    </row>
    <row r="365" spans="3:7" ht="14.25" customHeight="1">
      <c r="C365" s="152"/>
      <c r="D365" s="151"/>
      <c r="E365" s="150"/>
      <c r="F365" s="151"/>
      <c r="G365" s="149"/>
    </row>
    <row r="366" spans="3:7" ht="14.25" customHeight="1">
      <c r="C366" s="152"/>
      <c r="D366" s="151"/>
      <c r="E366" s="150"/>
      <c r="F366" s="151"/>
      <c r="G366" s="149"/>
    </row>
    <row r="367" spans="3:7" ht="14.25" customHeight="1">
      <c r="C367" s="152"/>
      <c r="D367" s="151"/>
      <c r="E367" s="150"/>
      <c r="F367" s="151"/>
      <c r="G367" s="149"/>
    </row>
    <row r="368" spans="3:7" ht="14.25" customHeight="1">
      <c r="C368" s="152"/>
      <c r="D368" s="151"/>
      <c r="E368" s="150"/>
      <c r="F368" s="151"/>
      <c r="G368" s="149"/>
    </row>
    <row r="369" spans="3:7" ht="14.25" customHeight="1">
      <c r="C369" s="152"/>
      <c r="D369" s="151"/>
      <c r="E369" s="150"/>
      <c r="F369" s="151"/>
      <c r="G369" s="149"/>
    </row>
    <row r="370" spans="3:7" ht="14.25" customHeight="1">
      <c r="C370" s="152"/>
      <c r="D370" s="151"/>
      <c r="E370" s="150"/>
      <c r="F370" s="151"/>
      <c r="G370" s="149"/>
    </row>
    <row r="371" spans="3:7" ht="14.25" customHeight="1">
      <c r="C371" s="152"/>
      <c r="D371" s="151"/>
      <c r="E371" s="150"/>
      <c r="F371" s="151"/>
      <c r="G371" s="149"/>
    </row>
    <row r="372" spans="3:7" ht="14.25" customHeight="1">
      <c r="C372" s="152"/>
      <c r="D372" s="151"/>
      <c r="E372" s="150"/>
      <c r="F372" s="151"/>
      <c r="G372" s="149"/>
    </row>
    <row r="373" spans="3:7" ht="14.25" customHeight="1">
      <c r="C373" s="152"/>
      <c r="D373" s="151"/>
      <c r="E373" s="150"/>
      <c r="F373" s="151"/>
      <c r="G373" s="149"/>
    </row>
    <row r="374" spans="3:7" ht="14.25" customHeight="1">
      <c r="C374" s="152"/>
      <c r="D374" s="151"/>
      <c r="E374" s="150"/>
      <c r="F374" s="151"/>
      <c r="G374" s="149"/>
    </row>
    <row r="375" spans="3:7" ht="14.25" customHeight="1">
      <c r="C375" s="152"/>
      <c r="D375" s="151"/>
      <c r="E375" s="150"/>
      <c r="F375" s="151"/>
      <c r="G375" s="149"/>
    </row>
    <row r="376" spans="3:7" ht="14.25" customHeight="1">
      <c r="C376" s="152"/>
      <c r="D376" s="151"/>
      <c r="E376" s="150"/>
      <c r="F376" s="151"/>
      <c r="G376" s="149"/>
    </row>
    <row r="377" spans="3:7" ht="14.25" customHeight="1">
      <c r="C377" s="152"/>
      <c r="D377" s="151"/>
      <c r="E377" s="150"/>
      <c r="F377" s="151"/>
      <c r="G377" s="149"/>
    </row>
    <row r="378" spans="3:7" ht="14.25" customHeight="1">
      <c r="C378" s="152"/>
      <c r="D378" s="151"/>
      <c r="E378" s="150"/>
      <c r="F378" s="151"/>
      <c r="G378" s="149"/>
    </row>
    <row r="379" spans="3:7" ht="14.25" customHeight="1">
      <c r="C379" s="152"/>
      <c r="D379" s="151"/>
      <c r="E379" s="150"/>
      <c r="F379" s="151"/>
      <c r="G379" s="149"/>
    </row>
    <row r="380" spans="3:7" ht="14.25" customHeight="1">
      <c r="C380" s="152"/>
      <c r="D380" s="151"/>
      <c r="E380" s="150"/>
      <c r="F380" s="151"/>
      <c r="G380" s="149"/>
    </row>
    <row r="381" spans="3:7" ht="14.25" customHeight="1">
      <c r="C381" s="152"/>
      <c r="D381" s="151"/>
      <c r="E381" s="150"/>
      <c r="F381" s="151"/>
      <c r="G381" s="149"/>
    </row>
    <row r="382" spans="3:7" ht="14.25" customHeight="1">
      <c r="C382" s="152"/>
      <c r="D382" s="151"/>
      <c r="E382" s="150"/>
      <c r="F382" s="151"/>
      <c r="G382" s="149"/>
    </row>
    <row r="383" spans="3:7" ht="14.25" customHeight="1">
      <c r="C383" s="152"/>
      <c r="D383" s="151"/>
      <c r="E383" s="150"/>
      <c r="F383" s="151"/>
      <c r="G383" s="149"/>
    </row>
    <row r="384" spans="3:7" ht="14.25" customHeight="1">
      <c r="C384" s="152"/>
      <c r="D384" s="151"/>
      <c r="E384" s="150"/>
      <c r="F384" s="151"/>
      <c r="G384" s="149"/>
    </row>
    <row r="385" spans="3:7" ht="14.25" customHeight="1">
      <c r="C385" s="152"/>
      <c r="D385" s="151"/>
      <c r="E385" s="150"/>
      <c r="F385" s="151"/>
      <c r="G385" s="149"/>
    </row>
    <row r="386" spans="3:7" ht="14.25" customHeight="1">
      <c r="C386" s="152"/>
      <c r="D386" s="151"/>
      <c r="E386" s="150"/>
      <c r="F386" s="151"/>
      <c r="G386" s="149"/>
    </row>
    <row r="387" spans="3:7" ht="14.25" customHeight="1">
      <c r="C387" s="152"/>
      <c r="D387" s="151"/>
      <c r="E387" s="150"/>
      <c r="F387" s="151"/>
      <c r="G387" s="149"/>
    </row>
    <row r="388" spans="3:7" ht="14.25" customHeight="1">
      <c r="C388" s="152"/>
      <c r="D388" s="151"/>
      <c r="E388" s="150"/>
      <c r="F388" s="151"/>
      <c r="G388" s="149"/>
    </row>
    <row r="389" spans="3:7" ht="14.25" customHeight="1">
      <c r="C389" s="152"/>
      <c r="D389" s="151"/>
      <c r="E389" s="150"/>
      <c r="F389" s="151"/>
      <c r="G389" s="149"/>
    </row>
    <row r="390" spans="3:7" ht="14.25" customHeight="1">
      <c r="C390" s="152"/>
      <c r="D390" s="151"/>
      <c r="E390" s="150"/>
      <c r="F390" s="151"/>
      <c r="G390" s="149"/>
    </row>
    <row r="391" spans="3:7" ht="14.25" customHeight="1">
      <c r="C391" s="152"/>
      <c r="D391" s="151"/>
      <c r="E391" s="150"/>
      <c r="F391" s="151"/>
      <c r="G391" s="149"/>
    </row>
    <row r="392" spans="3:7" ht="14.25" customHeight="1">
      <c r="C392" s="152"/>
      <c r="D392" s="151"/>
      <c r="E392" s="150"/>
      <c r="F392" s="151"/>
      <c r="G392" s="149"/>
    </row>
    <row r="393" spans="3:7" ht="14.25" customHeight="1">
      <c r="C393" s="152"/>
      <c r="D393" s="151"/>
      <c r="E393" s="150"/>
      <c r="F393" s="151"/>
      <c r="G393" s="149"/>
    </row>
    <row r="394" spans="3:7" ht="14.25" customHeight="1">
      <c r="C394" s="152"/>
      <c r="D394" s="151"/>
      <c r="E394" s="150"/>
      <c r="F394" s="151"/>
      <c r="G394" s="149"/>
    </row>
    <row r="395" spans="3:7" ht="14.25" customHeight="1">
      <c r="C395" s="152"/>
      <c r="D395" s="151"/>
      <c r="E395" s="150"/>
      <c r="F395" s="151"/>
      <c r="G395" s="149"/>
    </row>
    <row r="396" spans="3:7" ht="14.25" customHeight="1">
      <c r="C396" s="152"/>
      <c r="D396" s="151"/>
      <c r="E396" s="150"/>
      <c r="F396" s="151"/>
      <c r="G396" s="149"/>
    </row>
    <row r="397" spans="3:7" ht="14.25" customHeight="1">
      <c r="C397" s="152"/>
      <c r="D397" s="151"/>
      <c r="E397" s="150"/>
      <c r="F397" s="151"/>
      <c r="G397" s="149"/>
    </row>
    <row r="398" spans="3:7" ht="14.25" customHeight="1">
      <c r="C398" s="152"/>
      <c r="D398" s="151"/>
      <c r="E398" s="150"/>
      <c r="F398" s="151"/>
      <c r="G398" s="149"/>
    </row>
    <row r="399" spans="3:7" ht="14.25" customHeight="1">
      <c r="C399" s="152"/>
      <c r="D399" s="151"/>
      <c r="E399" s="150"/>
      <c r="F399" s="151"/>
      <c r="G399" s="149"/>
    </row>
    <row r="400" spans="3:7" ht="14.25" customHeight="1">
      <c r="C400" s="152"/>
      <c r="D400" s="151"/>
      <c r="E400" s="150"/>
      <c r="F400" s="151"/>
      <c r="G400" s="149"/>
    </row>
    <row r="401" spans="3:7" ht="14.25" customHeight="1">
      <c r="C401" s="152"/>
      <c r="D401" s="151"/>
      <c r="E401" s="150"/>
      <c r="F401" s="151"/>
      <c r="G401" s="149"/>
    </row>
    <row r="402" spans="3:7" ht="14.25" customHeight="1">
      <c r="C402" s="152"/>
      <c r="D402" s="151"/>
      <c r="E402" s="150"/>
      <c r="F402" s="151"/>
      <c r="G402" s="149"/>
    </row>
    <row r="403" spans="3:7" ht="14.25" customHeight="1">
      <c r="C403" s="152"/>
      <c r="D403" s="151"/>
      <c r="E403" s="150"/>
      <c r="F403" s="151"/>
      <c r="G403" s="149"/>
    </row>
    <row r="404" spans="3:7" ht="14.25" customHeight="1">
      <c r="C404" s="152"/>
      <c r="D404" s="151"/>
      <c r="E404" s="150"/>
      <c r="F404" s="151"/>
      <c r="G404" s="149"/>
    </row>
    <row r="405" spans="3:7" ht="14.25" customHeight="1">
      <c r="C405" s="152"/>
      <c r="D405" s="151"/>
      <c r="E405" s="150"/>
      <c r="F405" s="151"/>
      <c r="G405" s="149"/>
    </row>
    <row r="406" spans="3:7" ht="14.25" customHeight="1">
      <c r="C406" s="152"/>
      <c r="D406" s="151"/>
      <c r="E406" s="150"/>
      <c r="F406" s="151"/>
      <c r="G406" s="149"/>
    </row>
    <row r="407" spans="3:7" ht="14.25" customHeight="1">
      <c r="C407" s="152"/>
      <c r="D407" s="151"/>
      <c r="E407" s="150"/>
      <c r="F407" s="151"/>
      <c r="G407" s="149"/>
    </row>
    <row r="408" spans="3:7" ht="14.25" customHeight="1">
      <c r="C408" s="152"/>
      <c r="D408" s="151"/>
      <c r="E408" s="150"/>
      <c r="F408" s="151"/>
      <c r="G408" s="149"/>
    </row>
    <row r="409" spans="3:7" ht="14.25" customHeight="1">
      <c r="C409" s="152"/>
      <c r="D409" s="151"/>
      <c r="E409" s="150"/>
      <c r="F409" s="151"/>
      <c r="G409" s="149"/>
    </row>
    <row r="410" spans="3:7" ht="14.25" customHeight="1">
      <c r="C410" s="152"/>
      <c r="D410" s="151"/>
      <c r="E410" s="150"/>
      <c r="F410" s="151"/>
      <c r="G410" s="149"/>
    </row>
    <row r="411" spans="3:7" ht="14.25" customHeight="1">
      <c r="C411" s="152"/>
      <c r="D411" s="151"/>
      <c r="E411" s="150"/>
      <c r="F411" s="151"/>
      <c r="G411" s="149"/>
    </row>
    <row r="412" spans="3:7" ht="14.25" customHeight="1">
      <c r="C412" s="152"/>
      <c r="D412" s="151"/>
      <c r="E412" s="150"/>
      <c r="F412" s="151"/>
      <c r="G412" s="149"/>
    </row>
    <row r="413" spans="3:7" ht="14.25" customHeight="1">
      <c r="C413" s="152"/>
      <c r="D413" s="151"/>
      <c r="E413" s="150"/>
      <c r="F413" s="151"/>
      <c r="G413" s="149"/>
    </row>
    <row r="414" spans="3:7" ht="14.25" customHeight="1">
      <c r="C414" s="152"/>
      <c r="D414" s="151"/>
      <c r="E414" s="150"/>
      <c r="F414" s="151"/>
      <c r="G414" s="149"/>
    </row>
    <row r="415" spans="3:7" ht="14.25" customHeight="1">
      <c r="C415" s="152"/>
      <c r="D415" s="151"/>
      <c r="E415" s="150"/>
      <c r="F415" s="151"/>
      <c r="G415" s="149"/>
    </row>
    <row r="416" spans="3:7" ht="15.75" customHeight="1">
      <c r="C416" s="152"/>
      <c r="D416" s="151"/>
      <c r="E416" s="150"/>
      <c r="F416" s="151"/>
      <c r="G416" s="149"/>
    </row>
    <row r="417" spans="3:7" ht="15.75" customHeight="1">
      <c r="C417" s="152"/>
      <c r="D417" s="151"/>
      <c r="E417" s="150"/>
      <c r="F417" s="151"/>
      <c r="G417" s="149"/>
    </row>
    <row r="418" spans="3:7" ht="15.75" customHeight="1">
      <c r="C418" s="152"/>
      <c r="D418" s="151"/>
      <c r="E418" s="150"/>
      <c r="F418" s="151"/>
      <c r="G418" s="149"/>
    </row>
    <row r="419" spans="3:7" ht="15.75" customHeight="1"/>
    <row r="420" spans="3:7" ht="15.75" customHeight="1"/>
    <row r="421" spans="3:7" ht="15.75" customHeight="1"/>
    <row r="422" spans="3:7" ht="15.75" customHeight="1"/>
    <row r="423" spans="3:7" ht="15.75" customHeight="1"/>
    <row r="424" spans="3:7" ht="15.75" customHeight="1"/>
    <row r="425" spans="3:7" ht="15.75" customHeight="1"/>
    <row r="426" spans="3:7" ht="15.75" customHeight="1"/>
    <row r="427" spans="3:7" ht="15.75" customHeight="1"/>
    <row r="428" spans="3:7" ht="15.75" customHeight="1"/>
    <row r="429" spans="3:7" ht="15.75" customHeight="1"/>
    <row r="430" spans="3:7" ht="15.75" customHeight="1"/>
    <row r="431" spans="3:7" ht="15.75" customHeight="1"/>
    <row r="432" spans="3:7"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2">
    <mergeCell ref="B119:B121"/>
    <mergeCell ref="B122:B124"/>
    <mergeCell ref="B125:B127"/>
    <mergeCell ref="B128:B130"/>
    <mergeCell ref="B131:B133"/>
    <mergeCell ref="B134:B136"/>
    <mergeCell ref="B137:B139"/>
    <mergeCell ref="B140:B142"/>
    <mergeCell ref="B98:B100"/>
    <mergeCell ref="A98:A100"/>
    <mergeCell ref="A101:A103"/>
    <mergeCell ref="A104:A106"/>
    <mergeCell ref="A107:A109"/>
    <mergeCell ref="A110:A112"/>
    <mergeCell ref="A113:A115"/>
    <mergeCell ref="A116:A118"/>
    <mergeCell ref="B101:B103"/>
    <mergeCell ref="B104:B106"/>
    <mergeCell ref="B107:B109"/>
    <mergeCell ref="B110:B112"/>
    <mergeCell ref="B113:B115"/>
    <mergeCell ref="B116:B118"/>
    <mergeCell ref="A80:A82"/>
    <mergeCell ref="A83:A85"/>
    <mergeCell ref="A86:A88"/>
    <mergeCell ref="A89:A91"/>
    <mergeCell ref="A92:A94"/>
    <mergeCell ref="A95:A97"/>
    <mergeCell ref="B80:B82"/>
    <mergeCell ref="B83:B85"/>
    <mergeCell ref="B86:B88"/>
    <mergeCell ref="B89:B91"/>
    <mergeCell ref="B92:B94"/>
    <mergeCell ref="B95:B97"/>
    <mergeCell ref="C219:D219"/>
    <mergeCell ref="C220:D220"/>
    <mergeCell ref="B185:B187"/>
    <mergeCell ref="B188:B190"/>
    <mergeCell ref="B191:B193"/>
    <mergeCell ref="B194:B196"/>
    <mergeCell ref="B197:B199"/>
    <mergeCell ref="B200:B202"/>
    <mergeCell ref="B203:B205"/>
    <mergeCell ref="B170:B172"/>
    <mergeCell ref="B173:B175"/>
    <mergeCell ref="B176:B178"/>
    <mergeCell ref="B179:B181"/>
    <mergeCell ref="B182:B184"/>
    <mergeCell ref="B206:B208"/>
    <mergeCell ref="B209:B211"/>
    <mergeCell ref="B212:B214"/>
    <mergeCell ref="C218:D218"/>
    <mergeCell ref="B143:B145"/>
    <mergeCell ref="B146:B148"/>
    <mergeCell ref="B149:B151"/>
    <mergeCell ref="B152:B154"/>
    <mergeCell ref="B155:B157"/>
    <mergeCell ref="B158:B160"/>
    <mergeCell ref="B161:B163"/>
    <mergeCell ref="B164:B166"/>
    <mergeCell ref="B167:B169"/>
    <mergeCell ref="A176:A178"/>
    <mergeCell ref="A179:A181"/>
    <mergeCell ref="A203:A205"/>
    <mergeCell ref="A206:A208"/>
    <mergeCell ref="A209:A211"/>
    <mergeCell ref="A212:A214"/>
    <mergeCell ref="A182:A184"/>
    <mergeCell ref="A185:A187"/>
    <mergeCell ref="A188:A190"/>
    <mergeCell ref="A191:A193"/>
    <mergeCell ref="A194:A196"/>
    <mergeCell ref="A197:A199"/>
    <mergeCell ref="A200:A202"/>
    <mergeCell ref="A149:A151"/>
    <mergeCell ref="A152:A154"/>
    <mergeCell ref="A155:A157"/>
    <mergeCell ref="A158:A160"/>
    <mergeCell ref="A161:A163"/>
    <mergeCell ref="A164:A166"/>
    <mergeCell ref="A167:A169"/>
    <mergeCell ref="A170:A172"/>
    <mergeCell ref="A173:A175"/>
    <mergeCell ref="A122:A124"/>
    <mergeCell ref="A125:A127"/>
    <mergeCell ref="A128:A130"/>
    <mergeCell ref="A131:A133"/>
    <mergeCell ref="A134:A136"/>
    <mergeCell ref="A137:A139"/>
    <mergeCell ref="A140:A142"/>
    <mergeCell ref="A143:A145"/>
    <mergeCell ref="A146:A148"/>
    <mergeCell ref="H53:H55"/>
    <mergeCell ref="H56:H58"/>
    <mergeCell ref="H59:H61"/>
    <mergeCell ref="H62:H64"/>
    <mergeCell ref="H65:H67"/>
    <mergeCell ref="H68:H70"/>
    <mergeCell ref="H71:H73"/>
    <mergeCell ref="H74:H76"/>
    <mergeCell ref="A119:A121"/>
    <mergeCell ref="A53:A55"/>
    <mergeCell ref="A56:A58"/>
    <mergeCell ref="A59:A61"/>
    <mergeCell ref="A62:A64"/>
    <mergeCell ref="B62:B64"/>
    <mergeCell ref="A65:A67"/>
    <mergeCell ref="B65:B67"/>
    <mergeCell ref="A68:A70"/>
    <mergeCell ref="B68:B70"/>
    <mergeCell ref="A71:A73"/>
    <mergeCell ref="B71:B73"/>
    <mergeCell ref="A74:A76"/>
    <mergeCell ref="B74:B76"/>
    <mergeCell ref="B77:B79"/>
    <mergeCell ref="A77:A79"/>
    <mergeCell ref="A35:A37"/>
    <mergeCell ref="A38:A40"/>
    <mergeCell ref="A41:A43"/>
    <mergeCell ref="A44:A46"/>
    <mergeCell ref="A47:A49"/>
    <mergeCell ref="A50:A52"/>
    <mergeCell ref="H35:H37"/>
    <mergeCell ref="H38:H40"/>
    <mergeCell ref="H41:H43"/>
    <mergeCell ref="H44:H46"/>
    <mergeCell ref="H47:H49"/>
    <mergeCell ref="H50:H52"/>
    <mergeCell ref="B32:B34"/>
    <mergeCell ref="H14:H16"/>
    <mergeCell ref="H17:H19"/>
    <mergeCell ref="H20:H22"/>
    <mergeCell ref="H23:H25"/>
    <mergeCell ref="H26:H28"/>
    <mergeCell ref="H29:H31"/>
    <mergeCell ref="H32:H34"/>
    <mergeCell ref="A32:A34"/>
    <mergeCell ref="A17:A19"/>
    <mergeCell ref="B17:B19"/>
    <mergeCell ref="A20:A22"/>
    <mergeCell ref="B20:B22"/>
    <mergeCell ref="A23:A25"/>
    <mergeCell ref="B23:B25"/>
    <mergeCell ref="A26:A28"/>
    <mergeCell ref="B26:B28"/>
    <mergeCell ref="A29:A31"/>
    <mergeCell ref="B29:B31"/>
    <mergeCell ref="A1:H1"/>
    <mergeCell ref="B3:F3"/>
    <mergeCell ref="A8:A10"/>
    <mergeCell ref="B8:B10"/>
    <mergeCell ref="H8:H10"/>
    <mergeCell ref="B11:B13"/>
    <mergeCell ref="H11:H13"/>
    <mergeCell ref="A11:A13"/>
    <mergeCell ref="A14:A16"/>
    <mergeCell ref="B14:B16"/>
    <mergeCell ref="H206:H208"/>
    <mergeCell ref="H209:H211"/>
    <mergeCell ref="H212:H214"/>
    <mergeCell ref="H182:H184"/>
    <mergeCell ref="H185:H187"/>
    <mergeCell ref="H188:H190"/>
    <mergeCell ref="H191:H193"/>
    <mergeCell ref="H194:H196"/>
    <mergeCell ref="H197:H199"/>
    <mergeCell ref="H200:H202"/>
    <mergeCell ref="H158:H160"/>
    <mergeCell ref="H161:H163"/>
    <mergeCell ref="H164:H166"/>
    <mergeCell ref="H167:H169"/>
    <mergeCell ref="H170:H172"/>
    <mergeCell ref="H173:H175"/>
    <mergeCell ref="H176:H178"/>
    <mergeCell ref="H179:H181"/>
    <mergeCell ref="H203:H205"/>
    <mergeCell ref="H131:H133"/>
    <mergeCell ref="H134:H136"/>
    <mergeCell ref="H137:H139"/>
    <mergeCell ref="H140:H142"/>
    <mergeCell ref="H143:H145"/>
    <mergeCell ref="H146:H148"/>
    <mergeCell ref="H149:H151"/>
    <mergeCell ref="H152:H154"/>
    <mergeCell ref="H155:H157"/>
    <mergeCell ref="H104:H106"/>
    <mergeCell ref="H107:H109"/>
    <mergeCell ref="H110:H112"/>
    <mergeCell ref="H113:H115"/>
    <mergeCell ref="H116:H118"/>
    <mergeCell ref="H119:H121"/>
    <mergeCell ref="H122:H124"/>
    <mergeCell ref="H125:H127"/>
    <mergeCell ref="H128:H130"/>
    <mergeCell ref="H77:H79"/>
    <mergeCell ref="H80:H82"/>
    <mergeCell ref="H83:H85"/>
    <mergeCell ref="H86:H88"/>
    <mergeCell ref="H89:H91"/>
    <mergeCell ref="H92:H94"/>
    <mergeCell ref="H95:H97"/>
    <mergeCell ref="H98:H100"/>
    <mergeCell ref="H101:H103"/>
    <mergeCell ref="B56:B58"/>
    <mergeCell ref="B59:B61"/>
    <mergeCell ref="B35:B37"/>
    <mergeCell ref="B38:B40"/>
    <mergeCell ref="B41:B43"/>
    <mergeCell ref="B44:B46"/>
    <mergeCell ref="B47:B49"/>
    <mergeCell ref="B50:B52"/>
    <mergeCell ref="B53:B55"/>
  </mergeCells>
  <hyperlinks>
    <hyperlink ref="C174" r:id="rId1" xr:uid="{00000000-0004-0000-0100-000000000000}"/>
  </hyperlinks>
  <printOptions horizontalCentered="1"/>
  <pageMargins left="0.25" right="0.25" top="0.75" bottom="0.75" header="0" footer="0"/>
  <pageSetup paperSize="9" fitToHeight="0"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heetPr>
  <dimension ref="A1:T998"/>
  <sheetViews>
    <sheetView workbookViewId="0"/>
  </sheetViews>
  <sheetFormatPr defaultColWidth="14.42578125" defaultRowHeight="15" customHeight="1"/>
  <cols>
    <col min="1" max="1" width="7.42578125" customWidth="1"/>
    <col min="2" max="2" width="27.85546875" customWidth="1"/>
    <col min="3" max="3" width="11" customWidth="1"/>
    <col min="4" max="7" width="9.42578125" customWidth="1"/>
    <col min="8" max="8" width="8.140625" customWidth="1"/>
    <col min="9" max="9" width="1.28515625" customWidth="1"/>
    <col min="10" max="19" width="9.42578125" customWidth="1"/>
    <col min="20" max="20" width="9.85546875" customWidth="1"/>
    <col min="21" max="26" width="8.7109375" customWidth="1"/>
  </cols>
  <sheetData>
    <row r="1" spans="1:20" ht="102" customHeight="1">
      <c r="A1" s="272"/>
      <c r="B1" s="213"/>
      <c r="C1" s="213"/>
      <c r="D1" s="213"/>
      <c r="E1" s="213"/>
      <c r="F1" s="213"/>
      <c r="G1" s="213"/>
      <c r="H1" s="213"/>
      <c r="I1" s="153"/>
      <c r="J1" s="153"/>
      <c r="K1" s="153"/>
      <c r="L1" s="153"/>
      <c r="M1" s="153"/>
      <c r="N1" s="153"/>
      <c r="O1" s="153"/>
      <c r="P1" s="153"/>
      <c r="Q1" s="153"/>
      <c r="R1" s="153"/>
      <c r="S1" s="153"/>
      <c r="T1" s="153"/>
    </row>
    <row r="2" spans="1:20" ht="15.75" customHeight="1">
      <c r="A2" s="154" t="s">
        <v>175</v>
      </c>
      <c r="B2" s="154" t="s">
        <v>176</v>
      </c>
      <c r="C2" s="154" t="s">
        <v>177</v>
      </c>
      <c r="D2" s="154" t="s">
        <v>178</v>
      </c>
      <c r="E2" s="154" t="s">
        <v>179</v>
      </c>
      <c r="F2" s="154" t="s">
        <v>180</v>
      </c>
      <c r="G2" s="154" t="s">
        <v>181</v>
      </c>
      <c r="H2" s="273" t="s">
        <v>182</v>
      </c>
      <c r="I2" s="236"/>
      <c r="J2" s="154" t="s">
        <v>183</v>
      </c>
      <c r="K2" s="154" t="s">
        <v>184</v>
      </c>
      <c r="L2" s="154" t="s">
        <v>185</v>
      </c>
      <c r="M2" s="154" t="s">
        <v>186</v>
      </c>
      <c r="N2" s="154" t="s">
        <v>187</v>
      </c>
      <c r="O2" s="154" t="s">
        <v>188</v>
      </c>
      <c r="P2" s="154" t="s">
        <v>189</v>
      </c>
      <c r="Q2" s="154" t="s">
        <v>190</v>
      </c>
      <c r="R2" s="154" t="s">
        <v>191</v>
      </c>
      <c r="S2" s="154" t="s">
        <v>192</v>
      </c>
      <c r="T2" s="155" t="s">
        <v>193</v>
      </c>
    </row>
    <row r="3" spans="1:20" ht="12" customHeight="1">
      <c r="A3" s="271" t="s">
        <v>194</v>
      </c>
      <c r="B3" s="264" t="s">
        <v>195</v>
      </c>
      <c r="C3" s="266">
        <v>34213725.659999996</v>
      </c>
      <c r="D3" s="156">
        <v>2.3E-3</v>
      </c>
      <c r="E3" s="156">
        <v>0.1225</v>
      </c>
      <c r="F3" s="156">
        <v>0.106</v>
      </c>
      <c r="G3" s="156">
        <v>0.11210000000000001</v>
      </c>
      <c r="H3" s="274">
        <v>0.17530000000000001</v>
      </c>
      <c r="I3" s="233"/>
      <c r="J3" s="156">
        <v>0.24710000000000001</v>
      </c>
      <c r="K3" s="156">
        <v>0.2089</v>
      </c>
      <c r="L3" s="156">
        <v>2.3300000000000001E-2</v>
      </c>
      <c r="M3" s="156">
        <v>2.5000000000000001E-3</v>
      </c>
      <c r="N3" s="157"/>
      <c r="O3" s="157"/>
      <c r="P3" s="157"/>
      <c r="Q3" s="157"/>
      <c r="R3" s="157"/>
      <c r="S3" s="157"/>
      <c r="T3" s="158">
        <v>1</v>
      </c>
    </row>
    <row r="4" spans="1:20" ht="12.75" customHeight="1">
      <c r="A4" s="265"/>
      <c r="B4" s="265"/>
      <c r="C4" s="265"/>
      <c r="D4" s="159">
        <v>69993.19</v>
      </c>
      <c r="E4" s="159">
        <v>3902975.72</v>
      </c>
      <c r="F4" s="159">
        <v>3215308.94</v>
      </c>
      <c r="G4" s="159">
        <v>3407725.04</v>
      </c>
      <c r="H4" s="270">
        <v>5564591.3099999996</v>
      </c>
      <c r="I4" s="236"/>
      <c r="J4" s="159">
        <v>9450608</v>
      </c>
      <c r="K4" s="159">
        <v>8061392.0199999996</v>
      </c>
      <c r="L4" s="159">
        <v>483933.57</v>
      </c>
      <c r="M4" s="159">
        <v>57197.87</v>
      </c>
      <c r="N4" s="160"/>
      <c r="O4" s="160"/>
      <c r="P4" s="160"/>
      <c r="Q4" s="160"/>
      <c r="R4" s="160"/>
      <c r="S4" s="160"/>
      <c r="T4" s="161">
        <v>34213725.659999996</v>
      </c>
    </row>
    <row r="5" spans="1:20" ht="12" customHeight="1">
      <c r="A5" s="271" t="s">
        <v>196</v>
      </c>
      <c r="B5" s="264" t="s">
        <v>197</v>
      </c>
      <c r="C5" s="266">
        <v>89219.32</v>
      </c>
      <c r="D5" s="156">
        <v>0.66549999999999998</v>
      </c>
      <c r="E5" s="156">
        <v>3.8699999999999998E-2</v>
      </c>
      <c r="F5" s="156">
        <v>3.8699999999999998E-2</v>
      </c>
      <c r="G5" s="156">
        <v>3.8699999999999998E-2</v>
      </c>
      <c r="H5" s="274">
        <v>3.8699999999999998E-2</v>
      </c>
      <c r="I5" s="233"/>
      <c r="J5" s="156">
        <v>3.8699999999999998E-2</v>
      </c>
      <c r="K5" s="156">
        <v>3.8699999999999998E-2</v>
      </c>
      <c r="L5" s="156">
        <v>3.8699999999999998E-2</v>
      </c>
      <c r="M5" s="156">
        <v>6.3600000000000004E-2</v>
      </c>
      <c r="N5" s="157"/>
      <c r="O5" s="157"/>
      <c r="P5" s="157"/>
      <c r="Q5" s="157"/>
      <c r="R5" s="157"/>
      <c r="S5" s="157"/>
      <c r="T5" s="158">
        <v>1</v>
      </c>
    </row>
    <row r="6" spans="1:20" ht="12.75" customHeight="1">
      <c r="A6" s="265"/>
      <c r="B6" s="265"/>
      <c r="C6" s="265"/>
      <c r="D6" s="159">
        <v>55172</v>
      </c>
      <c r="E6" s="159">
        <v>3353.46</v>
      </c>
      <c r="F6" s="159">
        <v>3353.46</v>
      </c>
      <c r="G6" s="159">
        <v>3353.46</v>
      </c>
      <c r="H6" s="270">
        <v>3353.92</v>
      </c>
      <c r="I6" s="236"/>
      <c r="J6" s="159">
        <v>3354.25</v>
      </c>
      <c r="K6" s="159">
        <v>3354.47</v>
      </c>
      <c r="L6" s="159">
        <v>3353.46</v>
      </c>
      <c r="M6" s="159">
        <v>10570.84</v>
      </c>
      <c r="N6" s="160"/>
      <c r="O6" s="160"/>
      <c r="P6" s="160"/>
      <c r="Q6" s="160"/>
      <c r="R6" s="160"/>
      <c r="S6" s="160"/>
      <c r="T6" s="161">
        <v>89219.32</v>
      </c>
    </row>
    <row r="7" spans="1:20" ht="12" customHeight="1">
      <c r="A7" s="271" t="s">
        <v>198</v>
      </c>
      <c r="B7" s="264" t="s">
        <v>199</v>
      </c>
      <c r="C7" s="266">
        <v>33306.04</v>
      </c>
      <c r="D7" s="156">
        <v>0.44500000000000001</v>
      </c>
      <c r="E7" s="156">
        <v>0.3</v>
      </c>
      <c r="F7" s="157"/>
      <c r="G7" s="157"/>
      <c r="H7" s="162"/>
      <c r="I7" s="163"/>
      <c r="J7" s="157"/>
      <c r="K7" s="157"/>
      <c r="L7" s="157"/>
      <c r="M7" s="156">
        <v>0.255</v>
      </c>
      <c r="N7" s="157"/>
      <c r="O7" s="157"/>
      <c r="P7" s="157"/>
      <c r="Q7" s="157"/>
      <c r="R7" s="157"/>
      <c r="S7" s="157"/>
      <c r="T7" s="158">
        <v>1</v>
      </c>
    </row>
    <row r="8" spans="1:20" ht="12.75" customHeight="1">
      <c r="A8" s="265"/>
      <c r="B8" s="265"/>
      <c r="C8" s="265"/>
      <c r="D8" s="159">
        <v>14821.19</v>
      </c>
      <c r="E8" s="159">
        <v>9991.81</v>
      </c>
      <c r="F8" s="160"/>
      <c r="G8" s="160"/>
      <c r="H8" s="164"/>
      <c r="I8" s="165"/>
      <c r="J8" s="160"/>
      <c r="K8" s="160"/>
      <c r="L8" s="160"/>
      <c r="M8" s="159">
        <v>8493.0400000000009</v>
      </c>
      <c r="N8" s="160"/>
      <c r="O8" s="160"/>
      <c r="P8" s="160"/>
      <c r="Q8" s="160"/>
      <c r="R8" s="160"/>
      <c r="S8" s="160"/>
      <c r="T8" s="161">
        <v>33306.04</v>
      </c>
    </row>
    <row r="9" spans="1:20" ht="12" customHeight="1">
      <c r="A9" s="271" t="s">
        <v>200</v>
      </c>
      <c r="B9" s="264" t="s">
        <v>201</v>
      </c>
      <c r="C9" s="266">
        <v>839403.53</v>
      </c>
      <c r="D9" s="157"/>
      <c r="E9" s="156">
        <v>0.2</v>
      </c>
      <c r="F9" s="156">
        <v>0.3</v>
      </c>
      <c r="G9" s="156">
        <v>0.5</v>
      </c>
      <c r="H9" s="162"/>
      <c r="I9" s="163"/>
      <c r="J9" s="157"/>
      <c r="K9" s="157"/>
      <c r="L9" s="157"/>
      <c r="M9" s="157"/>
      <c r="N9" s="157"/>
      <c r="O9" s="157"/>
      <c r="P9" s="157"/>
      <c r="Q9" s="157"/>
      <c r="R9" s="157"/>
      <c r="S9" s="157"/>
      <c r="T9" s="158">
        <v>1</v>
      </c>
    </row>
    <row r="10" spans="1:20" ht="12.75" customHeight="1">
      <c r="A10" s="265"/>
      <c r="B10" s="265"/>
      <c r="C10" s="265"/>
      <c r="D10" s="160"/>
      <c r="E10" s="159">
        <v>167880.71</v>
      </c>
      <c r="F10" s="159">
        <v>251821.06</v>
      </c>
      <c r="G10" s="159">
        <v>419701.76000000001</v>
      </c>
      <c r="H10" s="164"/>
      <c r="I10" s="165"/>
      <c r="J10" s="160"/>
      <c r="K10" s="160"/>
      <c r="L10" s="160"/>
      <c r="M10" s="160"/>
      <c r="N10" s="160"/>
      <c r="O10" s="160"/>
      <c r="P10" s="160"/>
      <c r="Q10" s="160"/>
      <c r="R10" s="160"/>
      <c r="S10" s="160"/>
      <c r="T10" s="161">
        <v>839403.53</v>
      </c>
    </row>
    <row r="11" spans="1:20" ht="12" customHeight="1">
      <c r="A11" s="271" t="s">
        <v>202</v>
      </c>
      <c r="B11" s="264" t="s">
        <v>203</v>
      </c>
      <c r="C11" s="266">
        <v>521210.09</v>
      </c>
      <c r="D11" s="157"/>
      <c r="E11" s="157"/>
      <c r="F11" s="157"/>
      <c r="G11" s="156">
        <v>3.1400000000000004E-2</v>
      </c>
      <c r="H11" s="274">
        <v>0.1721</v>
      </c>
      <c r="I11" s="233"/>
      <c r="J11" s="156">
        <v>0.46649999999999997</v>
      </c>
      <c r="K11" s="156">
        <v>0.16980000000000001</v>
      </c>
      <c r="L11" s="156">
        <v>0.16020000000000001</v>
      </c>
      <c r="M11" s="157"/>
      <c r="N11" s="157"/>
      <c r="O11" s="157"/>
      <c r="P11" s="157"/>
      <c r="Q11" s="157"/>
      <c r="R11" s="157"/>
      <c r="S11" s="157"/>
      <c r="T11" s="158">
        <v>1</v>
      </c>
    </row>
    <row r="12" spans="1:20" ht="12.75" customHeight="1">
      <c r="A12" s="265"/>
      <c r="B12" s="265"/>
      <c r="C12" s="265"/>
      <c r="D12" s="160"/>
      <c r="E12" s="160"/>
      <c r="F12" s="160"/>
      <c r="G12" s="159">
        <v>16366</v>
      </c>
      <c r="H12" s="270">
        <v>89700.26</v>
      </c>
      <c r="I12" s="236"/>
      <c r="J12" s="159">
        <v>243144.51</v>
      </c>
      <c r="K12" s="159">
        <v>88501.47</v>
      </c>
      <c r="L12" s="159">
        <v>83497.850000000006</v>
      </c>
      <c r="M12" s="160"/>
      <c r="N12" s="160"/>
      <c r="O12" s="160"/>
      <c r="P12" s="160"/>
      <c r="Q12" s="160"/>
      <c r="R12" s="160"/>
      <c r="S12" s="160"/>
      <c r="T12" s="161">
        <v>521210.09</v>
      </c>
    </row>
    <row r="13" spans="1:20" ht="12" customHeight="1">
      <c r="A13" s="271" t="s">
        <v>204</v>
      </c>
      <c r="B13" s="264" t="s">
        <v>205</v>
      </c>
      <c r="C13" s="266">
        <v>2838.45</v>
      </c>
      <c r="D13" s="157"/>
      <c r="E13" s="157"/>
      <c r="F13" s="157"/>
      <c r="G13" s="157"/>
      <c r="H13" s="162"/>
      <c r="I13" s="163"/>
      <c r="J13" s="157"/>
      <c r="K13" s="157"/>
      <c r="L13" s="156">
        <v>1</v>
      </c>
      <c r="M13" s="157"/>
      <c r="N13" s="157"/>
      <c r="O13" s="157"/>
      <c r="P13" s="157"/>
      <c r="Q13" s="157"/>
      <c r="R13" s="157"/>
      <c r="S13" s="157"/>
      <c r="T13" s="158">
        <v>1</v>
      </c>
    </row>
    <row r="14" spans="1:20" ht="12.75" customHeight="1">
      <c r="A14" s="265"/>
      <c r="B14" s="265"/>
      <c r="C14" s="265"/>
      <c r="D14" s="160"/>
      <c r="E14" s="160"/>
      <c r="F14" s="160"/>
      <c r="G14" s="160"/>
      <c r="H14" s="164"/>
      <c r="I14" s="165"/>
      <c r="J14" s="160"/>
      <c r="K14" s="160"/>
      <c r="L14" s="159">
        <v>2838.45</v>
      </c>
      <c r="M14" s="160"/>
      <c r="N14" s="160"/>
      <c r="O14" s="160"/>
      <c r="P14" s="160"/>
      <c r="Q14" s="160"/>
      <c r="R14" s="160"/>
      <c r="S14" s="160"/>
      <c r="T14" s="161">
        <v>2838.45</v>
      </c>
    </row>
    <row r="15" spans="1:20" ht="12" customHeight="1">
      <c r="A15" s="271" t="s">
        <v>206</v>
      </c>
      <c r="B15" s="264" t="s">
        <v>207</v>
      </c>
      <c r="C15" s="266">
        <v>27231.34</v>
      </c>
      <c r="D15" s="157"/>
      <c r="E15" s="157"/>
      <c r="F15" s="157"/>
      <c r="G15" s="156">
        <v>0.3</v>
      </c>
      <c r="H15" s="274">
        <v>0.4</v>
      </c>
      <c r="I15" s="233"/>
      <c r="J15" s="156">
        <v>0.3</v>
      </c>
      <c r="K15" s="157"/>
      <c r="L15" s="157"/>
      <c r="M15" s="157"/>
      <c r="N15" s="157"/>
      <c r="O15" s="157"/>
      <c r="P15" s="157"/>
      <c r="Q15" s="157"/>
      <c r="R15" s="157"/>
      <c r="S15" s="157"/>
      <c r="T15" s="158">
        <v>1</v>
      </c>
    </row>
    <row r="16" spans="1:20" ht="12.75" customHeight="1">
      <c r="A16" s="265"/>
      <c r="B16" s="265"/>
      <c r="C16" s="265"/>
      <c r="D16" s="160"/>
      <c r="E16" s="160"/>
      <c r="F16" s="160"/>
      <c r="G16" s="159">
        <v>8169.4</v>
      </c>
      <c r="H16" s="270">
        <v>10892.54</v>
      </c>
      <c r="I16" s="236"/>
      <c r="J16" s="159">
        <v>8169.4</v>
      </c>
      <c r="K16" s="160"/>
      <c r="L16" s="160"/>
      <c r="M16" s="160"/>
      <c r="N16" s="160"/>
      <c r="O16" s="160"/>
      <c r="P16" s="160"/>
      <c r="Q16" s="160"/>
      <c r="R16" s="160"/>
      <c r="S16" s="160"/>
      <c r="T16" s="161">
        <v>27231.34</v>
      </c>
    </row>
    <row r="17" spans="1:20" ht="12" customHeight="1">
      <c r="A17" s="271" t="s">
        <v>208</v>
      </c>
      <c r="B17" s="264" t="s">
        <v>209</v>
      </c>
      <c r="C17" s="266">
        <v>5477135.0700000003</v>
      </c>
      <c r="D17" s="157"/>
      <c r="E17" s="157"/>
      <c r="F17" s="157"/>
      <c r="G17" s="157"/>
      <c r="H17" s="274">
        <v>0.4551</v>
      </c>
      <c r="I17" s="233"/>
      <c r="J17" s="156">
        <v>0.46</v>
      </c>
      <c r="K17" s="156">
        <v>6.9599999999999995E-2</v>
      </c>
      <c r="L17" s="156">
        <v>1.2E-2</v>
      </c>
      <c r="M17" s="156">
        <v>3.3E-3</v>
      </c>
      <c r="N17" s="157"/>
      <c r="O17" s="157"/>
      <c r="P17" s="157"/>
      <c r="Q17" s="157"/>
      <c r="R17" s="157"/>
      <c r="S17" s="157"/>
      <c r="T17" s="158">
        <v>1</v>
      </c>
    </row>
    <row r="18" spans="1:20" ht="12.75" customHeight="1">
      <c r="A18" s="265"/>
      <c r="B18" s="265"/>
      <c r="C18" s="265"/>
      <c r="D18" s="160"/>
      <c r="E18" s="160"/>
      <c r="F18" s="160"/>
      <c r="G18" s="160"/>
      <c r="H18" s="270">
        <v>2500510.17</v>
      </c>
      <c r="I18" s="236"/>
      <c r="J18" s="159">
        <v>2524126.75</v>
      </c>
      <c r="K18" s="159">
        <v>379218.81</v>
      </c>
      <c r="L18" s="159">
        <v>54883.839999999997</v>
      </c>
      <c r="M18" s="159">
        <v>18395.5</v>
      </c>
      <c r="N18" s="160"/>
      <c r="O18" s="160"/>
      <c r="P18" s="160"/>
      <c r="Q18" s="160"/>
      <c r="R18" s="160"/>
      <c r="S18" s="160"/>
      <c r="T18" s="161">
        <v>5477135.0700000003</v>
      </c>
    </row>
    <row r="19" spans="1:20" ht="12" customHeight="1">
      <c r="A19" s="271" t="s">
        <v>210</v>
      </c>
      <c r="B19" s="264" t="s">
        <v>211</v>
      </c>
      <c r="C19" s="266">
        <v>27223381.82</v>
      </c>
      <c r="D19" s="157"/>
      <c r="E19" s="156">
        <v>0.14660000000000001</v>
      </c>
      <c r="F19" s="156">
        <v>0.1226</v>
      </c>
      <c r="G19" s="156">
        <v>0.1226</v>
      </c>
      <c r="H19" s="274">
        <v>0.1226</v>
      </c>
      <c r="I19" s="233"/>
      <c r="J19" s="156">
        <v>0.21050000000000002</v>
      </c>
      <c r="K19" s="156">
        <v>0.24739999999999998</v>
      </c>
      <c r="L19" s="156">
        <v>2.5699999999999997E-2</v>
      </c>
      <c r="M19" s="156">
        <v>2E-3</v>
      </c>
      <c r="N19" s="157"/>
      <c r="O19" s="157"/>
      <c r="P19" s="157"/>
      <c r="Q19" s="157"/>
      <c r="R19" s="157"/>
      <c r="S19" s="157"/>
      <c r="T19" s="158">
        <v>1</v>
      </c>
    </row>
    <row r="20" spans="1:20" ht="12.75" customHeight="1">
      <c r="A20" s="265"/>
      <c r="B20" s="265"/>
      <c r="C20" s="265"/>
      <c r="D20" s="160"/>
      <c r="E20" s="159">
        <v>3721749.74</v>
      </c>
      <c r="F20" s="159">
        <v>2960134.42</v>
      </c>
      <c r="G20" s="159">
        <v>2960134.42</v>
      </c>
      <c r="H20" s="270">
        <v>2960134.42</v>
      </c>
      <c r="I20" s="236"/>
      <c r="J20" s="159">
        <v>6671813.0899999999</v>
      </c>
      <c r="K20" s="159">
        <v>7590317.2699999996</v>
      </c>
      <c r="L20" s="159">
        <v>339359.97</v>
      </c>
      <c r="M20" s="159">
        <v>19738.490000000002</v>
      </c>
      <c r="N20" s="160"/>
      <c r="O20" s="160"/>
      <c r="P20" s="160"/>
      <c r="Q20" s="160"/>
      <c r="R20" s="160"/>
      <c r="S20" s="160"/>
      <c r="T20" s="161">
        <v>27223381.82</v>
      </c>
    </row>
    <row r="21" spans="1:20" ht="12" customHeight="1">
      <c r="A21" s="271" t="s">
        <v>212</v>
      </c>
      <c r="B21" s="264" t="s">
        <v>213</v>
      </c>
      <c r="C21" s="266">
        <v>316728.18</v>
      </c>
      <c r="D21" s="157"/>
      <c r="E21" s="157"/>
      <c r="F21" s="157"/>
      <c r="G21" s="157"/>
      <c r="H21" s="162"/>
      <c r="I21" s="163"/>
      <c r="J21" s="157"/>
      <c r="K21" s="157"/>
      <c r="L21" s="157"/>
      <c r="M21" s="157"/>
      <c r="N21" s="156">
        <v>0.1666</v>
      </c>
      <c r="O21" s="156">
        <v>0.16670000000000001</v>
      </c>
      <c r="P21" s="156">
        <v>0.16670000000000001</v>
      </c>
      <c r="Q21" s="156">
        <v>0.1666</v>
      </c>
      <c r="R21" s="156">
        <v>0.16670000000000001</v>
      </c>
      <c r="S21" s="156">
        <v>0.16670000000000001</v>
      </c>
      <c r="T21" s="158">
        <v>1</v>
      </c>
    </row>
    <row r="22" spans="1:20" ht="12.75" customHeight="1">
      <c r="A22" s="265"/>
      <c r="B22" s="265"/>
      <c r="C22" s="265"/>
      <c r="D22" s="160"/>
      <c r="E22" s="160"/>
      <c r="F22" s="160"/>
      <c r="G22" s="160"/>
      <c r="H22" s="164"/>
      <c r="I22" s="165"/>
      <c r="J22" s="160"/>
      <c r="K22" s="160"/>
      <c r="L22" s="160"/>
      <c r="M22" s="160"/>
      <c r="N22" s="159">
        <v>52766.91</v>
      </c>
      <c r="O22" s="159">
        <v>52798.59</v>
      </c>
      <c r="P22" s="159">
        <v>52798.59</v>
      </c>
      <c r="Q22" s="159">
        <v>52766.91</v>
      </c>
      <c r="R22" s="159">
        <v>52798.59</v>
      </c>
      <c r="S22" s="159">
        <v>52798.59</v>
      </c>
      <c r="T22" s="161">
        <v>316728.18</v>
      </c>
    </row>
    <row r="23" spans="1:20" ht="12" customHeight="1">
      <c r="A23" s="166"/>
      <c r="B23" s="167"/>
      <c r="C23" s="267">
        <v>34530453.840000004</v>
      </c>
      <c r="D23" s="168">
        <v>69993.19</v>
      </c>
      <c r="E23" s="168">
        <v>3902975.72</v>
      </c>
      <c r="F23" s="168">
        <v>3215308.94</v>
      </c>
      <c r="G23" s="168">
        <v>3407725.04</v>
      </c>
      <c r="H23" s="275">
        <v>5564591.3099999996</v>
      </c>
      <c r="I23" s="276"/>
      <c r="J23" s="168">
        <v>9450608</v>
      </c>
      <c r="K23" s="168">
        <v>8061392.0199999996</v>
      </c>
      <c r="L23" s="168">
        <v>483933.57</v>
      </c>
      <c r="M23" s="168">
        <v>57197.87</v>
      </c>
      <c r="N23" s="168">
        <v>52766.91</v>
      </c>
      <c r="O23" s="168">
        <v>52798.59</v>
      </c>
      <c r="P23" s="168">
        <v>52798.59</v>
      </c>
      <c r="Q23" s="168">
        <v>52766.91</v>
      </c>
      <c r="R23" s="168">
        <v>52798.59</v>
      </c>
      <c r="S23" s="168">
        <v>52798.59</v>
      </c>
      <c r="T23" s="269">
        <v>34530453.840000004</v>
      </c>
    </row>
    <row r="24" spans="1:20" ht="12.75" customHeight="1">
      <c r="A24" s="169"/>
      <c r="B24" s="170"/>
      <c r="C24" s="268"/>
      <c r="D24" s="159">
        <v>69993.19</v>
      </c>
      <c r="E24" s="159">
        <v>3972968.91</v>
      </c>
      <c r="F24" s="159">
        <v>7188277.8499999996</v>
      </c>
      <c r="G24" s="159">
        <v>10596002.890000001</v>
      </c>
      <c r="H24" s="270">
        <v>16160594.199999999</v>
      </c>
      <c r="I24" s="236"/>
      <c r="J24" s="159">
        <v>25611202.199999999</v>
      </c>
      <c r="K24" s="159">
        <v>33672594.219999999</v>
      </c>
      <c r="L24" s="159">
        <v>34156527.789999999</v>
      </c>
      <c r="M24" s="159">
        <v>34213725.659999996</v>
      </c>
      <c r="N24" s="159">
        <v>34266492.57</v>
      </c>
      <c r="O24" s="159">
        <v>34319291.159999996</v>
      </c>
      <c r="P24" s="159">
        <v>34372089.75</v>
      </c>
      <c r="Q24" s="159">
        <v>34424856.659999996</v>
      </c>
      <c r="R24" s="159">
        <v>34477655.25</v>
      </c>
      <c r="S24" s="159">
        <v>34530453.840000004</v>
      </c>
      <c r="T24" s="265"/>
    </row>
    <row r="25" spans="1:20" ht="15.75" customHeight="1"/>
    <row r="26" spans="1:20" ht="15.75" customHeight="1"/>
    <row r="27" spans="1:20" ht="15.75" customHeight="1"/>
    <row r="28" spans="1:20" ht="15.75" customHeight="1"/>
    <row r="29" spans="1:20" ht="15.75" customHeight="1"/>
    <row r="30" spans="1:20" ht="15.75" customHeight="1"/>
    <row r="31" spans="1:20" ht="15.75" customHeight="1"/>
    <row r="32" spans="1: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8">
    <mergeCell ref="H18:I18"/>
    <mergeCell ref="H19:I19"/>
    <mergeCell ref="H20:I20"/>
    <mergeCell ref="H23:I23"/>
    <mergeCell ref="H5:I5"/>
    <mergeCell ref="H6:I6"/>
    <mergeCell ref="H11:I11"/>
    <mergeCell ref="H12:I12"/>
    <mergeCell ref="H15:I15"/>
    <mergeCell ref="H16:I16"/>
    <mergeCell ref="H17:I17"/>
    <mergeCell ref="A9:A10"/>
    <mergeCell ref="B15:B16"/>
    <mergeCell ref="C15:C16"/>
    <mergeCell ref="A11:A12"/>
    <mergeCell ref="B11:B12"/>
    <mergeCell ref="C11:C12"/>
    <mergeCell ref="A13:A14"/>
    <mergeCell ref="B13:B14"/>
    <mergeCell ref="C13:C14"/>
    <mergeCell ref="A15:A16"/>
    <mergeCell ref="A21:A22"/>
    <mergeCell ref="A1:H1"/>
    <mergeCell ref="H2:I2"/>
    <mergeCell ref="A3:A4"/>
    <mergeCell ref="B3:B4"/>
    <mergeCell ref="C3:C4"/>
    <mergeCell ref="H3:I3"/>
    <mergeCell ref="H4:I4"/>
    <mergeCell ref="B9:B10"/>
    <mergeCell ref="C9:C10"/>
    <mergeCell ref="A5:A6"/>
    <mergeCell ref="B5:B6"/>
    <mergeCell ref="C5:C6"/>
    <mergeCell ref="A7:A8"/>
    <mergeCell ref="B7:B8"/>
    <mergeCell ref="C7:C8"/>
    <mergeCell ref="A17:A18"/>
    <mergeCell ref="B17:B18"/>
    <mergeCell ref="C17:C18"/>
    <mergeCell ref="A19:A20"/>
    <mergeCell ref="B19:B20"/>
    <mergeCell ref="C19:C20"/>
    <mergeCell ref="B21:B22"/>
    <mergeCell ref="C21:C22"/>
    <mergeCell ref="C23:C24"/>
    <mergeCell ref="T23:T24"/>
    <mergeCell ref="H24:I24"/>
  </mergeCells>
  <pageMargins left="0.27777777777777779" right="0.27777777777777779" top="0" bottom="0.27777777777777779"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outlinePr summaryBelow="0"/>
  </sheetPr>
  <dimension ref="A1:K1000"/>
  <sheetViews>
    <sheetView workbookViewId="0"/>
  </sheetViews>
  <sheetFormatPr defaultColWidth="14.42578125" defaultRowHeight="15" customHeight="1"/>
  <cols>
    <col min="1" max="1" width="7.42578125" customWidth="1"/>
    <col min="2" max="2" width="55" customWidth="1"/>
    <col min="3" max="3" width="7.42578125" customWidth="1"/>
    <col min="4" max="4" width="8.28515625" customWidth="1"/>
    <col min="5" max="5" width="7.42578125" customWidth="1"/>
    <col min="6" max="8" width="10" customWidth="1"/>
    <col min="9" max="10" width="7" customWidth="1"/>
    <col min="11" max="11" width="3.85546875" customWidth="1"/>
    <col min="12" max="26" width="8.7109375" customWidth="1"/>
  </cols>
  <sheetData>
    <row r="1" spans="1:11" ht="87" customHeight="1">
      <c r="A1" s="272"/>
      <c r="B1" s="213"/>
      <c r="C1" s="213"/>
      <c r="D1" s="213"/>
      <c r="E1" s="213"/>
      <c r="F1" s="213"/>
      <c r="G1" s="213"/>
      <c r="H1" s="213"/>
      <c r="I1" s="213"/>
      <c r="J1" s="213"/>
      <c r="K1" s="213"/>
    </row>
    <row r="2" spans="1:11" ht="9.75" customHeight="1">
      <c r="A2" s="153"/>
      <c r="B2" s="277" t="s">
        <v>214</v>
      </c>
      <c r="C2" s="213"/>
      <c r="D2" s="153"/>
      <c r="E2" s="153"/>
      <c r="F2" s="153"/>
      <c r="G2" s="153"/>
      <c r="H2" s="153"/>
      <c r="I2" s="153"/>
      <c r="J2" s="153"/>
      <c r="K2" s="153"/>
    </row>
    <row r="3" spans="1:11" ht="21.75" customHeight="1">
      <c r="A3" s="171" t="s">
        <v>215</v>
      </c>
      <c r="B3" s="172" t="s">
        <v>216</v>
      </c>
      <c r="C3" s="171" t="s">
        <v>217</v>
      </c>
      <c r="D3" s="171" t="s">
        <v>218</v>
      </c>
      <c r="E3" s="171" t="s">
        <v>219</v>
      </c>
      <c r="F3" s="171" t="s">
        <v>220</v>
      </c>
      <c r="G3" s="171" t="s">
        <v>221</v>
      </c>
      <c r="H3" s="171" t="s">
        <v>222</v>
      </c>
      <c r="I3" s="171" t="s">
        <v>223</v>
      </c>
      <c r="J3" s="171" t="s">
        <v>224</v>
      </c>
      <c r="K3" s="171" t="s">
        <v>225</v>
      </c>
    </row>
    <row r="4" spans="1:11" ht="19.5" customHeight="1">
      <c r="A4" s="173" t="s">
        <v>226</v>
      </c>
      <c r="B4" s="174" t="s">
        <v>227</v>
      </c>
      <c r="C4" s="173" t="s">
        <v>228</v>
      </c>
      <c r="D4" s="173" t="s">
        <v>229</v>
      </c>
      <c r="E4" s="173" t="s">
        <v>230</v>
      </c>
      <c r="F4" s="175">
        <v>4095</v>
      </c>
      <c r="G4" s="175">
        <v>4113.17</v>
      </c>
      <c r="H4" s="175">
        <v>16843431.149999999</v>
      </c>
      <c r="I4" s="176">
        <v>48.778481823741927</v>
      </c>
      <c r="J4" s="176">
        <v>48.778481823741927</v>
      </c>
      <c r="K4" s="173" t="s">
        <v>231</v>
      </c>
    </row>
    <row r="5" spans="1:11" ht="27.75" customHeight="1">
      <c r="A5" s="177" t="s">
        <v>232</v>
      </c>
      <c r="B5" s="178" t="s">
        <v>233</v>
      </c>
      <c r="C5" s="177" t="s">
        <v>234</v>
      </c>
      <c r="D5" s="177" t="s">
        <v>235</v>
      </c>
      <c r="E5" s="177" t="s">
        <v>236</v>
      </c>
      <c r="F5" s="179">
        <v>2</v>
      </c>
      <c r="G5" s="179">
        <v>2881822.63</v>
      </c>
      <c r="H5" s="179">
        <v>5763645.2599999998</v>
      </c>
      <c r="I5" s="180">
        <v>16.691484237961003</v>
      </c>
      <c r="J5" s="180">
        <v>65.469966061702934</v>
      </c>
      <c r="K5" s="177" t="s">
        <v>237</v>
      </c>
    </row>
    <row r="6" spans="1:11" ht="27.75" customHeight="1">
      <c r="A6" s="177" t="s">
        <v>238</v>
      </c>
      <c r="B6" s="178" t="s">
        <v>239</v>
      </c>
      <c r="C6" s="177" t="s">
        <v>240</v>
      </c>
      <c r="D6" s="177" t="s">
        <v>241</v>
      </c>
      <c r="E6" s="177" t="s">
        <v>242</v>
      </c>
      <c r="F6" s="179">
        <v>1</v>
      </c>
      <c r="G6" s="179">
        <v>4974989.3</v>
      </c>
      <c r="H6" s="179">
        <v>4974989.3</v>
      </c>
      <c r="I6" s="180">
        <v>14.407541015974088</v>
      </c>
      <c r="J6" s="180">
        <v>79.877507077677024</v>
      </c>
      <c r="K6" s="177" t="s">
        <v>243</v>
      </c>
    </row>
    <row r="7" spans="1:11" ht="19.5" customHeight="1">
      <c r="A7" s="181" t="s">
        <v>244</v>
      </c>
      <c r="B7" s="182" t="s">
        <v>245</v>
      </c>
      <c r="C7" s="181" t="s">
        <v>246</v>
      </c>
      <c r="D7" s="181" t="s">
        <v>247</v>
      </c>
      <c r="E7" s="181" t="s">
        <v>248</v>
      </c>
      <c r="F7" s="183">
        <v>4190.3</v>
      </c>
      <c r="G7" s="183">
        <v>234.85</v>
      </c>
      <c r="H7" s="183">
        <v>984091.95499999996</v>
      </c>
      <c r="I7" s="184">
        <v>2.8499247636879592</v>
      </c>
      <c r="J7" s="184">
        <v>82.727431855844955</v>
      </c>
      <c r="K7" s="181" t="s">
        <v>249</v>
      </c>
    </row>
    <row r="8" spans="1:11" ht="19.5" customHeight="1">
      <c r="A8" s="181" t="s">
        <v>250</v>
      </c>
      <c r="B8" s="182" t="s">
        <v>251</v>
      </c>
      <c r="C8" s="181" t="s">
        <v>252</v>
      </c>
      <c r="D8" s="181" t="s">
        <v>253</v>
      </c>
      <c r="E8" s="181" t="s">
        <v>254</v>
      </c>
      <c r="F8" s="183">
        <v>2</v>
      </c>
      <c r="G8" s="183">
        <v>407470.99</v>
      </c>
      <c r="H8" s="183">
        <v>814941.98</v>
      </c>
      <c r="I8" s="184">
        <v>2.3600673879819469</v>
      </c>
      <c r="J8" s="184">
        <v>85.087499243826898</v>
      </c>
      <c r="K8" s="181" t="s">
        <v>255</v>
      </c>
    </row>
    <row r="9" spans="1:11" ht="19.5" customHeight="1">
      <c r="A9" s="181" t="s">
        <v>256</v>
      </c>
      <c r="B9" s="182" t="s">
        <v>257</v>
      </c>
      <c r="C9" s="181" t="s">
        <v>258</v>
      </c>
      <c r="D9" s="181" t="s">
        <v>259</v>
      </c>
      <c r="E9" s="181" t="s">
        <v>260</v>
      </c>
      <c r="F9" s="183">
        <v>2</v>
      </c>
      <c r="G9" s="183">
        <v>209491.96</v>
      </c>
      <c r="H9" s="183">
        <v>418983.92</v>
      </c>
      <c r="I9" s="184">
        <v>1.2133750744817895</v>
      </c>
      <c r="J9" s="184">
        <v>86.300874318308686</v>
      </c>
      <c r="K9" s="181" t="s">
        <v>261</v>
      </c>
    </row>
    <row r="10" spans="1:11" ht="15" customHeight="1">
      <c r="A10" s="181" t="s">
        <v>262</v>
      </c>
      <c r="B10" s="182" t="s">
        <v>263</v>
      </c>
      <c r="C10" s="181" t="s">
        <v>264</v>
      </c>
      <c r="D10" s="181" t="s">
        <v>265</v>
      </c>
      <c r="E10" s="181" t="s">
        <v>266</v>
      </c>
      <c r="F10" s="183">
        <v>7901.37</v>
      </c>
      <c r="G10" s="183">
        <v>46.46</v>
      </c>
      <c r="H10" s="183">
        <v>367097.65019999997</v>
      </c>
      <c r="I10" s="184">
        <v>1.0631127291317406</v>
      </c>
      <c r="J10" s="184">
        <v>87.363987046861226</v>
      </c>
      <c r="K10" s="181" t="s">
        <v>267</v>
      </c>
    </row>
    <row r="11" spans="1:11" ht="19.5" customHeight="1">
      <c r="A11" s="181" t="s">
        <v>268</v>
      </c>
      <c r="B11" s="182" t="s">
        <v>269</v>
      </c>
      <c r="C11" s="181" t="s">
        <v>270</v>
      </c>
      <c r="D11" s="181" t="s">
        <v>271</v>
      </c>
      <c r="E11" s="181" t="s">
        <v>272</v>
      </c>
      <c r="F11" s="183">
        <v>32581</v>
      </c>
      <c r="G11" s="183">
        <v>9.84</v>
      </c>
      <c r="H11" s="183">
        <v>320597.03999999998</v>
      </c>
      <c r="I11" s="184">
        <v>0.92844722367541266</v>
      </c>
      <c r="J11" s="184">
        <v>88.292434270536646</v>
      </c>
      <c r="K11" s="181" t="s">
        <v>273</v>
      </c>
    </row>
    <row r="12" spans="1:11" ht="27.75" customHeight="1">
      <c r="A12" s="181" t="s">
        <v>274</v>
      </c>
      <c r="B12" s="182" t="s">
        <v>275</v>
      </c>
      <c r="C12" s="181" t="s">
        <v>276</v>
      </c>
      <c r="D12" s="181" t="s">
        <v>277</v>
      </c>
      <c r="E12" s="181" t="s">
        <v>278</v>
      </c>
      <c r="F12" s="183">
        <v>6</v>
      </c>
      <c r="G12" s="183">
        <v>52788.03</v>
      </c>
      <c r="H12" s="183">
        <v>316728.18</v>
      </c>
      <c r="I12" s="184">
        <v>0.91724302688747972</v>
      </c>
      <c r="J12" s="184">
        <v>89.209677297424122</v>
      </c>
      <c r="K12" s="181" t="s">
        <v>279</v>
      </c>
    </row>
    <row r="13" spans="1:11" ht="19.5" customHeight="1">
      <c r="A13" s="181" t="s">
        <v>280</v>
      </c>
      <c r="B13" s="182" t="s">
        <v>281</v>
      </c>
      <c r="C13" s="181" t="s">
        <v>282</v>
      </c>
      <c r="D13" s="181" t="s">
        <v>283</v>
      </c>
      <c r="E13" s="181" t="s">
        <v>284</v>
      </c>
      <c r="F13" s="183">
        <v>2</v>
      </c>
      <c r="G13" s="183">
        <v>133493.79999999999</v>
      </c>
      <c r="H13" s="183">
        <v>266987.59999999998</v>
      </c>
      <c r="I13" s="184">
        <v>0.77319458712332967</v>
      </c>
      <c r="J13" s="184">
        <v>89.98287188454745</v>
      </c>
      <c r="K13" s="181" t="s">
        <v>285</v>
      </c>
    </row>
    <row r="14" spans="1:11" ht="36" customHeight="1">
      <c r="A14" s="181" t="s">
        <v>286</v>
      </c>
      <c r="B14" s="182" t="s">
        <v>287</v>
      </c>
      <c r="C14" s="181" t="s">
        <v>288</v>
      </c>
      <c r="D14" s="181" t="s">
        <v>289</v>
      </c>
      <c r="E14" s="181" t="s">
        <v>290</v>
      </c>
      <c r="F14" s="183">
        <v>444</v>
      </c>
      <c r="G14" s="183">
        <v>600.47</v>
      </c>
      <c r="H14" s="183">
        <v>266608.68</v>
      </c>
      <c r="I14" s="184">
        <v>0.77209723693570764</v>
      </c>
      <c r="J14" s="184">
        <v>90.754969121483157</v>
      </c>
      <c r="K14" s="181" t="s">
        <v>291</v>
      </c>
    </row>
    <row r="15" spans="1:11" ht="15" customHeight="1">
      <c r="A15" s="181" t="s">
        <v>292</v>
      </c>
      <c r="B15" s="182" t="s">
        <v>293</v>
      </c>
      <c r="C15" s="181" t="s">
        <v>294</v>
      </c>
      <c r="D15" s="181" t="s">
        <v>295</v>
      </c>
      <c r="E15" s="181" t="s">
        <v>296</v>
      </c>
      <c r="F15" s="183">
        <v>11037.79</v>
      </c>
      <c r="G15" s="183">
        <v>23.31</v>
      </c>
      <c r="H15" s="183">
        <v>257290.8849</v>
      </c>
      <c r="I15" s="184">
        <v>0.74511295476213757</v>
      </c>
      <c r="J15" s="184">
        <v>91.500082062054929</v>
      </c>
      <c r="K15" s="181" t="s">
        <v>297</v>
      </c>
    </row>
    <row r="16" spans="1:11" ht="19.5" customHeight="1">
      <c r="A16" s="181" t="s">
        <v>298</v>
      </c>
      <c r="B16" s="182" t="s">
        <v>299</v>
      </c>
      <c r="C16" s="181" t="s">
        <v>300</v>
      </c>
      <c r="D16" s="181" t="s">
        <v>301</v>
      </c>
      <c r="E16" s="181" t="s">
        <v>302</v>
      </c>
      <c r="F16" s="183">
        <v>4</v>
      </c>
      <c r="G16" s="183">
        <v>41977.22</v>
      </c>
      <c r="H16" s="183">
        <v>167908.88</v>
      </c>
      <c r="I16" s="184">
        <v>0.48626317157029286</v>
      </c>
      <c r="J16" s="184">
        <v>91.986345233625215</v>
      </c>
      <c r="K16" s="181" t="s">
        <v>303</v>
      </c>
    </row>
    <row r="17" spans="1:11" ht="19.5" customHeight="1">
      <c r="A17" s="181" t="s">
        <v>304</v>
      </c>
      <c r="B17" s="182" t="s">
        <v>305</v>
      </c>
      <c r="C17" s="181" t="s">
        <v>306</v>
      </c>
      <c r="D17" s="181" t="s">
        <v>307</v>
      </c>
      <c r="E17" s="181" t="s">
        <v>308</v>
      </c>
      <c r="F17" s="183">
        <v>8</v>
      </c>
      <c r="G17" s="183">
        <v>18528.25</v>
      </c>
      <c r="H17" s="183">
        <v>148226</v>
      </c>
      <c r="I17" s="184">
        <v>0.42926166185599135</v>
      </c>
      <c r="J17" s="184">
        <v>92.415606895481204</v>
      </c>
      <c r="K17" s="181" t="s">
        <v>309</v>
      </c>
    </row>
    <row r="18" spans="1:11" ht="15" customHeight="1">
      <c r="A18" s="181" t="s">
        <v>310</v>
      </c>
      <c r="B18" s="182" t="s">
        <v>311</v>
      </c>
      <c r="C18" s="181" t="s">
        <v>312</v>
      </c>
      <c r="D18" s="181" t="s">
        <v>313</v>
      </c>
      <c r="E18" s="181" t="s">
        <v>314</v>
      </c>
      <c r="F18" s="183">
        <v>1077.46</v>
      </c>
      <c r="G18" s="183">
        <v>130.56</v>
      </c>
      <c r="H18" s="183">
        <v>140673.1776</v>
      </c>
      <c r="I18" s="184">
        <v>0.40738873068921116</v>
      </c>
      <c r="J18" s="184">
        <v>92.822995633120811</v>
      </c>
      <c r="K18" s="181" t="s">
        <v>315</v>
      </c>
    </row>
    <row r="19" spans="1:11" ht="19.5" customHeight="1">
      <c r="A19" s="181" t="s">
        <v>316</v>
      </c>
      <c r="B19" s="182" t="s">
        <v>317</v>
      </c>
      <c r="C19" s="181" t="s">
        <v>318</v>
      </c>
      <c r="D19" s="181" t="s">
        <v>319</v>
      </c>
      <c r="E19" s="181" t="s">
        <v>320</v>
      </c>
      <c r="F19" s="183">
        <v>1022</v>
      </c>
      <c r="G19" s="183">
        <v>123.43</v>
      </c>
      <c r="H19" s="183">
        <v>126145.46</v>
      </c>
      <c r="I19" s="184">
        <v>0.36531654227455701</v>
      </c>
      <c r="J19" s="184">
        <v>93.188312175395367</v>
      </c>
      <c r="K19" s="181" t="s">
        <v>321</v>
      </c>
    </row>
    <row r="20" spans="1:11" ht="15" customHeight="1">
      <c r="A20" s="181" t="s">
        <v>322</v>
      </c>
      <c r="B20" s="182" t="s">
        <v>323</v>
      </c>
      <c r="C20" s="181" t="s">
        <v>324</v>
      </c>
      <c r="D20" s="181" t="s">
        <v>325</v>
      </c>
      <c r="E20" s="181" t="s">
        <v>326</v>
      </c>
      <c r="F20" s="183">
        <v>1077.46</v>
      </c>
      <c r="G20" s="183">
        <v>115.72</v>
      </c>
      <c r="H20" s="183">
        <v>124683.6712</v>
      </c>
      <c r="I20" s="184">
        <v>0.36108321013599509</v>
      </c>
      <c r="J20" s="184">
        <v>93.549395382056161</v>
      </c>
      <c r="K20" s="181" t="s">
        <v>327</v>
      </c>
    </row>
    <row r="21" spans="1:11" ht="15" customHeight="1">
      <c r="A21" s="181" t="s">
        <v>328</v>
      </c>
      <c r="B21" s="182" t="s">
        <v>329</v>
      </c>
      <c r="C21" s="181" t="s">
        <v>330</v>
      </c>
      <c r="D21" s="181" t="s">
        <v>331</v>
      </c>
      <c r="E21" s="181" t="s">
        <v>332</v>
      </c>
      <c r="F21" s="183">
        <v>2420.19</v>
      </c>
      <c r="G21" s="183">
        <v>50.93</v>
      </c>
      <c r="H21" s="183">
        <v>123260.2767</v>
      </c>
      <c r="I21" s="184">
        <v>0.35696106767416869</v>
      </c>
      <c r="J21" s="184">
        <v>93.906356459287124</v>
      </c>
      <c r="K21" s="181" t="s">
        <v>333</v>
      </c>
    </row>
    <row r="22" spans="1:11" ht="19.5" customHeight="1">
      <c r="A22" s="181" t="s">
        <v>334</v>
      </c>
      <c r="B22" s="182" t="s">
        <v>335</v>
      </c>
      <c r="C22" s="181" t="s">
        <v>336</v>
      </c>
      <c r="D22" s="181" t="s">
        <v>337</v>
      </c>
      <c r="E22" s="181" t="s">
        <v>338</v>
      </c>
      <c r="F22" s="183">
        <v>1</v>
      </c>
      <c r="G22" s="183">
        <v>117439.06</v>
      </c>
      <c r="H22" s="183">
        <v>117439.06</v>
      </c>
      <c r="I22" s="184">
        <v>0.34010285686995184</v>
      </c>
      <c r="J22" s="184">
        <v>94.246459316157072</v>
      </c>
      <c r="K22" s="181" t="s">
        <v>339</v>
      </c>
    </row>
    <row r="23" spans="1:11" ht="19.5" customHeight="1">
      <c r="A23" s="181" t="s">
        <v>340</v>
      </c>
      <c r="B23" s="182" t="s">
        <v>341</v>
      </c>
      <c r="C23" s="181" t="s">
        <v>342</v>
      </c>
      <c r="D23" s="181" t="s">
        <v>343</v>
      </c>
      <c r="E23" s="181" t="s">
        <v>344</v>
      </c>
      <c r="F23" s="183">
        <v>260</v>
      </c>
      <c r="G23" s="183">
        <v>364.25</v>
      </c>
      <c r="H23" s="183">
        <v>94705</v>
      </c>
      <c r="I23" s="184">
        <v>0.27426514704621091</v>
      </c>
      <c r="J23" s="184">
        <v>94.52072446320328</v>
      </c>
      <c r="K23" s="181" t="s">
        <v>345</v>
      </c>
    </row>
    <row r="24" spans="1:11" ht="19.5" customHeight="1">
      <c r="A24" s="181" t="s">
        <v>346</v>
      </c>
      <c r="B24" s="182" t="s">
        <v>347</v>
      </c>
      <c r="C24" s="181" t="s">
        <v>348</v>
      </c>
      <c r="D24" s="181" t="s">
        <v>349</v>
      </c>
      <c r="E24" s="181" t="s">
        <v>350</v>
      </c>
      <c r="F24" s="183">
        <v>2</v>
      </c>
      <c r="G24" s="183">
        <v>41868.14</v>
      </c>
      <c r="H24" s="183">
        <v>83736.28</v>
      </c>
      <c r="I24" s="184">
        <v>0.24249979565284507</v>
      </c>
      <c r="J24" s="184">
        <v>94.763224258856127</v>
      </c>
      <c r="K24" s="181" t="s">
        <v>351</v>
      </c>
    </row>
    <row r="25" spans="1:11" ht="19.5" customHeight="1">
      <c r="A25" s="181" t="s">
        <v>352</v>
      </c>
      <c r="B25" s="182" t="s">
        <v>353</v>
      </c>
      <c r="C25" s="181" t="s">
        <v>354</v>
      </c>
      <c r="D25" s="181" t="s">
        <v>355</v>
      </c>
      <c r="E25" s="181" t="s">
        <v>356</v>
      </c>
      <c r="F25" s="183">
        <v>998.53</v>
      </c>
      <c r="G25" s="183">
        <v>82.61</v>
      </c>
      <c r="H25" s="183">
        <v>82488.563299999994</v>
      </c>
      <c r="I25" s="184">
        <v>0.23888641511118924</v>
      </c>
      <c r="J25" s="184">
        <v>95.002110664410537</v>
      </c>
      <c r="K25" s="181" t="s">
        <v>357</v>
      </c>
    </row>
    <row r="26" spans="1:11" ht="19.5" customHeight="1">
      <c r="A26" s="181" t="s">
        <v>358</v>
      </c>
      <c r="B26" s="182" t="s">
        <v>359</v>
      </c>
      <c r="C26" s="181" t="s">
        <v>360</v>
      </c>
      <c r="D26" s="181" t="s">
        <v>361</v>
      </c>
      <c r="E26" s="181" t="s">
        <v>362</v>
      </c>
      <c r="F26" s="183">
        <v>2</v>
      </c>
      <c r="G26" s="183">
        <v>38766.800000000003</v>
      </c>
      <c r="H26" s="183">
        <v>77533.600000000006</v>
      </c>
      <c r="I26" s="184">
        <v>0.2245368692785186</v>
      </c>
      <c r="J26" s="184">
        <v>95.226647533689047</v>
      </c>
      <c r="K26" s="181" t="s">
        <v>363</v>
      </c>
    </row>
    <row r="27" spans="1:11" ht="19.5" customHeight="1">
      <c r="A27" s="181" t="s">
        <v>364</v>
      </c>
      <c r="B27" s="182" t="s">
        <v>365</v>
      </c>
      <c r="C27" s="181" t="s">
        <v>366</v>
      </c>
      <c r="D27" s="181" t="s">
        <v>367</v>
      </c>
      <c r="E27" s="181" t="s">
        <v>368</v>
      </c>
      <c r="F27" s="183">
        <v>11054.73</v>
      </c>
      <c r="G27" s="183">
        <v>6.27</v>
      </c>
      <c r="H27" s="183">
        <v>69313.157099999997</v>
      </c>
      <c r="I27" s="184">
        <v>0.20073051290078264</v>
      </c>
      <c r="J27" s="184">
        <v>95.427378054988225</v>
      </c>
      <c r="K27" s="181" t="s">
        <v>369</v>
      </c>
    </row>
    <row r="28" spans="1:11" ht="19.5" customHeight="1">
      <c r="A28" s="181" t="s">
        <v>370</v>
      </c>
      <c r="B28" s="182" t="s">
        <v>371</v>
      </c>
      <c r="C28" s="181" t="s">
        <v>372</v>
      </c>
      <c r="D28" s="181" t="s">
        <v>373</v>
      </c>
      <c r="E28" s="181" t="s">
        <v>374</v>
      </c>
      <c r="F28" s="183">
        <v>16</v>
      </c>
      <c r="G28" s="183">
        <v>4231.59</v>
      </c>
      <c r="H28" s="183">
        <v>67705.440000000002</v>
      </c>
      <c r="I28" s="184">
        <v>0.19607457322663441</v>
      </c>
      <c r="J28" s="184">
        <v>95.623452628214849</v>
      </c>
      <c r="K28" s="181" t="s">
        <v>375</v>
      </c>
    </row>
    <row r="29" spans="1:11" ht="19.5" customHeight="1">
      <c r="A29" s="181" t="s">
        <v>376</v>
      </c>
      <c r="B29" s="182" t="s">
        <v>377</v>
      </c>
      <c r="C29" s="181" t="s">
        <v>378</v>
      </c>
      <c r="D29" s="181" t="s">
        <v>379</v>
      </c>
      <c r="E29" s="181" t="s">
        <v>380</v>
      </c>
      <c r="F29" s="183">
        <v>1228.3</v>
      </c>
      <c r="G29" s="183">
        <v>51.09</v>
      </c>
      <c r="H29" s="183">
        <v>62753.847000000002</v>
      </c>
      <c r="I29" s="184">
        <v>0.18173478776379731</v>
      </c>
      <c r="J29" s="184">
        <v>95.805187424666627</v>
      </c>
      <c r="K29" s="181" t="s">
        <v>381</v>
      </c>
    </row>
    <row r="30" spans="1:11" ht="19.5" customHeight="1">
      <c r="A30" s="181" t="s">
        <v>382</v>
      </c>
      <c r="B30" s="182" t="s">
        <v>383</v>
      </c>
      <c r="C30" s="181" t="s">
        <v>384</v>
      </c>
      <c r="D30" s="181" t="s">
        <v>385</v>
      </c>
      <c r="E30" s="181" t="s">
        <v>386</v>
      </c>
      <c r="F30" s="183">
        <v>8</v>
      </c>
      <c r="G30" s="183">
        <v>7711.79</v>
      </c>
      <c r="H30" s="183">
        <v>61694.32</v>
      </c>
      <c r="I30" s="184">
        <v>0.17866640353430116</v>
      </c>
      <c r="J30" s="184">
        <v>95.983853828200935</v>
      </c>
      <c r="K30" s="181" t="s">
        <v>387</v>
      </c>
    </row>
    <row r="31" spans="1:11" ht="15" customHeight="1">
      <c r="A31" s="181" t="s">
        <v>388</v>
      </c>
      <c r="B31" s="182" t="s">
        <v>389</v>
      </c>
      <c r="C31" s="181" t="s">
        <v>390</v>
      </c>
      <c r="D31" s="181" t="s">
        <v>391</v>
      </c>
      <c r="E31" s="181" t="s">
        <v>392</v>
      </c>
      <c r="F31" s="183">
        <v>1567.5</v>
      </c>
      <c r="G31" s="183">
        <v>35.9</v>
      </c>
      <c r="H31" s="183">
        <v>56273.25</v>
      </c>
      <c r="I31" s="184">
        <v>0.16296701532145283</v>
      </c>
      <c r="J31" s="184">
        <v>96.146820843522391</v>
      </c>
      <c r="K31" s="181" t="s">
        <v>393</v>
      </c>
    </row>
    <row r="32" spans="1:11" ht="19.5" customHeight="1">
      <c r="A32" s="181" t="s">
        <v>394</v>
      </c>
      <c r="B32" s="182" t="s">
        <v>395</v>
      </c>
      <c r="C32" s="181" t="s">
        <v>396</v>
      </c>
      <c r="D32" s="181" t="s">
        <v>397</v>
      </c>
      <c r="E32" s="181" t="s">
        <v>398</v>
      </c>
      <c r="F32" s="183">
        <v>2</v>
      </c>
      <c r="G32" s="183">
        <v>27136.76</v>
      </c>
      <c r="H32" s="183">
        <v>54273.52</v>
      </c>
      <c r="I32" s="184">
        <v>0.15717580849496299</v>
      </c>
      <c r="J32" s="184">
        <v>96.303996652017346</v>
      </c>
      <c r="K32" s="181" t="s">
        <v>399</v>
      </c>
    </row>
    <row r="33" spans="1:11" ht="19.5" customHeight="1">
      <c r="A33" s="181" t="s">
        <v>400</v>
      </c>
      <c r="B33" s="182" t="s">
        <v>401</v>
      </c>
      <c r="C33" s="181" t="s">
        <v>402</v>
      </c>
      <c r="D33" s="181" t="s">
        <v>403</v>
      </c>
      <c r="E33" s="181" t="s">
        <v>404</v>
      </c>
      <c r="F33" s="183">
        <v>4</v>
      </c>
      <c r="G33" s="183">
        <v>12542.2</v>
      </c>
      <c r="H33" s="183">
        <v>50168.800000000003</v>
      </c>
      <c r="I33" s="184">
        <v>0.14528856247433553</v>
      </c>
      <c r="J33" s="184">
        <v>96.449285214491681</v>
      </c>
      <c r="K33" s="181" t="s">
        <v>405</v>
      </c>
    </row>
    <row r="34" spans="1:11" ht="27.75" customHeight="1">
      <c r="A34" s="181" t="s">
        <v>406</v>
      </c>
      <c r="B34" s="182" t="s">
        <v>407</v>
      </c>
      <c r="C34" s="181" t="s">
        <v>408</v>
      </c>
      <c r="D34" s="181" t="s">
        <v>409</v>
      </c>
      <c r="E34" s="181" t="s">
        <v>410</v>
      </c>
      <c r="F34" s="183">
        <v>72.72</v>
      </c>
      <c r="G34" s="183">
        <v>676.89</v>
      </c>
      <c r="H34" s="183">
        <v>49223.440799999997</v>
      </c>
      <c r="I34" s="184">
        <v>0.14255080755115843</v>
      </c>
      <c r="J34" s="184">
        <v>96.591836019726045</v>
      </c>
      <c r="K34" s="181" t="s">
        <v>411</v>
      </c>
    </row>
    <row r="35" spans="1:11" ht="19.5" customHeight="1">
      <c r="A35" s="181" t="s">
        <v>412</v>
      </c>
      <c r="B35" s="182" t="s">
        <v>413</v>
      </c>
      <c r="C35" s="181" t="s">
        <v>414</v>
      </c>
      <c r="D35" s="181" t="s">
        <v>415</v>
      </c>
      <c r="E35" s="181" t="s">
        <v>416</v>
      </c>
      <c r="F35" s="183">
        <v>1</v>
      </c>
      <c r="G35" s="183">
        <v>48846.17</v>
      </c>
      <c r="H35" s="183">
        <v>48846.17</v>
      </c>
      <c r="I35" s="184">
        <v>0.14145823343745545</v>
      </c>
      <c r="J35" s="184">
        <v>96.733294253163507</v>
      </c>
      <c r="K35" s="181" t="s">
        <v>417</v>
      </c>
    </row>
    <row r="36" spans="1:11" ht="19.5" customHeight="1">
      <c r="A36" s="181" t="s">
        <v>418</v>
      </c>
      <c r="B36" s="182" t="s">
        <v>419</v>
      </c>
      <c r="C36" s="181" t="s">
        <v>420</v>
      </c>
      <c r="D36" s="181" t="s">
        <v>421</v>
      </c>
      <c r="E36" s="181" t="s">
        <v>422</v>
      </c>
      <c r="F36" s="183">
        <v>1</v>
      </c>
      <c r="G36" s="183">
        <v>46320.43</v>
      </c>
      <c r="H36" s="183">
        <v>46320.43</v>
      </c>
      <c r="I36" s="184">
        <v>0.13414370461109468</v>
      </c>
      <c r="J36" s="184">
        <v>96.867437957774598</v>
      </c>
      <c r="K36" s="181" t="s">
        <v>423</v>
      </c>
    </row>
    <row r="37" spans="1:11" ht="19.5" customHeight="1">
      <c r="A37" s="181" t="s">
        <v>424</v>
      </c>
      <c r="B37" s="182" t="s">
        <v>425</v>
      </c>
      <c r="C37" s="181" t="s">
        <v>426</v>
      </c>
      <c r="D37" s="181" t="s">
        <v>427</v>
      </c>
      <c r="E37" s="181" t="s">
        <v>428</v>
      </c>
      <c r="F37" s="183">
        <v>2</v>
      </c>
      <c r="G37" s="183">
        <v>20679.759999999998</v>
      </c>
      <c r="H37" s="183">
        <v>41359.519999999997</v>
      </c>
      <c r="I37" s="184">
        <v>0.11977693716868909</v>
      </c>
      <c r="J37" s="184">
        <v>96.987214894943293</v>
      </c>
      <c r="K37" s="181" t="s">
        <v>429</v>
      </c>
    </row>
    <row r="38" spans="1:11" ht="19.5" customHeight="1">
      <c r="A38" s="181" t="s">
        <v>430</v>
      </c>
      <c r="B38" s="182" t="s">
        <v>431</v>
      </c>
      <c r="C38" s="181" t="s">
        <v>432</v>
      </c>
      <c r="D38" s="181" t="s">
        <v>433</v>
      </c>
      <c r="E38" s="181" t="s">
        <v>434</v>
      </c>
      <c r="F38" s="183">
        <v>2</v>
      </c>
      <c r="G38" s="183">
        <v>17832.73</v>
      </c>
      <c r="H38" s="183">
        <v>35665.46</v>
      </c>
      <c r="I38" s="184">
        <v>0.10328697145209603</v>
      </c>
      <c r="J38" s="184">
        <v>97.090501866395385</v>
      </c>
      <c r="K38" s="181" t="s">
        <v>435</v>
      </c>
    </row>
    <row r="39" spans="1:11" ht="19.5" customHeight="1">
      <c r="A39" s="181" t="s">
        <v>436</v>
      </c>
      <c r="B39" s="182" t="s">
        <v>437</v>
      </c>
      <c r="C39" s="181" t="s">
        <v>438</v>
      </c>
      <c r="D39" s="181" t="s">
        <v>439</v>
      </c>
      <c r="E39" s="181" t="s">
        <v>440</v>
      </c>
      <c r="F39" s="183">
        <v>2</v>
      </c>
      <c r="G39" s="183">
        <v>17239.82</v>
      </c>
      <c r="H39" s="183">
        <v>34479.64</v>
      </c>
      <c r="I39" s="184">
        <v>9.9852843405315625E-2</v>
      </c>
      <c r="J39" s="184">
        <v>97.190354709800701</v>
      </c>
      <c r="K39" s="181" t="s">
        <v>441</v>
      </c>
    </row>
    <row r="40" spans="1:11" ht="19.5" customHeight="1">
      <c r="A40" s="181" t="s">
        <v>442</v>
      </c>
      <c r="B40" s="182" t="s">
        <v>443</v>
      </c>
      <c r="C40" s="181" t="s">
        <v>444</v>
      </c>
      <c r="D40" s="181" t="s">
        <v>445</v>
      </c>
      <c r="E40" s="181" t="s">
        <v>446</v>
      </c>
      <c r="F40" s="183">
        <v>1</v>
      </c>
      <c r="G40" s="183">
        <v>33339.449999999997</v>
      </c>
      <c r="H40" s="183">
        <v>33339.449999999997</v>
      </c>
      <c r="I40" s="184">
        <v>9.6550859581751705E-2</v>
      </c>
      <c r="J40" s="184">
        <v>97.286905569382469</v>
      </c>
      <c r="K40" s="181" t="s">
        <v>447</v>
      </c>
    </row>
    <row r="41" spans="1:11" ht="19.5" customHeight="1">
      <c r="A41" s="181" t="s">
        <v>448</v>
      </c>
      <c r="B41" s="182" t="s">
        <v>449</v>
      </c>
      <c r="C41" s="181" t="s">
        <v>450</v>
      </c>
      <c r="D41" s="181" t="s">
        <v>451</v>
      </c>
      <c r="E41" s="181" t="s">
        <v>452</v>
      </c>
      <c r="F41" s="183">
        <v>1</v>
      </c>
      <c r="G41" s="183">
        <v>31930.06</v>
      </c>
      <c r="H41" s="183">
        <v>31930.06</v>
      </c>
      <c r="I41" s="184">
        <v>9.246927407311481E-2</v>
      </c>
      <c r="J41" s="184">
        <v>97.379374843455565</v>
      </c>
      <c r="K41" s="181" t="s">
        <v>453</v>
      </c>
    </row>
    <row r="42" spans="1:11" ht="27.75" customHeight="1">
      <c r="A42" s="181" t="s">
        <v>454</v>
      </c>
      <c r="B42" s="182" t="s">
        <v>455</v>
      </c>
      <c r="C42" s="181" t="s">
        <v>456</v>
      </c>
      <c r="D42" s="181" t="s">
        <v>457</v>
      </c>
      <c r="E42" s="181" t="s">
        <v>458</v>
      </c>
      <c r="F42" s="183">
        <v>70.94</v>
      </c>
      <c r="G42" s="183">
        <v>437.5</v>
      </c>
      <c r="H42" s="183">
        <v>31036.25</v>
      </c>
      <c r="I42" s="184">
        <v>8.988080534304381E-2</v>
      </c>
      <c r="J42" s="184">
        <v>97.469255648798608</v>
      </c>
      <c r="K42" s="181" t="s">
        <v>459</v>
      </c>
    </row>
    <row r="43" spans="1:11" ht="19.5" customHeight="1">
      <c r="A43" s="181" t="s">
        <v>460</v>
      </c>
      <c r="B43" s="182" t="s">
        <v>461</v>
      </c>
      <c r="C43" s="181" t="s">
        <v>462</v>
      </c>
      <c r="D43" s="181" t="s">
        <v>463</v>
      </c>
      <c r="E43" s="181" t="s">
        <v>464</v>
      </c>
      <c r="F43" s="183">
        <v>2</v>
      </c>
      <c r="G43" s="183">
        <v>15449.71</v>
      </c>
      <c r="H43" s="183">
        <v>30899.42</v>
      </c>
      <c r="I43" s="184">
        <v>8.9484546433056658E-2</v>
      </c>
      <c r="J43" s="184">
        <v>97.558740195231664</v>
      </c>
      <c r="K43" s="181" t="s">
        <v>465</v>
      </c>
    </row>
    <row r="44" spans="1:11" ht="27.75" customHeight="1">
      <c r="A44" s="181" t="s">
        <v>466</v>
      </c>
      <c r="B44" s="182" t="s">
        <v>467</v>
      </c>
      <c r="C44" s="181" t="s">
        <v>468</v>
      </c>
      <c r="D44" s="181" t="s">
        <v>469</v>
      </c>
      <c r="E44" s="181" t="s">
        <v>470</v>
      </c>
      <c r="F44" s="183">
        <v>11520</v>
      </c>
      <c r="G44" s="183">
        <v>2.68</v>
      </c>
      <c r="H44" s="183">
        <v>30873.599999999999</v>
      </c>
      <c r="I44" s="184">
        <v>8.9409771858359091E-2</v>
      </c>
      <c r="J44" s="184">
        <v>97.648149967090021</v>
      </c>
      <c r="K44" s="181" t="s">
        <v>471</v>
      </c>
    </row>
    <row r="45" spans="1:11" ht="15" customHeight="1">
      <c r="A45" s="181" t="s">
        <v>472</v>
      </c>
      <c r="B45" s="182" t="s">
        <v>473</v>
      </c>
      <c r="C45" s="181" t="s">
        <v>474</v>
      </c>
      <c r="D45" s="181" t="s">
        <v>475</v>
      </c>
      <c r="E45" s="181" t="s">
        <v>476</v>
      </c>
      <c r="F45" s="183">
        <v>930.01</v>
      </c>
      <c r="G45" s="183">
        <v>32.32</v>
      </c>
      <c r="H45" s="183">
        <v>30057.923200000001</v>
      </c>
      <c r="I45" s="184">
        <v>8.7047576435792362E-2</v>
      </c>
      <c r="J45" s="184">
        <v>97.735197534258646</v>
      </c>
      <c r="K45" s="181" t="s">
        <v>477</v>
      </c>
    </row>
    <row r="46" spans="1:11" ht="19.5" customHeight="1">
      <c r="A46" s="181" t="s">
        <v>478</v>
      </c>
      <c r="B46" s="182" t="s">
        <v>479</v>
      </c>
      <c r="C46" s="181" t="s">
        <v>480</v>
      </c>
      <c r="D46" s="181" t="s">
        <v>481</v>
      </c>
      <c r="E46" s="181" t="s">
        <v>482</v>
      </c>
      <c r="F46" s="183">
        <v>2</v>
      </c>
      <c r="G46" s="183">
        <v>13785.02</v>
      </c>
      <c r="H46" s="183">
        <v>27570.04</v>
      </c>
      <c r="I46" s="184">
        <v>7.9842680689191883E-2</v>
      </c>
      <c r="J46" s="184">
        <v>97.815040214947828</v>
      </c>
      <c r="K46" s="181" t="s">
        <v>483</v>
      </c>
    </row>
    <row r="47" spans="1:11" ht="27.75" customHeight="1">
      <c r="A47" s="181" t="s">
        <v>484</v>
      </c>
      <c r="B47" s="182" t="s">
        <v>485</v>
      </c>
      <c r="C47" s="181" t="s">
        <v>486</v>
      </c>
      <c r="D47" s="181" t="s">
        <v>487</v>
      </c>
      <c r="E47" s="181" t="s">
        <v>488</v>
      </c>
      <c r="F47" s="183">
        <v>200</v>
      </c>
      <c r="G47" s="183">
        <v>137.59</v>
      </c>
      <c r="H47" s="183">
        <v>27518</v>
      </c>
      <c r="I47" s="184">
        <v>7.9691973142047748E-2</v>
      </c>
      <c r="J47" s="184">
        <v>97.894732188089876</v>
      </c>
      <c r="K47" s="181" t="s">
        <v>489</v>
      </c>
    </row>
    <row r="48" spans="1:11" ht="19.5" customHeight="1">
      <c r="A48" s="181" t="s">
        <v>490</v>
      </c>
      <c r="B48" s="182" t="s">
        <v>491</v>
      </c>
      <c r="C48" s="181" t="s">
        <v>492</v>
      </c>
      <c r="D48" s="181" t="s">
        <v>493</v>
      </c>
      <c r="E48" s="181" t="s">
        <v>494</v>
      </c>
      <c r="F48" s="183">
        <v>254</v>
      </c>
      <c r="G48" s="183">
        <v>107.21</v>
      </c>
      <c r="H48" s="183">
        <v>27231.34</v>
      </c>
      <c r="I48" s="184">
        <v>7.8861807395231145E-2</v>
      </c>
      <c r="J48" s="184">
        <v>97.973593995485103</v>
      </c>
      <c r="K48" s="181" t="s">
        <v>495</v>
      </c>
    </row>
    <row r="49" spans="1:11" ht="19.5" customHeight="1">
      <c r="A49" s="181" t="s">
        <v>496</v>
      </c>
      <c r="B49" s="182" t="s">
        <v>497</v>
      </c>
      <c r="C49" s="181" t="s">
        <v>498</v>
      </c>
      <c r="D49" s="181" t="s">
        <v>499</v>
      </c>
      <c r="E49" s="181" t="s">
        <v>500</v>
      </c>
      <c r="F49" s="183">
        <v>1</v>
      </c>
      <c r="G49" s="183">
        <v>26063.15</v>
      </c>
      <c r="H49" s="183">
        <v>26063.15</v>
      </c>
      <c r="I49" s="184">
        <v>7.5478735729237662E-2</v>
      </c>
      <c r="J49" s="184">
        <v>98.049072731214338</v>
      </c>
      <c r="K49" s="181" t="s">
        <v>501</v>
      </c>
    </row>
    <row r="50" spans="1:11" ht="19.5" customHeight="1">
      <c r="A50" s="181" t="s">
        <v>502</v>
      </c>
      <c r="B50" s="182" t="s">
        <v>503</v>
      </c>
      <c r="C50" s="181" t="s">
        <v>504</v>
      </c>
      <c r="D50" s="181" t="s">
        <v>505</v>
      </c>
      <c r="E50" s="181" t="s">
        <v>506</v>
      </c>
      <c r="F50" s="183">
        <v>2</v>
      </c>
      <c r="G50" s="183">
        <v>13021.08</v>
      </c>
      <c r="H50" s="183">
        <v>26042.16</v>
      </c>
      <c r="I50" s="184">
        <v>7.5417948807359192E-2</v>
      </c>
      <c r="J50" s="184">
        <v>98.124490680021708</v>
      </c>
      <c r="K50" s="181" t="s">
        <v>507</v>
      </c>
    </row>
    <row r="51" spans="1:11" ht="19.5" customHeight="1">
      <c r="A51" s="181" t="s">
        <v>508</v>
      </c>
      <c r="B51" s="182" t="s">
        <v>509</v>
      </c>
      <c r="C51" s="181" t="s">
        <v>510</v>
      </c>
      <c r="D51" s="181" t="s">
        <v>511</v>
      </c>
      <c r="E51" s="181" t="s">
        <v>512</v>
      </c>
      <c r="F51" s="183">
        <v>2</v>
      </c>
      <c r="G51" s="183">
        <v>12827.25</v>
      </c>
      <c r="H51" s="183">
        <v>25654.5</v>
      </c>
      <c r="I51" s="184">
        <v>7.4295287628921583E-2</v>
      </c>
      <c r="J51" s="184">
        <v>98.198785967650622</v>
      </c>
      <c r="K51" s="181" t="s">
        <v>513</v>
      </c>
    </row>
    <row r="52" spans="1:11" ht="19.5" customHeight="1">
      <c r="A52" s="181" t="s">
        <v>514</v>
      </c>
      <c r="B52" s="182" t="s">
        <v>515</v>
      </c>
      <c r="C52" s="181" t="s">
        <v>516</v>
      </c>
      <c r="D52" s="181" t="s">
        <v>517</v>
      </c>
      <c r="E52" s="181" t="s">
        <v>518</v>
      </c>
      <c r="F52" s="183">
        <v>346.9</v>
      </c>
      <c r="G52" s="183">
        <v>68.650000000000006</v>
      </c>
      <c r="H52" s="183">
        <v>23814.685000000001</v>
      </c>
      <c r="I52" s="184">
        <v>6.8967193742507718E-2</v>
      </c>
      <c r="J52" s="184">
        <v>98.267753175873111</v>
      </c>
      <c r="K52" s="181" t="s">
        <v>519</v>
      </c>
    </row>
    <row r="53" spans="1:11" ht="19.5" customHeight="1">
      <c r="A53" s="181" t="s">
        <v>520</v>
      </c>
      <c r="B53" s="182" t="s">
        <v>521</v>
      </c>
      <c r="C53" s="181" t="s">
        <v>522</v>
      </c>
      <c r="D53" s="181" t="s">
        <v>523</v>
      </c>
      <c r="E53" s="181" t="s">
        <v>524</v>
      </c>
      <c r="F53" s="183">
        <v>2</v>
      </c>
      <c r="G53" s="183">
        <v>11447.61</v>
      </c>
      <c r="H53" s="183">
        <v>22895.22</v>
      </c>
      <c r="I53" s="184">
        <v>6.6304428276810615E-2</v>
      </c>
      <c r="J53" s="184">
        <v>98.334057604149905</v>
      </c>
      <c r="K53" s="181" t="s">
        <v>525</v>
      </c>
    </row>
    <row r="54" spans="1:11" ht="19.5" customHeight="1">
      <c r="A54" s="181" t="s">
        <v>526</v>
      </c>
      <c r="B54" s="182" t="s">
        <v>527</v>
      </c>
      <c r="C54" s="181" t="s">
        <v>528</v>
      </c>
      <c r="D54" s="181" t="s">
        <v>529</v>
      </c>
      <c r="E54" s="181" t="s">
        <v>530</v>
      </c>
      <c r="F54" s="183">
        <v>1</v>
      </c>
      <c r="G54" s="183">
        <v>22781.200000000001</v>
      </c>
      <c r="H54" s="183">
        <v>22781.200000000001</v>
      </c>
      <c r="I54" s="184">
        <v>6.5974226998459853E-2</v>
      </c>
      <c r="J54" s="184">
        <v>98.400031831148382</v>
      </c>
      <c r="K54" s="181" t="s">
        <v>531</v>
      </c>
    </row>
    <row r="55" spans="1:11" ht="19.5" customHeight="1">
      <c r="A55" s="181" t="s">
        <v>532</v>
      </c>
      <c r="B55" s="182" t="s">
        <v>533</v>
      </c>
      <c r="C55" s="181" t="s">
        <v>534</v>
      </c>
      <c r="D55" s="181" t="s">
        <v>535</v>
      </c>
      <c r="E55" s="181" t="s">
        <v>536</v>
      </c>
      <c r="F55" s="183">
        <v>2</v>
      </c>
      <c r="G55" s="183">
        <v>10672.27</v>
      </c>
      <c r="H55" s="183">
        <v>21344.54</v>
      </c>
      <c r="I55" s="184">
        <v>6.1813667723285268E-2</v>
      </c>
      <c r="J55" s="184">
        <v>98.461845498871654</v>
      </c>
      <c r="K55" s="181" t="s">
        <v>537</v>
      </c>
    </row>
    <row r="56" spans="1:11" ht="19.5" customHeight="1">
      <c r="A56" s="181" t="s">
        <v>538</v>
      </c>
      <c r="B56" s="182" t="s">
        <v>539</v>
      </c>
      <c r="C56" s="181" t="s">
        <v>540</v>
      </c>
      <c r="D56" s="181" t="s">
        <v>541</v>
      </c>
      <c r="E56" s="181" t="s">
        <v>542</v>
      </c>
      <c r="F56" s="183">
        <v>320</v>
      </c>
      <c r="G56" s="183">
        <v>66.7</v>
      </c>
      <c r="H56" s="183">
        <v>21344</v>
      </c>
      <c r="I56" s="184">
        <v>6.1812103886324125E-2</v>
      </c>
      <c r="J56" s="184">
        <v>98.523657602757979</v>
      </c>
      <c r="K56" s="181" t="s">
        <v>543</v>
      </c>
    </row>
    <row r="57" spans="1:11" ht="19.5" customHeight="1">
      <c r="A57" s="181" t="s">
        <v>544</v>
      </c>
      <c r="B57" s="182" t="s">
        <v>545</v>
      </c>
      <c r="C57" s="181" t="s">
        <v>546</v>
      </c>
      <c r="D57" s="181" t="s">
        <v>547</v>
      </c>
      <c r="E57" s="181" t="s">
        <v>548</v>
      </c>
      <c r="F57" s="183">
        <v>1</v>
      </c>
      <c r="G57" s="183">
        <v>21230.52</v>
      </c>
      <c r="H57" s="183">
        <v>21230.52</v>
      </c>
      <c r="I57" s="184">
        <v>6.1483466444934506E-2</v>
      </c>
      <c r="J57" s="184">
        <v>98.585141069202933</v>
      </c>
      <c r="K57" s="181" t="s">
        <v>549</v>
      </c>
    </row>
    <row r="58" spans="1:11" ht="19.5" customHeight="1">
      <c r="A58" s="181" t="s">
        <v>550</v>
      </c>
      <c r="B58" s="182" t="s">
        <v>551</v>
      </c>
      <c r="C58" s="181" t="s">
        <v>552</v>
      </c>
      <c r="D58" s="181" t="s">
        <v>553</v>
      </c>
      <c r="E58" s="181" t="s">
        <v>554</v>
      </c>
      <c r="F58" s="183">
        <v>2</v>
      </c>
      <c r="G58" s="183">
        <v>10124.98</v>
      </c>
      <c r="H58" s="183">
        <v>20249.96</v>
      </c>
      <c r="I58" s="184">
        <v>5.8643770203050415E-2</v>
      </c>
      <c r="J58" s="184">
        <v>98.643784839405981</v>
      </c>
      <c r="K58" s="181" t="s">
        <v>555</v>
      </c>
    </row>
    <row r="59" spans="1:11" ht="19.5" customHeight="1">
      <c r="A59" s="181" t="s">
        <v>556</v>
      </c>
      <c r="B59" s="182" t="s">
        <v>557</v>
      </c>
      <c r="C59" s="181" t="s">
        <v>558</v>
      </c>
      <c r="D59" s="181" t="s">
        <v>559</v>
      </c>
      <c r="E59" s="181" t="s">
        <v>560</v>
      </c>
      <c r="F59" s="183">
        <v>2</v>
      </c>
      <c r="G59" s="183">
        <v>8574.9</v>
      </c>
      <c r="H59" s="183">
        <v>17149.8</v>
      </c>
      <c r="I59" s="184">
        <v>4.9665724289246697E-2</v>
      </c>
      <c r="J59" s="184">
        <v>98.693450563695222</v>
      </c>
      <c r="K59" s="181" t="s">
        <v>561</v>
      </c>
    </row>
    <row r="60" spans="1:11" ht="19.5" customHeight="1">
      <c r="A60" s="181" t="s">
        <v>562</v>
      </c>
      <c r="B60" s="182" t="s">
        <v>563</v>
      </c>
      <c r="C60" s="181" t="s">
        <v>564</v>
      </c>
      <c r="D60" s="181" t="s">
        <v>565</v>
      </c>
      <c r="E60" s="181" t="s">
        <v>566</v>
      </c>
      <c r="F60" s="183">
        <v>200</v>
      </c>
      <c r="G60" s="183">
        <v>83.22</v>
      </c>
      <c r="H60" s="183">
        <v>16644</v>
      </c>
      <c r="I60" s="184">
        <v>4.8200930335643682E-2</v>
      </c>
      <c r="J60" s="184">
        <v>98.741651494030862</v>
      </c>
      <c r="K60" s="181" t="s">
        <v>567</v>
      </c>
    </row>
    <row r="61" spans="1:11" ht="19.5" customHeight="1">
      <c r="A61" s="181" t="s">
        <v>568</v>
      </c>
      <c r="B61" s="182" t="s">
        <v>569</v>
      </c>
      <c r="C61" s="181" t="s">
        <v>570</v>
      </c>
      <c r="D61" s="181" t="s">
        <v>571</v>
      </c>
      <c r="E61" s="181" t="s">
        <v>572</v>
      </c>
      <c r="F61" s="183">
        <v>2335.6</v>
      </c>
      <c r="G61" s="183">
        <v>7.09</v>
      </c>
      <c r="H61" s="183">
        <v>16559.403999999999</v>
      </c>
      <c r="I61" s="184">
        <v>4.7955940795708918E-2</v>
      </c>
      <c r="J61" s="184">
        <v>98.789607423242586</v>
      </c>
      <c r="K61" s="181" t="s">
        <v>573</v>
      </c>
    </row>
    <row r="62" spans="1:11" ht="19.5" customHeight="1">
      <c r="A62" s="181" t="s">
        <v>574</v>
      </c>
      <c r="B62" s="182" t="s">
        <v>575</v>
      </c>
      <c r="C62" s="181" t="s">
        <v>576</v>
      </c>
      <c r="D62" s="181" t="s">
        <v>577</v>
      </c>
      <c r="E62" s="181" t="s">
        <v>578</v>
      </c>
      <c r="F62" s="183">
        <v>243.11</v>
      </c>
      <c r="G62" s="183">
        <v>67.650000000000006</v>
      </c>
      <c r="H62" s="183">
        <v>16446.391500000002</v>
      </c>
      <c r="I62" s="184">
        <v>4.7628657231688444E-2</v>
      </c>
      <c r="J62" s="184">
        <v>98.837236076130282</v>
      </c>
      <c r="K62" s="181" t="s">
        <v>579</v>
      </c>
    </row>
    <row r="63" spans="1:11" ht="27.75" customHeight="1">
      <c r="A63" s="181" t="s">
        <v>580</v>
      </c>
      <c r="B63" s="182" t="s">
        <v>581</v>
      </c>
      <c r="C63" s="181" t="s">
        <v>582</v>
      </c>
      <c r="D63" s="181" t="s">
        <v>583</v>
      </c>
      <c r="E63" s="181" t="s">
        <v>584</v>
      </c>
      <c r="F63" s="183">
        <v>2</v>
      </c>
      <c r="G63" s="183">
        <v>8142.03</v>
      </c>
      <c r="H63" s="183">
        <v>16284.06</v>
      </c>
      <c r="I63" s="184">
        <v>4.7158546121211356E-2</v>
      </c>
      <c r="J63" s="184">
        <v>98.884394622251506</v>
      </c>
      <c r="K63" s="181" t="s">
        <v>585</v>
      </c>
    </row>
    <row r="64" spans="1:11" ht="19.5" customHeight="1">
      <c r="A64" s="181" t="s">
        <v>586</v>
      </c>
      <c r="B64" s="182" t="s">
        <v>587</v>
      </c>
      <c r="C64" s="181" t="s">
        <v>588</v>
      </c>
      <c r="D64" s="181" t="s">
        <v>589</v>
      </c>
      <c r="E64" s="181" t="s">
        <v>590</v>
      </c>
      <c r="F64" s="183">
        <v>20</v>
      </c>
      <c r="G64" s="183">
        <v>707.75</v>
      </c>
      <c r="H64" s="183">
        <v>14155</v>
      </c>
      <c r="I64" s="184">
        <v>4.0992800342528016E-2</v>
      </c>
      <c r="J64" s="184">
        <v>98.925387422594028</v>
      </c>
      <c r="K64" s="181" t="s">
        <v>591</v>
      </c>
    </row>
    <row r="65" spans="1:11" ht="15" customHeight="1">
      <c r="A65" s="181" t="s">
        <v>592</v>
      </c>
      <c r="B65" s="182" t="s">
        <v>593</v>
      </c>
      <c r="C65" s="181" t="s">
        <v>594</v>
      </c>
      <c r="D65" s="181" t="s">
        <v>595</v>
      </c>
      <c r="E65" s="181" t="s">
        <v>596</v>
      </c>
      <c r="F65" s="183">
        <v>170</v>
      </c>
      <c r="G65" s="183">
        <v>79.72</v>
      </c>
      <c r="H65" s="183">
        <v>13552.4</v>
      </c>
      <c r="I65" s="184">
        <v>3.9247674133668434E-2</v>
      </c>
      <c r="J65" s="184">
        <v>98.96463509672769</v>
      </c>
      <c r="K65" s="181" t="s">
        <v>597</v>
      </c>
    </row>
    <row r="66" spans="1:11" ht="19.5" customHeight="1">
      <c r="A66" s="181" t="s">
        <v>598</v>
      </c>
      <c r="B66" s="182" t="s">
        <v>599</v>
      </c>
      <c r="C66" s="181" t="s">
        <v>600</v>
      </c>
      <c r="D66" s="181" t="s">
        <v>601</v>
      </c>
      <c r="E66" s="181" t="s">
        <v>602</v>
      </c>
      <c r="F66" s="183">
        <v>2</v>
      </c>
      <c r="G66" s="183">
        <v>6423.73</v>
      </c>
      <c r="H66" s="183">
        <v>12847.46</v>
      </c>
      <c r="I66" s="184">
        <v>3.7206171860728714E-2</v>
      </c>
      <c r="J66" s="184">
        <v>99.001841268588421</v>
      </c>
      <c r="K66" s="181" t="s">
        <v>603</v>
      </c>
    </row>
    <row r="67" spans="1:11" ht="19.5" customHeight="1">
      <c r="A67" s="181" t="s">
        <v>604</v>
      </c>
      <c r="B67" s="182" t="s">
        <v>605</v>
      </c>
      <c r="C67" s="181" t="s">
        <v>606</v>
      </c>
      <c r="D67" s="181" t="s">
        <v>607</v>
      </c>
      <c r="E67" s="181" t="s">
        <v>608</v>
      </c>
      <c r="F67" s="183">
        <v>2</v>
      </c>
      <c r="G67" s="183">
        <v>6337.76</v>
      </c>
      <c r="H67" s="183">
        <v>12675.52</v>
      </c>
      <c r="I67" s="184">
        <v>3.6708234588323611E-2</v>
      </c>
      <c r="J67" s="184">
        <v>99.038549503176739</v>
      </c>
      <c r="K67" s="181" t="s">
        <v>609</v>
      </c>
    </row>
    <row r="68" spans="1:11" ht="27.75" customHeight="1">
      <c r="A68" s="181" t="s">
        <v>610</v>
      </c>
      <c r="B68" s="182" t="s">
        <v>611</v>
      </c>
      <c r="C68" s="181" t="s">
        <v>612</v>
      </c>
      <c r="D68" s="181" t="s">
        <v>613</v>
      </c>
      <c r="E68" s="181" t="s">
        <v>614</v>
      </c>
      <c r="F68" s="183">
        <v>4</v>
      </c>
      <c r="G68" s="183">
        <v>3162.92</v>
      </c>
      <c r="H68" s="183">
        <v>12651.68</v>
      </c>
      <c r="I68" s="184">
        <v>3.6639194082483562E-2</v>
      </c>
      <c r="J68" s="184">
        <v>99.075188697259222</v>
      </c>
      <c r="K68" s="181" t="s">
        <v>615</v>
      </c>
    </row>
    <row r="69" spans="1:11" ht="19.5" customHeight="1">
      <c r="A69" s="181" t="s">
        <v>616</v>
      </c>
      <c r="B69" s="182" t="s">
        <v>617</v>
      </c>
      <c r="C69" s="181" t="s">
        <v>618</v>
      </c>
      <c r="D69" s="181" t="s">
        <v>619</v>
      </c>
      <c r="E69" s="181" t="s">
        <v>620</v>
      </c>
      <c r="F69" s="183">
        <v>2</v>
      </c>
      <c r="G69" s="183">
        <v>5929.04</v>
      </c>
      <c r="H69" s="183">
        <v>11858.08</v>
      </c>
      <c r="I69" s="184">
        <v>3.4340932948479307E-2</v>
      </c>
      <c r="J69" s="184">
        <v>99.109529630207732</v>
      </c>
      <c r="K69" s="181" t="s">
        <v>621</v>
      </c>
    </row>
    <row r="70" spans="1:11" ht="15" customHeight="1">
      <c r="A70" s="181" t="s">
        <v>622</v>
      </c>
      <c r="B70" s="182" t="s">
        <v>623</v>
      </c>
      <c r="C70" s="181" t="s">
        <v>624</v>
      </c>
      <c r="D70" s="181" t="s">
        <v>625</v>
      </c>
      <c r="E70" s="181" t="s">
        <v>626</v>
      </c>
      <c r="F70" s="183">
        <v>260</v>
      </c>
      <c r="G70" s="183">
        <v>40.19</v>
      </c>
      <c r="H70" s="183">
        <v>10449.4</v>
      </c>
      <c r="I70" s="184">
        <v>3.0261403595846857E-2</v>
      </c>
      <c r="J70" s="184">
        <v>99.139791033803562</v>
      </c>
      <c r="K70" s="181" t="s">
        <v>627</v>
      </c>
    </row>
    <row r="71" spans="1:11" ht="19.5" customHeight="1">
      <c r="A71" s="181" t="s">
        <v>628</v>
      </c>
      <c r="B71" s="182" t="s">
        <v>629</v>
      </c>
      <c r="C71" s="181" t="s">
        <v>630</v>
      </c>
      <c r="D71" s="181" t="s">
        <v>631</v>
      </c>
      <c r="E71" s="181" t="s">
        <v>632</v>
      </c>
      <c r="F71" s="183">
        <v>62.3</v>
      </c>
      <c r="G71" s="183">
        <v>163.86</v>
      </c>
      <c r="H71" s="183">
        <v>10208.477999999999</v>
      </c>
      <c r="I71" s="184">
        <v>2.9563694839638974E-2</v>
      </c>
      <c r="J71" s="184">
        <v>99.169354734435188</v>
      </c>
      <c r="K71" s="181" t="s">
        <v>633</v>
      </c>
    </row>
    <row r="72" spans="1:11" ht="19.5" customHeight="1">
      <c r="A72" s="181" t="s">
        <v>634</v>
      </c>
      <c r="B72" s="182" t="s">
        <v>635</v>
      </c>
      <c r="C72" s="181" t="s">
        <v>636</v>
      </c>
      <c r="D72" s="181" t="s">
        <v>637</v>
      </c>
      <c r="E72" s="181" t="s">
        <v>638</v>
      </c>
      <c r="F72" s="183">
        <v>193</v>
      </c>
      <c r="G72" s="183">
        <v>50.96</v>
      </c>
      <c r="H72" s="183">
        <v>9835.2800000000007</v>
      </c>
      <c r="I72" s="184">
        <v>2.8482915531816248E-2</v>
      </c>
      <c r="J72" s="184">
        <v>99.197837649966999</v>
      </c>
      <c r="K72" s="181" t="s">
        <v>639</v>
      </c>
    </row>
    <row r="73" spans="1:11" ht="27.75" customHeight="1">
      <c r="A73" s="181" t="s">
        <v>640</v>
      </c>
      <c r="B73" s="182" t="s">
        <v>641</v>
      </c>
      <c r="C73" s="181" t="s">
        <v>642</v>
      </c>
      <c r="D73" s="181" t="s">
        <v>643</v>
      </c>
      <c r="E73" s="181" t="s">
        <v>644</v>
      </c>
      <c r="F73" s="183">
        <v>1</v>
      </c>
      <c r="G73" s="183">
        <v>9224.1200000000008</v>
      </c>
      <c r="H73" s="183">
        <v>9224.1200000000008</v>
      </c>
      <c r="I73" s="184">
        <v>2.6712999611128194E-2</v>
      </c>
      <c r="J73" s="184">
        <v>99.22455064957812</v>
      </c>
      <c r="K73" s="181" t="s">
        <v>645</v>
      </c>
    </row>
    <row r="74" spans="1:11" ht="19.5" customHeight="1">
      <c r="A74" s="181" t="s">
        <v>646</v>
      </c>
      <c r="B74" s="182" t="s">
        <v>647</v>
      </c>
      <c r="C74" s="181" t="s">
        <v>648</v>
      </c>
      <c r="D74" s="181" t="s">
        <v>649</v>
      </c>
      <c r="E74" s="181" t="s">
        <v>650</v>
      </c>
      <c r="F74" s="183">
        <v>2</v>
      </c>
      <c r="G74" s="183">
        <v>4435.53</v>
      </c>
      <c r="H74" s="183">
        <v>8871.06</v>
      </c>
      <c r="I74" s="184">
        <v>2.5690539837978563E-2</v>
      </c>
      <c r="J74" s="184">
        <v>99.250241189416116</v>
      </c>
      <c r="K74" s="181" t="s">
        <v>651</v>
      </c>
    </row>
    <row r="75" spans="1:11" ht="19.5" customHeight="1">
      <c r="A75" s="181" t="s">
        <v>652</v>
      </c>
      <c r="B75" s="182" t="s">
        <v>653</v>
      </c>
      <c r="C75" s="181" t="s">
        <v>654</v>
      </c>
      <c r="D75" s="181" t="s">
        <v>655</v>
      </c>
      <c r="E75" s="181" t="s">
        <v>656</v>
      </c>
      <c r="F75" s="183">
        <v>1</v>
      </c>
      <c r="G75" s="183">
        <v>8825.15</v>
      </c>
      <c r="H75" s="183">
        <v>8825.15</v>
      </c>
      <c r="I75" s="184">
        <v>2.555758473633777E-2</v>
      </c>
      <c r="J75" s="184">
        <v>99.275798774152435</v>
      </c>
      <c r="K75" s="181" t="s">
        <v>657</v>
      </c>
    </row>
    <row r="76" spans="1:11" ht="27.75" customHeight="1">
      <c r="A76" s="181" t="s">
        <v>658</v>
      </c>
      <c r="B76" s="182" t="s">
        <v>659</v>
      </c>
      <c r="C76" s="181" t="s">
        <v>660</v>
      </c>
      <c r="D76" s="181" t="s">
        <v>661</v>
      </c>
      <c r="E76" s="181" t="s">
        <v>662</v>
      </c>
      <c r="F76" s="183">
        <v>20</v>
      </c>
      <c r="G76" s="183">
        <v>435.28</v>
      </c>
      <c r="H76" s="183">
        <v>8705.6</v>
      </c>
      <c r="I76" s="184">
        <v>2.5211368609107162E-2</v>
      </c>
      <c r="J76" s="184">
        <v>99.301010142761555</v>
      </c>
      <c r="K76" s="181" t="s">
        <v>663</v>
      </c>
    </row>
    <row r="77" spans="1:11" ht="19.5" customHeight="1">
      <c r="A77" s="181" t="s">
        <v>664</v>
      </c>
      <c r="B77" s="182" t="s">
        <v>665</v>
      </c>
      <c r="C77" s="181" t="s">
        <v>666</v>
      </c>
      <c r="D77" s="181" t="s">
        <v>667</v>
      </c>
      <c r="E77" s="181" t="s">
        <v>668</v>
      </c>
      <c r="F77" s="183">
        <v>1</v>
      </c>
      <c r="G77" s="183">
        <v>8049.81</v>
      </c>
      <c r="H77" s="183">
        <v>8049.81</v>
      </c>
      <c r="I77" s="184">
        <v>2.3312204459575093E-2</v>
      </c>
      <c r="J77" s="184">
        <v>99.324322347221127</v>
      </c>
      <c r="K77" s="181" t="s">
        <v>669</v>
      </c>
    </row>
    <row r="78" spans="1:11" ht="27.75" customHeight="1">
      <c r="A78" s="181" t="s">
        <v>670</v>
      </c>
      <c r="B78" s="182" t="s">
        <v>671</v>
      </c>
      <c r="C78" s="181" t="s">
        <v>672</v>
      </c>
      <c r="D78" s="181" t="s">
        <v>673</v>
      </c>
      <c r="E78" s="181" t="s">
        <v>674</v>
      </c>
      <c r="F78" s="183">
        <v>9</v>
      </c>
      <c r="G78" s="183">
        <v>881.83</v>
      </c>
      <c r="H78" s="183">
        <v>7936.47</v>
      </c>
      <c r="I78" s="184">
        <v>2.2983972457397622E-2</v>
      </c>
      <c r="J78" s="184">
        <v>99.347306319678523</v>
      </c>
      <c r="K78" s="181" t="s">
        <v>675</v>
      </c>
    </row>
    <row r="79" spans="1:11" ht="27.75" customHeight="1">
      <c r="A79" s="181" t="s">
        <v>676</v>
      </c>
      <c r="B79" s="182" t="s">
        <v>677</v>
      </c>
      <c r="C79" s="181" t="s">
        <v>678</v>
      </c>
      <c r="D79" s="181" t="s">
        <v>679</v>
      </c>
      <c r="E79" s="181" t="s">
        <v>680</v>
      </c>
      <c r="F79" s="183">
        <v>9</v>
      </c>
      <c r="G79" s="183">
        <v>870.33</v>
      </c>
      <c r="H79" s="183">
        <v>7832.97</v>
      </c>
      <c r="I79" s="184">
        <v>2.2684237039845404E-2</v>
      </c>
      <c r="J79" s="184">
        <v>99.369990556718378</v>
      </c>
      <c r="K79" s="181" t="s">
        <v>681</v>
      </c>
    </row>
    <row r="80" spans="1:11" ht="19.5" customHeight="1">
      <c r="A80" s="181" t="s">
        <v>682</v>
      </c>
      <c r="B80" s="182" t="s">
        <v>683</v>
      </c>
      <c r="C80" s="181" t="s">
        <v>684</v>
      </c>
      <c r="D80" s="181" t="s">
        <v>685</v>
      </c>
      <c r="E80" s="181" t="s">
        <v>686</v>
      </c>
      <c r="F80" s="183">
        <v>520</v>
      </c>
      <c r="G80" s="183">
        <v>15</v>
      </c>
      <c r="H80" s="183">
        <v>7800</v>
      </c>
      <c r="I80" s="184">
        <v>2.2588756105384567E-2</v>
      </c>
      <c r="J80" s="184">
        <v>99.392579312823756</v>
      </c>
      <c r="K80" s="181" t="s">
        <v>687</v>
      </c>
    </row>
    <row r="81" spans="1:11" ht="27.75" customHeight="1">
      <c r="A81" s="181" t="s">
        <v>688</v>
      </c>
      <c r="B81" s="182" t="s">
        <v>689</v>
      </c>
      <c r="C81" s="181" t="s">
        <v>690</v>
      </c>
      <c r="D81" s="181" t="s">
        <v>691</v>
      </c>
      <c r="E81" s="181" t="s">
        <v>692</v>
      </c>
      <c r="F81" s="183">
        <v>9</v>
      </c>
      <c r="G81" s="183">
        <v>862.12</v>
      </c>
      <c r="H81" s="183">
        <v>7759.08</v>
      </c>
      <c r="I81" s="184">
        <v>2.2470252015662471E-2</v>
      </c>
      <c r="J81" s="184">
        <v>99.415049564839407</v>
      </c>
      <c r="K81" s="181" t="s">
        <v>693</v>
      </c>
    </row>
    <row r="82" spans="1:11" ht="19.5" customHeight="1">
      <c r="A82" s="181" t="s">
        <v>694</v>
      </c>
      <c r="B82" s="182" t="s">
        <v>695</v>
      </c>
      <c r="C82" s="181" t="s">
        <v>696</v>
      </c>
      <c r="D82" s="181" t="s">
        <v>697</v>
      </c>
      <c r="E82" s="181" t="s">
        <v>698</v>
      </c>
      <c r="F82" s="183">
        <v>25</v>
      </c>
      <c r="G82" s="183">
        <v>305.54000000000002</v>
      </c>
      <c r="H82" s="183">
        <v>7638.5</v>
      </c>
      <c r="I82" s="184">
        <v>2.2121053014228207E-2</v>
      </c>
      <c r="J82" s="184">
        <v>99.437170617853639</v>
      </c>
      <c r="K82" s="181" t="s">
        <v>699</v>
      </c>
    </row>
    <row r="83" spans="1:11" ht="19.5" customHeight="1">
      <c r="A83" s="181" t="s">
        <v>700</v>
      </c>
      <c r="B83" s="182" t="s">
        <v>701</v>
      </c>
      <c r="C83" s="181" t="s">
        <v>702</v>
      </c>
      <c r="D83" s="181" t="s">
        <v>703</v>
      </c>
      <c r="E83" s="181" t="s">
        <v>704</v>
      </c>
      <c r="F83" s="183">
        <v>16575</v>
      </c>
      <c r="G83" s="183">
        <v>0.44</v>
      </c>
      <c r="H83" s="183">
        <v>7293</v>
      </c>
      <c r="I83" s="184">
        <v>2.1120486958534569E-2</v>
      </c>
      <c r="J83" s="184">
        <v>99.458291104812162</v>
      </c>
      <c r="K83" s="181" t="s">
        <v>705</v>
      </c>
    </row>
    <row r="84" spans="1:11" ht="19.5" customHeight="1">
      <c r="A84" s="181" t="s">
        <v>706</v>
      </c>
      <c r="B84" s="182" t="s">
        <v>707</v>
      </c>
      <c r="C84" s="181" t="s">
        <v>708</v>
      </c>
      <c r="D84" s="181" t="s">
        <v>709</v>
      </c>
      <c r="E84" s="181" t="s">
        <v>710</v>
      </c>
      <c r="F84" s="183">
        <v>50</v>
      </c>
      <c r="G84" s="183">
        <v>141.86000000000001</v>
      </c>
      <c r="H84" s="183">
        <v>7093</v>
      </c>
      <c r="I84" s="184">
        <v>2.0541288084037528E-2</v>
      </c>
      <c r="J84" s="184">
        <v>99.478832392896209</v>
      </c>
      <c r="K84" s="181" t="s">
        <v>711</v>
      </c>
    </row>
    <row r="85" spans="1:11" ht="19.5" customHeight="1">
      <c r="A85" s="181" t="s">
        <v>712</v>
      </c>
      <c r="B85" s="182" t="s">
        <v>713</v>
      </c>
      <c r="C85" s="181" t="s">
        <v>714</v>
      </c>
      <c r="D85" s="181" t="s">
        <v>715</v>
      </c>
      <c r="E85" s="181" t="s">
        <v>716</v>
      </c>
      <c r="F85" s="183">
        <v>1</v>
      </c>
      <c r="G85" s="183">
        <v>6845.53</v>
      </c>
      <c r="H85" s="183">
        <v>6845.53</v>
      </c>
      <c r="I85" s="184">
        <v>1.9824616356678617E-2</v>
      </c>
      <c r="J85" s="184">
        <v>99.498657009252895</v>
      </c>
      <c r="K85" s="181" t="s">
        <v>717</v>
      </c>
    </row>
    <row r="86" spans="1:11" ht="19.5" customHeight="1">
      <c r="A86" s="181" t="s">
        <v>718</v>
      </c>
      <c r="B86" s="182" t="s">
        <v>719</v>
      </c>
      <c r="C86" s="181" t="s">
        <v>720</v>
      </c>
      <c r="D86" s="181" t="s">
        <v>721</v>
      </c>
      <c r="E86" s="181" t="s">
        <v>722</v>
      </c>
      <c r="F86" s="183">
        <v>308</v>
      </c>
      <c r="G86" s="183">
        <v>22.11</v>
      </c>
      <c r="H86" s="183">
        <v>6809.88</v>
      </c>
      <c r="I86" s="184">
        <v>1.9721374157299517E-2</v>
      </c>
      <c r="J86" s="184">
        <v>99.518378383410194</v>
      </c>
      <c r="K86" s="181" t="s">
        <v>723</v>
      </c>
    </row>
    <row r="87" spans="1:11" ht="27.75" customHeight="1">
      <c r="A87" s="181" t="s">
        <v>724</v>
      </c>
      <c r="B87" s="182" t="s">
        <v>725</v>
      </c>
      <c r="C87" s="181" t="s">
        <v>726</v>
      </c>
      <c r="D87" s="181" t="s">
        <v>727</v>
      </c>
      <c r="E87" s="181" t="s">
        <v>728</v>
      </c>
      <c r="F87" s="183">
        <v>25920</v>
      </c>
      <c r="G87" s="183">
        <v>0.26</v>
      </c>
      <c r="H87" s="183">
        <v>6739.2</v>
      </c>
      <c r="I87" s="184">
        <v>1.9516685275052265E-2</v>
      </c>
      <c r="J87" s="184">
        <v>99.537895068685231</v>
      </c>
      <c r="K87" s="181" t="s">
        <v>729</v>
      </c>
    </row>
    <row r="88" spans="1:11" ht="27.75" customHeight="1">
      <c r="A88" s="181" t="s">
        <v>730</v>
      </c>
      <c r="B88" s="182" t="s">
        <v>731</v>
      </c>
      <c r="C88" s="181" t="s">
        <v>732</v>
      </c>
      <c r="D88" s="181" t="s">
        <v>733</v>
      </c>
      <c r="E88" s="181" t="s">
        <v>734</v>
      </c>
      <c r="F88" s="183">
        <v>1</v>
      </c>
      <c r="G88" s="183">
        <v>6457.89</v>
      </c>
      <c r="H88" s="183">
        <v>6457.89</v>
      </c>
      <c r="I88" s="184">
        <v>1.8702013098128453E-2</v>
      </c>
      <c r="J88" s="184">
        <v>99.556597081783366</v>
      </c>
      <c r="K88" s="181" t="s">
        <v>735</v>
      </c>
    </row>
    <row r="89" spans="1:11" ht="19.5" customHeight="1">
      <c r="A89" s="181" t="s">
        <v>736</v>
      </c>
      <c r="B89" s="182" t="s">
        <v>737</v>
      </c>
      <c r="C89" s="181" t="s">
        <v>738</v>
      </c>
      <c r="D89" s="181" t="s">
        <v>739</v>
      </c>
      <c r="E89" s="181" t="s">
        <v>740</v>
      </c>
      <c r="F89" s="183">
        <v>175</v>
      </c>
      <c r="G89" s="183">
        <v>32.92</v>
      </c>
      <c r="H89" s="183">
        <v>5761</v>
      </c>
      <c r="I89" s="184">
        <v>1.6683823579887243E-2</v>
      </c>
      <c r="J89" s="184">
        <v>99.573280905363248</v>
      </c>
      <c r="K89" s="181" t="s">
        <v>741</v>
      </c>
    </row>
    <row r="90" spans="1:11" ht="19.5" customHeight="1">
      <c r="A90" s="181" t="s">
        <v>742</v>
      </c>
      <c r="B90" s="182" t="s">
        <v>743</v>
      </c>
      <c r="C90" s="181" t="s">
        <v>744</v>
      </c>
      <c r="D90" s="181" t="s">
        <v>745</v>
      </c>
      <c r="E90" s="181" t="s">
        <v>746</v>
      </c>
      <c r="F90" s="183">
        <v>46.25</v>
      </c>
      <c r="G90" s="183">
        <v>124.44</v>
      </c>
      <c r="H90" s="183">
        <v>5755.35</v>
      </c>
      <c r="I90" s="184">
        <v>1.6667461211682701E-2</v>
      </c>
      <c r="J90" s="184">
        <v>99.589948366574944</v>
      </c>
      <c r="K90" s="181" t="s">
        <v>747</v>
      </c>
    </row>
    <row r="91" spans="1:11" ht="19.5" customHeight="1">
      <c r="A91" s="181" t="s">
        <v>748</v>
      </c>
      <c r="B91" s="182" t="s">
        <v>749</v>
      </c>
      <c r="C91" s="181" t="s">
        <v>750</v>
      </c>
      <c r="D91" s="181" t="s">
        <v>751</v>
      </c>
      <c r="E91" s="181" t="s">
        <v>752</v>
      </c>
      <c r="F91" s="183">
        <v>10</v>
      </c>
      <c r="G91" s="183">
        <v>555.28</v>
      </c>
      <c r="H91" s="183">
        <v>5552.8</v>
      </c>
      <c r="I91" s="184">
        <v>1.6080877551535821E-2</v>
      </c>
      <c r="J91" s="184">
        <v>99.606029244126503</v>
      </c>
      <c r="K91" s="181" t="s">
        <v>753</v>
      </c>
    </row>
    <row r="92" spans="1:11" ht="36" customHeight="1">
      <c r="A92" s="181" t="s">
        <v>754</v>
      </c>
      <c r="B92" s="182" t="s">
        <v>755</v>
      </c>
      <c r="C92" s="181" t="s">
        <v>756</v>
      </c>
      <c r="D92" s="181" t="s">
        <v>757</v>
      </c>
      <c r="E92" s="181" t="s">
        <v>758</v>
      </c>
      <c r="F92" s="183">
        <v>672</v>
      </c>
      <c r="G92" s="183">
        <v>8.18</v>
      </c>
      <c r="H92" s="183">
        <v>5496.96</v>
      </c>
      <c r="I92" s="184">
        <v>1.5919165225776247E-2</v>
      </c>
      <c r="J92" s="184">
        <v>99.621948409352242</v>
      </c>
      <c r="K92" s="181" t="s">
        <v>759</v>
      </c>
    </row>
    <row r="93" spans="1:11" ht="15" customHeight="1">
      <c r="A93" s="181" t="s">
        <v>760</v>
      </c>
      <c r="B93" s="182" t="s">
        <v>761</v>
      </c>
      <c r="C93" s="181" t="s">
        <v>762</v>
      </c>
      <c r="D93" s="181" t="s">
        <v>763</v>
      </c>
      <c r="E93" s="181" t="s">
        <v>764</v>
      </c>
      <c r="F93" s="183">
        <v>5</v>
      </c>
      <c r="G93" s="183">
        <v>1077.6500000000001</v>
      </c>
      <c r="H93" s="183">
        <v>5388.25</v>
      </c>
      <c r="I93" s="184">
        <v>1.5604341677543383E-2</v>
      </c>
      <c r="J93" s="184">
        <v>99.637552751029787</v>
      </c>
      <c r="K93" s="181" t="s">
        <v>765</v>
      </c>
    </row>
    <row r="94" spans="1:11" ht="19.5" customHeight="1">
      <c r="A94" s="181" t="s">
        <v>766</v>
      </c>
      <c r="B94" s="182" t="s">
        <v>767</v>
      </c>
      <c r="C94" s="181" t="s">
        <v>768</v>
      </c>
      <c r="D94" s="181" t="s">
        <v>769</v>
      </c>
      <c r="E94" s="181" t="s">
        <v>770</v>
      </c>
      <c r="F94" s="183">
        <v>160</v>
      </c>
      <c r="G94" s="183">
        <v>32.159999999999997</v>
      </c>
      <c r="H94" s="183">
        <v>5145.6000000000004</v>
      </c>
      <c r="I94" s="184">
        <v>1.490162864305985E-2</v>
      </c>
      <c r="J94" s="184">
        <v>99.652454379672861</v>
      </c>
      <c r="K94" s="181" t="s">
        <v>771</v>
      </c>
    </row>
    <row r="95" spans="1:11" ht="19.5" customHeight="1">
      <c r="A95" s="181" t="s">
        <v>772</v>
      </c>
      <c r="B95" s="182" t="s">
        <v>773</v>
      </c>
      <c r="C95" s="181" t="s">
        <v>774</v>
      </c>
      <c r="D95" s="181" t="s">
        <v>775</v>
      </c>
      <c r="E95" s="181" t="s">
        <v>776</v>
      </c>
      <c r="F95" s="183">
        <v>2</v>
      </c>
      <c r="G95" s="183">
        <v>2381.8200000000002</v>
      </c>
      <c r="H95" s="183">
        <v>4763.6400000000003</v>
      </c>
      <c r="I95" s="184">
        <v>1.3795474632545403E-2</v>
      </c>
      <c r="J95" s="184">
        <v>99.666249854305406</v>
      </c>
      <c r="K95" s="181" t="s">
        <v>777</v>
      </c>
    </row>
    <row r="96" spans="1:11" ht="19.5" customHeight="1">
      <c r="A96" s="181" t="s">
        <v>778</v>
      </c>
      <c r="B96" s="182" t="s">
        <v>779</v>
      </c>
      <c r="C96" s="181" t="s">
        <v>780</v>
      </c>
      <c r="D96" s="181" t="s">
        <v>781</v>
      </c>
      <c r="E96" s="181" t="s">
        <v>782</v>
      </c>
      <c r="F96" s="183">
        <v>30</v>
      </c>
      <c r="G96" s="183">
        <v>155.30000000000001</v>
      </c>
      <c r="H96" s="183">
        <v>4659</v>
      </c>
      <c r="I96" s="184">
        <v>1.349243778140855E-2</v>
      </c>
      <c r="J96" s="184">
        <v>99.679742292086814</v>
      </c>
      <c r="K96" s="181" t="s">
        <v>783</v>
      </c>
    </row>
    <row r="97" spans="1:11" ht="19.5" customHeight="1">
      <c r="A97" s="181" t="s">
        <v>784</v>
      </c>
      <c r="B97" s="182" t="s">
        <v>785</v>
      </c>
      <c r="C97" s="181" t="s">
        <v>786</v>
      </c>
      <c r="D97" s="181" t="s">
        <v>787</v>
      </c>
      <c r="E97" s="181" t="s">
        <v>788</v>
      </c>
      <c r="F97" s="183">
        <v>9</v>
      </c>
      <c r="G97" s="183">
        <v>513.16999999999996</v>
      </c>
      <c r="H97" s="183">
        <v>4618.53</v>
      </c>
      <c r="I97" s="184">
        <v>1.3375236889154074E-2</v>
      </c>
      <c r="J97" s="184">
        <v>99.693117528975975</v>
      </c>
      <c r="K97" s="181" t="s">
        <v>789</v>
      </c>
    </row>
    <row r="98" spans="1:11" ht="19.5" customHeight="1">
      <c r="A98" s="181" t="s">
        <v>790</v>
      </c>
      <c r="B98" s="182" t="s">
        <v>791</v>
      </c>
      <c r="C98" s="181" t="s">
        <v>792</v>
      </c>
      <c r="D98" s="181" t="s">
        <v>793</v>
      </c>
      <c r="E98" s="181" t="s">
        <v>794</v>
      </c>
      <c r="F98" s="183">
        <v>9</v>
      </c>
      <c r="G98" s="183">
        <v>502.49</v>
      </c>
      <c r="H98" s="183">
        <v>4522.41</v>
      </c>
      <c r="I98" s="184">
        <v>1.3096873910070797E-2</v>
      </c>
      <c r="J98" s="184">
        <v>99.706214402886062</v>
      </c>
      <c r="K98" s="181" t="s">
        <v>795</v>
      </c>
    </row>
    <row r="99" spans="1:11" ht="15" customHeight="1">
      <c r="A99" s="181" t="s">
        <v>796</v>
      </c>
      <c r="B99" s="182" t="s">
        <v>797</v>
      </c>
      <c r="C99" s="181" t="s">
        <v>798</v>
      </c>
      <c r="D99" s="181" t="s">
        <v>799</v>
      </c>
      <c r="E99" s="181" t="s">
        <v>800</v>
      </c>
      <c r="F99" s="183">
        <v>30</v>
      </c>
      <c r="G99" s="183">
        <v>131.82</v>
      </c>
      <c r="H99" s="183">
        <v>3954.6</v>
      </c>
      <c r="I99" s="184">
        <v>1.1452499345429974E-2</v>
      </c>
      <c r="J99" s="184">
        <v>99.717666902231471</v>
      </c>
      <c r="K99" s="181" t="s">
        <v>801</v>
      </c>
    </row>
    <row r="100" spans="1:11" ht="19.5" customHeight="1">
      <c r="A100" s="181" t="s">
        <v>802</v>
      </c>
      <c r="B100" s="182" t="s">
        <v>803</v>
      </c>
      <c r="C100" s="181" t="s">
        <v>804</v>
      </c>
      <c r="D100" s="181" t="s">
        <v>805</v>
      </c>
      <c r="E100" s="181" t="s">
        <v>806</v>
      </c>
      <c r="F100" s="183">
        <v>30</v>
      </c>
      <c r="G100" s="183">
        <v>123.05</v>
      </c>
      <c r="H100" s="183">
        <v>3691.5</v>
      </c>
      <c r="I100" s="184">
        <v>1.0690563226029119E-2</v>
      </c>
      <c r="J100" s="184">
        <v>99.728357465457506</v>
      </c>
      <c r="K100" s="181" t="s">
        <v>807</v>
      </c>
    </row>
    <row r="101" spans="1:11" ht="15" customHeight="1">
      <c r="A101" s="181" t="s">
        <v>808</v>
      </c>
      <c r="B101" s="182" t="s">
        <v>809</v>
      </c>
      <c r="C101" s="181" t="s">
        <v>810</v>
      </c>
      <c r="D101" s="181" t="s">
        <v>811</v>
      </c>
      <c r="E101" s="181" t="s">
        <v>812</v>
      </c>
      <c r="F101" s="183">
        <v>203</v>
      </c>
      <c r="G101" s="183">
        <v>18.04</v>
      </c>
      <c r="H101" s="183">
        <v>3662.12</v>
      </c>
      <c r="I101" s="184">
        <v>1.0605478911365504E-2</v>
      </c>
      <c r="J101" s="184">
        <v>99.738962944368865</v>
      </c>
      <c r="K101" s="181" t="s">
        <v>813</v>
      </c>
    </row>
    <row r="102" spans="1:11" ht="19.5" customHeight="1">
      <c r="A102" s="181" t="s">
        <v>814</v>
      </c>
      <c r="B102" s="182" t="s">
        <v>815</v>
      </c>
      <c r="C102" s="181" t="s">
        <v>816</v>
      </c>
      <c r="D102" s="181" t="s">
        <v>817</v>
      </c>
      <c r="E102" s="181" t="s">
        <v>818</v>
      </c>
      <c r="F102" s="183">
        <v>480</v>
      </c>
      <c r="G102" s="183">
        <v>7.55</v>
      </c>
      <c r="H102" s="183">
        <v>3624</v>
      </c>
      <c r="I102" s="184">
        <v>1.0495083605886368E-2</v>
      </c>
      <c r="J102" s="184">
        <v>99.749458027974754</v>
      </c>
      <c r="K102" s="181" t="s">
        <v>819</v>
      </c>
    </row>
    <row r="103" spans="1:11" ht="19.5" customHeight="1">
      <c r="A103" s="181" t="s">
        <v>820</v>
      </c>
      <c r="B103" s="182" t="s">
        <v>821</v>
      </c>
      <c r="C103" s="181" t="s">
        <v>822</v>
      </c>
      <c r="D103" s="181" t="s">
        <v>823</v>
      </c>
      <c r="E103" s="181" t="s">
        <v>824</v>
      </c>
      <c r="F103" s="183">
        <v>7</v>
      </c>
      <c r="G103" s="183">
        <v>515.22</v>
      </c>
      <c r="H103" s="183">
        <v>3606.54</v>
      </c>
      <c r="I103" s="184">
        <v>1.0444519544142775E-2</v>
      </c>
      <c r="J103" s="184">
        <v>99.759902547518891</v>
      </c>
      <c r="K103" s="181" t="s">
        <v>825</v>
      </c>
    </row>
    <row r="104" spans="1:11" ht="15" customHeight="1">
      <c r="A104" s="181" t="s">
        <v>826</v>
      </c>
      <c r="B104" s="182" t="s">
        <v>827</v>
      </c>
      <c r="C104" s="181" t="s">
        <v>828</v>
      </c>
      <c r="D104" s="181" t="s">
        <v>829</v>
      </c>
      <c r="E104" s="181" t="s">
        <v>830</v>
      </c>
      <c r="F104" s="183">
        <v>7.5</v>
      </c>
      <c r="G104" s="183">
        <v>475.26</v>
      </c>
      <c r="H104" s="183">
        <v>3564.45</v>
      </c>
      <c r="I104" s="184">
        <v>1.0322627141004874E-2</v>
      </c>
      <c r="J104" s="184">
        <v>99.770225174659885</v>
      </c>
      <c r="K104" s="181" t="s">
        <v>831</v>
      </c>
    </row>
    <row r="105" spans="1:11" ht="19.5" customHeight="1">
      <c r="A105" s="181" t="s">
        <v>832</v>
      </c>
      <c r="B105" s="182" t="s">
        <v>833</v>
      </c>
      <c r="C105" s="181" t="s">
        <v>834</v>
      </c>
      <c r="D105" s="181" t="s">
        <v>835</v>
      </c>
      <c r="E105" s="181" t="s">
        <v>836</v>
      </c>
      <c r="F105" s="183">
        <v>2</v>
      </c>
      <c r="G105" s="183">
        <v>1597.76</v>
      </c>
      <c r="H105" s="183">
        <v>3195.52</v>
      </c>
      <c r="I105" s="184">
        <v>9.2542079371639094E-3</v>
      </c>
      <c r="J105" s="184">
        <v>99.77947938259706</v>
      </c>
      <c r="K105" s="181" t="s">
        <v>837</v>
      </c>
    </row>
    <row r="106" spans="1:11" ht="15" customHeight="1">
      <c r="A106" s="181" t="s">
        <v>838</v>
      </c>
      <c r="B106" s="182" t="s">
        <v>839</v>
      </c>
      <c r="C106" s="181" t="s">
        <v>840</v>
      </c>
      <c r="D106" s="181" t="s">
        <v>841</v>
      </c>
      <c r="E106" s="181" t="s">
        <v>842</v>
      </c>
      <c r="F106" s="183">
        <v>31.07</v>
      </c>
      <c r="G106" s="183">
        <v>98.38</v>
      </c>
      <c r="H106" s="183">
        <v>3056.6666</v>
      </c>
      <c r="I106" s="184">
        <v>8.8520892721634711E-3</v>
      </c>
      <c r="J106" s="184">
        <v>99.788331481715616</v>
      </c>
      <c r="K106" s="181" t="s">
        <v>843</v>
      </c>
    </row>
    <row r="107" spans="1:11" ht="19.5" customHeight="1">
      <c r="A107" s="181" t="s">
        <v>844</v>
      </c>
      <c r="B107" s="182" t="s">
        <v>845</v>
      </c>
      <c r="C107" s="181" t="s">
        <v>846</v>
      </c>
      <c r="D107" s="181" t="s">
        <v>847</v>
      </c>
      <c r="E107" s="181" t="s">
        <v>848</v>
      </c>
      <c r="F107" s="183">
        <v>2</v>
      </c>
      <c r="G107" s="183">
        <v>1399.97</v>
      </c>
      <c r="H107" s="183">
        <v>2799.94</v>
      </c>
      <c r="I107" s="184">
        <v>8.1086104832962125E-3</v>
      </c>
      <c r="J107" s="184">
        <v>99.796440092198907</v>
      </c>
      <c r="K107" s="181" t="s">
        <v>849</v>
      </c>
    </row>
    <row r="108" spans="1:11" ht="27.75" customHeight="1">
      <c r="A108" s="181" t="s">
        <v>850</v>
      </c>
      <c r="B108" s="182" t="s">
        <v>851</v>
      </c>
      <c r="C108" s="181" t="s">
        <v>852</v>
      </c>
      <c r="D108" s="181" t="s">
        <v>853</v>
      </c>
      <c r="E108" s="181" t="s">
        <v>854</v>
      </c>
      <c r="F108" s="183">
        <v>1</v>
      </c>
      <c r="G108" s="183">
        <v>2757.44</v>
      </c>
      <c r="H108" s="183">
        <v>2757.44</v>
      </c>
      <c r="I108" s="184">
        <v>7.9855307224655919E-3</v>
      </c>
      <c r="J108" s="184">
        <v>99.804425622921357</v>
      </c>
      <c r="K108" s="181" t="s">
        <v>855</v>
      </c>
    </row>
    <row r="109" spans="1:11" ht="15" customHeight="1">
      <c r="A109" s="181" t="s">
        <v>856</v>
      </c>
      <c r="B109" s="182" t="s">
        <v>857</v>
      </c>
      <c r="C109" s="181" t="s">
        <v>858</v>
      </c>
      <c r="D109" s="181" t="s">
        <v>859</v>
      </c>
      <c r="E109" s="181" t="s">
        <v>860</v>
      </c>
      <c r="F109" s="183">
        <v>136</v>
      </c>
      <c r="G109" s="183">
        <v>20.010000000000002</v>
      </c>
      <c r="H109" s="183">
        <v>2721.36</v>
      </c>
      <c r="I109" s="184">
        <v>7.8810432455063261E-3</v>
      </c>
      <c r="J109" s="184">
        <v>99.812306666166862</v>
      </c>
      <c r="K109" s="181" t="s">
        <v>861</v>
      </c>
    </row>
    <row r="110" spans="1:11" ht="27.75" customHeight="1">
      <c r="A110" s="181" t="s">
        <v>862</v>
      </c>
      <c r="B110" s="182" t="s">
        <v>863</v>
      </c>
      <c r="C110" s="181" t="s">
        <v>864</v>
      </c>
      <c r="D110" s="181" t="s">
        <v>865</v>
      </c>
      <c r="E110" s="181" t="s">
        <v>866</v>
      </c>
      <c r="F110" s="183">
        <v>2</v>
      </c>
      <c r="G110" s="183">
        <v>1320.98</v>
      </c>
      <c r="H110" s="183">
        <v>2641.96</v>
      </c>
      <c r="I110" s="184">
        <v>7.651101292331001E-3</v>
      </c>
      <c r="J110" s="184">
        <v>99.819957767459215</v>
      </c>
      <c r="K110" s="181" t="s">
        <v>867</v>
      </c>
    </row>
    <row r="111" spans="1:11" ht="19.5" customHeight="1">
      <c r="A111" s="181" t="s">
        <v>868</v>
      </c>
      <c r="B111" s="182" t="s">
        <v>869</v>
      </c>
      <c r="C111" s="181" t="s">
        <v>870</v>
      </c>
      <c r="D111" s="181" t="s">
        <v>871</v>
      </c>
      <c r="E111" s="181" t="s">
        <v>872</v>
      </c>
      <c r="F111" s="183">
        <v>30</v>
      </c>
      <c r="G111" s="183">
        <v>82.39</v>
      </c>
      <c r="H111" s="183">
        <v>2471.6999999999998</v>
      </c>
      <c r="I111" s="184">
        <v>7.1580292904716699E-3</v>
      </c>
      <c r="J111" s="184">
        <v>99.82711579674968</v>
      </c>
      <c r="K111" s="181" t="s">
        <v>873</v>
      </c>
    </row>
    <row r="112" spans="1:11" ht="15" customHeight="1">
      <c r="A112" s="181" t="s">
        <v>874</v>
      </c>
      <c r="B112" s="182" t="s">
        <v>875</v>
      </c>
      <c r="C112" s="181" t="s">
        <v>876</v>
      </c>
      <c r="D112" s="181" t="s">
        <v>877</v>
      </c>
      <c r="E112" s="181" t="s">
        <v>878</v>
      </c>
      <c r="F112" s="183">
        <v>113</v>
      </c>
      <c r="G112" s="183">
        <v>19.52</v>
      </c>
      <c r="H112" s="183">
        <v>2205.7600000000002</v>
      </c>
      <c r="I112" s="184">
        <v>6.3878685470529573E-3</v>
      </c>
      <c r="J112" s="184">
        <v>99.833503665296732</v>
      </c>
      <c r="K112" s="181" t="s">
        <v>879</v>
      </c>
    </row>
    <row r="113" spans="1:11" ht="27.75" customHeight="1">
      <c r="A113" s="181" t="s">
        <v>880</v>
      </c>
      <c r="B113" s="182" t="s">
        <v>881</v>
      </c>
      <c r="C113" s="181" t="s">
        <v>882</v>
      </c>
      <c r="D113" s="181" t="s">
        <v>883</v>
      </c>
      <c r="E113" s="181" t="s">
        <v>884</v>
      </c>
      <c r="F113" s="183">
        <v>7</v>
      </c>
      <c r="G113" s="183">
        <v>288.5</v>
      </c>
      <c r="H113" s="183">
        <v>2019.5</v>
      </c>
      <c r="I113" s="184">
        <v>5.8484606352338627E-3</v>
      </c>
      <c r="J113" s="184">
        <v>99.839352125931967</v>
      </c>
      <c r="K113" s="181" t="s">
        <v>885</v>
      </c>
    </row>
    <row r="114" spans="1:11" ht="15" customHeight="1">
      <c r="A114" s="181" t="s">
        <v>886</v>
      </c>
      <c r="B114" s="182" t="s">
        <v>887</v>
      </c>
      <c r="C114" s="181" t="s">
        <v>888</v>
      </c>
      <c r="D114" s="181" t="s">
        <v>889</v>
      </c>
      <c r="E114" s="181" t="s">
        <v>890</v>
      </c>
      <c r="F114" s="183">
        <v>1</v>
      </c>
      <c r="G114" s="183">
        <v>1916.65</v>
      </c>
      <c r="H114" s="183">
        <v>1916.65</v>
      </c>
      <c r="I114" s="184">
        <v>5.5506076140237597E-3</v>
      </c>
      <c r="J114" s="184">
        <v>99.844902733545979</v>
      </c>
      <c r="K114" s="181" t="s">
        <v>891</v>
      </c>
    </row>
    <row r="115" spans="1:11" ht="15" customHeight="1">
      <c r="A115" s="181" t="s">
        <v>892</v>
      </c>
      <c r="B115" s="182" t="s">
        <v>893</v>
      </c>
      <c r="C115" s="181" t="s">
        <v>894</v>
      </c>
      <c r="D115" s="181" t="s">
        <v>895</v>
      </c>
      <c r="E115" s="181" t="s">
        <v>896</v>
      </c>
      <c r="F115" s="183">
        <v>8</v>
      </c>
      <c r="G115" s="183">
        <v>230.43</v>
      </c>
      <c r="H115" s="183">
        <v>1843.44</v>
      </c>
      <c r="I115" s="184">
        <v>5.3385918660141182E-3</v>
      </c>
      <c r="J115" s="184">
        <v>99.850241325412</v>
      </c>
      <c r="K115" s="181" t="s">
        <v>897</v>
      </c>
    </row>
    <row r="116" spans="1:11" ht="15" customHeight="1">
      <c r="A116" s="181" t="s">
        <v>898</v>
      </c>
      <c r="B116" s="182" t="s">
        <v>899</v>
      </c>
      <c r="C116" s="181" t="s">
        <v>900</v>
      </c>
      <c r="D116" s="181" t="s">
        <v>901</v>
      </c>
      <c r="E116" s="181" t="s">
        <v>902</v>
      </c>
      <c r="F116" s="183">
        <v>6</v>
      </c>
      <c r="G116" s="183">
        <v>304.61</v>
      </c>
      <c r="H116" s="183">
        <v>1827.66</v>
      </c>
      <c r="I116" s="184">
        <v>5.2928930748163024E-3</v>
      </c>
      <c r="J116" s="184">
        <v>99.855534218486824</v>
      </c>
      <c r="K116" s="181" t="s">
        <v>903</v>
      </c>
    </row>
    <row r="117" spans="1:11" ht="19.5" customHeight="1">
      <c r="A117" s="181" t="s">
        <v>904</v>
      </c>
      <c r="B117" s="182" t="s">
        <v>905</v>
      </c>
      <c r="C117" s="181" t="s">
        <v>906</v>
      </c>
      <c r="D117" s="181" t="s">
        <v>907</v>
      </c>
      <c r="E117" s="181" t="s">
        <v>908</v>
      </c>
      <c r="F117" s="183">
        <v>1</v>
      </c>
      <c r="G117" s="183">
        <v>1782.8</v>
      </c>
      <c r="H117" s="183">
        <v>1782.8</v>
      </c>
      <c r="I117" s="184">
        <v>5.1629787672666161E-3</v>
      </c>
      <c r="J117" s="184">
        <v>99.860697197254098</v>
      </c>
      <c r="K117" s="181" t="s">
        <v>909</v>
      </c>
    </row>
    <row r="118" spans="1:11" ht="19.5" customHeight="1">
      <c r="A118" s="181" t="s">
        <v>910</v>
      </c>
      <c r="B118" s="182" t="s">
        <v>911</v>
      </c>
      <c r="C118" s="181" t="s">
        <v>912</v>
      </c>
      <c r="D118" s="181" t="s">
        <v>913</v>
      </c>
      <c r="E118" s="181" t="s">
        <v>914</v>
      </c>
      <c r="F118" s="183">
        <v>16</v>
      </c>
      <c r="G118" s="183">
        <v>108.82</v>
      </c>
      <c r="H118" s="183">
        <v>1741.12</v>
      </c>
      <c r="I118" s="184">
        <v>5.0422737218214324E-3</v>
      </c>
      <c r="J118" s="184">
        <v>99.86573947097591</v>
      </c>
      <c r="K118" s="181" t="s">
        <v>915</v>
      </c>
    </row>
    <row r="119" spans="1:11" ht="19.5" customHeight="1">
      <c r="A119" s="181" t="s">
        <v>916</v>
      </c>
      <c r="B119" s="182" t="s">
        <v>917</v>
      </c>
      <c r="C119" s="181" t="s">
        <v>918</v>
      </c>
      <c r="D119" s="181" t="s">
        <v>919</v>
      </c>
      <c r="E119" s="181" t="s">
        <v>920</v>
      </c>
      <c r="F119" s="183">
        <v>300</v>
      </c>
      <c r="G119" s="183">
        <v>5.49</v>
      </c>
      <c r="H119" s="183">
        <v>1647</v>
      </c>
      <c r="I119" s="184">
        <v>4.7697027314831256E-3</v>
      </c>
      <c r="J119" s="184">
        <v>99.87050917370739</v>
      </c>
      <c r="K119" s="181" t="s">
        <v>921</v>
      </c>
    </row>
    <row r="120" spans="1:11" ht="15" customHeight="1">
      <c r="A120" s="181" t="s">
        <v>922</v>
      </c>
      <c r="B120" s="182" t="s">
        <v>923</v>
      </c>
      <c r="C120" s="181" t="s">
        <v>924</v>
      </c>
      <c r="D120" s="181" t="s">
        <v>925</v>
      </c>
      <c r="E120" s="181" t="s">
        <v>926</v>
      </c>
      <c r="F120" s="183">
        <v>14</v>
      </c>
      <c r="G120" s="183">
        <v>106.83</v>
      </c>
      <c r="H120" s="183">
        <v>1495.62</v>
      </c>
      <c r="I120" s="184">
        <v>4.3313071033763157E-3</v>
      </c>
      <c r="J120" s="184">
        <v>99.874840480810775</v>
      </c>
      <c r="K120" s="181" t="s">
        <v>927</v>
      </c>
    </row>
    <row r="121" spans="1:11" ht="19.5" customHeight="1">
      <c r="A121" s="181" t="s">
        <v>928</v>
      </c>
      <c r="B121" s="182" t="s">
        <v>929</v>
      </c>
      <c r="C121" s="181" t="s">
        <v>930</v>
      </c>
      <c r="D121" s="181" t="s">
        <v>931</v>
      </c>
      <c r="E121" s="181" t="s">
        <v>932</v>
      </c>
      <c r="F121" s="183">
        <v>23.97</v>
      </c>
      <c r="G121" s="183">
        <v>61.15</v>
      </c>
      <c r="H121" s="183">
        <v>1465.7655</v>
      </c>
      <c r="I121" s="184">
        <v>4.2448486393829562E-3</v>
      </c>
      <c r="J121" s="184">
        <v>99.879085342482128</v>
      </c>
      <c r="K121" s="181" t="s">
        <v>933</v>
      </c>
    </row>
    <row r="122" spans="1:11" ht="19.5" customHeight="1">
      <c r="A122" s="181" t="s">
        <v>934</v>
      </c>
      <c r="B122" s="182" t="s">
        <v>935</v>
      </c>
      <c r="C122" s="181" t="s">
        <v>936</v>
      </c>
      <c r="D122" s="181" t="s">
        <v>937</v>
      </c>
      <c r="E122" s="181" t="s">
        <v>938</v>
      </c>
      <c r="F122" s="183">
        <v>9</v>
      </c>
      <c r="G122" s="183">
        <v>161.34</v>
      </c>
      <c r="H122" s="183">
        <v>1452.06</v>
      </c>
      <c r="I122" s="184">
        <v>4.2051575885108609E-3</v>
      </c>
      <c r="J122" s="184">
        <v>99.883290500070657</v>
      </c>
      <c r="K122" s="181" t="s">
        <v>939</v>
      </c>
    </row>
    <row r="123" spans="1:11" ht="19.5" customHeight="1">
      <c r="A123" s="181" t="s">
        <v>940</v>
      </c>
      <c r="B123" s="182" t="s">
        <v>941</v>
      </c>
      <c r="C123" s="181" t="s">
        <v>942</v>
      </c>
      <c r="D123" s="181" t="s">
        <v>943</v>
      </c>
      <c r="E123" s="181" t="s">
        <v>944</v>
      </c>
      <c r="F123" s="183">
        <v>1</v>
      </c>
      <c r="G123" s="183">
        <v>1432.04</v>
      </c>
      <c r="H123" s="183">
        <v>1432.04</v>
      </c>
      <c r="I123" s="184">
        <v>4.1471797811737064E-3</v>
      </c>
      <c r="J123" s="184">
        <v>99.887437679851814</v>
      </c>
      <c r="K123" s="181" t="s">
        <v>945</v>
      </c>
    </row>
    <row r="124" spans="1:11" ht="27.75" customHeight="1">
      <c r="A124" s="181" t="s">
        <v>946</v>
      </c>
      <c r="B124" s="182" t="s">
        <v>947</v>
      </c>
      <c r="C124" s="181" t="s">
        <v>948</v>
      </c>
      <c r="D124" s="181" t="s">
        <v>949</v>
      </c>
      <c r="E124" s="181" t="s">
        <v>950</v>
      </c>
      <c r="F124" s="183">
        <v>32.369999999999997</v>
      </c>
      <c r="G124" s="183">
        <v>43.54</v>
      </c>
      <c r="H124" s="183">
        <v>1409.3897999999999</v>
      </c>
      <c r="I124" s="184">
        <v>4.0815849294380422E-3</v>
      </c>
      <c r="J124" s="184">
        <v>99.891519265360458</v>
      </c>
      <c r="K124" s="181" t="s">
        <v>951</v>
      </c>
    </row>
    <row r="125" spans="1:11" ht="27.75" customHeight="1">
      <c r="A125" s="181" t="s">
        <v>952</v>
      </c>
      <c r="B125" s="182" t="s">
        <v>953</v>
      </c>
      <c r="C125" s="181" t="s">
        <v>954</v>
      </c>
      <c r="D125" s="181" t="s">
        <v>955</v>
      </c>
      <c r="E125" s="181" t="s">
        <v>956</v>
      </c>
      <c r="F125" s="183">
        <v>3</v>
      </c>
      <c r="G125" s="183">
        <v>448.47</v>
      </c>
      <c r="H125" s="183">
        <v>1345.41</v>
      </c>
      <c r="I125" s="184">
        <v>3.8962997886853139E-3</v>
      </c>
      <c r="J125" s="184">
        <v>99.895415565149136</v>
      </c>
      <c r="K125" s="181" t="s">
        <v>957</v>
      </c>
    </row>
    <row r="126" spans="1:11" ht="19.5" customHeight="1">
      <c r="A126" s="181" t="s">
        <v>958</v>
      </c>
      <c r="B126" s="182" t="s">
        <v>959</v>
      </c>
      <c r="C126" s="181" t="s">
        <v>960</v>
      </c>
      <c r="D126" s="181" t="s">
        <v>961</v>
      </c>
      <c r="E126" s="181" t="s">
        <v>962</v>
      </c>
      <c r="F126" s="183">
        <v>72.72</v>
      </c>
      <c r="G126" s="183">
        <v>17.88</v>
      </c>
      <c r="H126" s="183">
        <v>1300.2336</v>
      </c>
      <c r="I126" s="184">
        <v>3.7654691885161736E-3</v>
      </c>
      <c r="J126" s="184">
        <v>99.899181023912078</v>
      </c>
      <c r="K126" s="181" t="s">
        <v>963</v>
      </c>
    </row>
    <row r="127" spans="1:11" ht="19.5" customHeight="1">
      <c r="A127" s="181" t="s">
        <v>964</v>
      </c>
      <c r="B127" s="182" t="s">
        <v>965</v>
      </c>
      <c r="C127" s="181" t="s">
        <v>966</v>
      </c>
      <c r="D127" s="181" t="s">
        <v>967</v>
      </c>
      <c r="E127" s="181" t="s">
        <v>968</v>
      </c>
      <c r="F127" s="183">
        <v>4</v>
      </c>
      <c r="G127" s="183">
        <v>321.07</v>
      </c>
      <c r="H127" s="183">
        <v>1284.28</v>
      </c>
      <c r="I127" s="184">
        <v>3.7192676526952937E-3</v>
      </c>
      <c r="J127" s="184">
        <v>99.902900291564748</v>
      </c>
      <c r="K127" s="181" t="s">
        <v>969</v>
      </c>
    </row>
    <row r="128" spans="1:11" ht="15" customHeight="1">
      <c r="A128" s="181" t="s">
        <v>970</v>
      </c>
      <c r="B128" s="182" t="s">
        <v>971</v>
      </c>
      <c r="C128" s="181" t="s">
        <v>972</v>
      </c>
      <c r="D128" s="181" t="s">
        <v>973</v>
      </c>
      <c r="E128" s="181" t="s">
        <v>974</v>
      </c>
      <c r="F128" s="183">
        <v>2</v>
      </c>
      <c r="G128" s="183">
        <v>642.03</v>
      </c>
      <c r="H128" s="183">
        <v>1284.06</v>
      </c>
      <c r="I128" s="184">
        <v>3.7186305339333469E-3</v>
      </c>
      <c r="J128" s="184">
        <v>99.906618922098701</v>
      </c>
      <c r="K128" s="181" t="s">
        <v>975</v>
      </c>
    </row>
    <row r="129" spans="1:11" ht="15" customHeight="1">
      <c r="A129" s="181" t="s">
        <v>976</v>
      </c>
      <c r="B129" s="182" t="s">
        <v>977</v>
      </c>
      <c r="C129" s="181" t="s">
        <v>978</v>
      </c>
      <c r="D129" s="181" t="s">
        <v>979</v>
      </c>
      <c r="E129" s="181" t="s">
        <v>980</v>
      </c>
      <c r="F129" s="183">
        <v>50</v>
      </c>
      <c r="G129" s="183">
        <v>25.21</v>
      </c>
      <c r="H129" s="183">
        <v>1260.5</v>
      </c>
      <c r="I129" s="184">
        <v>3.6504009065175956E-3</v>
      </c>
      <c r="J129" s="184">
        <v>99.91026932300521</v>
      </c>
      <c r="K129" s="181" t="s">
        <v>981</v>
      </c>
    </row>
    <row r="130" spans="1:11" ht="19.5" customHeight="1">
      <c r="A130" s="181" t="s">
        <v>982</v>
      </c>
      <c r="B130" s="182" t="s">
        <v>983</v>
      </c>
      <c r="C130" s="181" t="s">
        <v>984</v>
      </c>
      <c r="D130" s="181" t="s">
        <v>985</v>
      </c>
      <c r="E130" s="181" t="s">
        <v>986</v>
      </c>
      <c r="F130" s="183">
        <v>3</v>
      </c>
      <c r="G130" s="183">
        <v>404.59</v>
      </c>
      <c r="H130" s="183">
        <v>1213.77</v>
      </c>
      <c r="I130" s="184">
        <v>3.5150710894913621E-3</v>
      </c>
      <c r="J130" s="184">
        <v>99.913784394094719</v>
      </c>
      <c r="K130" s="181" t="s">
        <v>987</v>
      </c>
    </row>
    <row r="131" spans="1:11" ht="15" customHeight="1">
      <c r="A131" s="181" t="s">
        <v>988</v>
      </c>
      <c r="B131" s="182" t="s">
        <v>989</v>
      </c>
      <c r="C131" s="181" t="s">
        <v>990</v>
      </c>
      <c r="D131" s="181" t="s">
        <v>991</v>
      </c>
      <c r="E131" s="181" t="s">
        <v>992</v>
      </c>
      <c r="F131" s="183">
        <v>1</v>
      </c>
      <c r="G131" s="183">
        <v>1211.17</v>
      </c>
      <c r="H131" s="183">
        <v>1211.17</v>
      </c>
      <c r="I131" s="184">
        <v>3.5075415041229004E-3</v>
      </c>
      <c r="J131" s="184">
        <v>99.917291935598811</v>
      </c>
      <c r="K131" s="181" t="s">
        <v>993</v>
      </c>
    </row>
    <row r="132" spans="1:11" ht="19.5" customHeight="1">
      <c r="A132" s="181" t="s">
        <v>994</v>
      </c>
      <c r="B132" s="182" t="s">
        <v>995</v>
      </c>
      <c r="C132" s="181" t="s">
        <v>996</v>
      </c>
      <c r="D132" s="181" t="s">
        <v>997</v>
      </c>
      <c r="E132" s="181" t="s">
        <v>998</v>
      </c>
      <c r="F132" s="183">
        <v>1</v>
      </c>
      <c r="G132" s="183">
        <v>1199.6300000000001</v>
      </c>
      <c r="H132" s="183">
        <v>1199.6300000000001</v>
      </c>
      <c r="I132" s="184">
        <v>3.4741217290644218E-3</v>
      </c>
      <c r="J132" s="184">
        <v>99.920766057327896</v>
      </c>
      <c r="K132" s="181" t="s">
        <v>999</v>
      </c>
    </row>
    <row r="133" spans="1:11" ht="15" customHeight="1">
      <c r="A133" s="181" t="s">
        <v>1000</v>
      </c>
      <c r="B133" s="182" t="s">
        <v>1001</v>
      </c>
      <c r="C133" s="181" t="s">
        <v>1002</v>
      </c>
      <c r="D133" s="181" t="s">
        <v>1003</v>
      </c>
      <c r="E133" s="181" t="s">
        <v>1004</v>
      </c>
      <c r="F133" s="183">
        <v>1</v>
      </c>
      <c r="G133" s="183">
        <v>1195.3</v>
      </c>
      <c r="H133" s="183">
        <v>1195.3</v>
      </c>
      <c r="I133" s="184">
        <v>3.4615820734315603E-3</v>
      </c>
      <c r="J133" s="184">
        <v>99.924227639401309</v>
      </c>
      <c r="K133" s="181" t="s">
        <v>1005</v>
      </c>
    </row>
    <row r="134" spans="1:11" ht="15" customHeight="1">
      <c r="A134" s="181" t="s">
        <v>1006</v>
      </c>
      <c r="B134" s="182" t="s">
        <v>1007</v>
      </c>
      <c r="C134" s="181" t="s">
        <v>1008</v>
      </c>
      <c r="D134" s="181" t="s">
        <v>1009</v>
      </c>
      <c r="E134" s="181" t="s">
        <v>1010</v>
      </c>
      <c r="F134" s="183">
        <v>64</v>
      </c>
      <c r="G134" s="183">
        <v>17.8</v>
      </c>
      <c r="H134" s="183">
        <v>1139.2</v>
      </c>
      <c r="I134" s="184">
        <v>3.2991167891351409E-3</v>
      </c>
      <c r="J134" s="184">
        <v>99.92752675619046</v>
      </c>
      <c r="K134" s="181" t="s">
        <v>1011</v>
      </c>
    </row>
    <row r="135" spans="1:11" ht="19.5" customHeight="1">
      <c r="A135" s="181" t="s">
        <v>1012</v>
      </c>
      <c r="B135" s="182" t="s">
        <v>1013</v>
      </c>
      <c r="C135" s="181" t="s">
        <v>1014</v>
      </c>
      <c r="D135" s="181" t="s">
        <v>1015</v>
      </c>
      <c r="E135" s="181" t="s">
        <v>1016</v>
      </c>
      <c r="F135" s="183">
        <v>38</v>
      </c>
      <c r="G135" s="183">
        <v>28.43</v>
      </c>
      <c r="H135" s="183">
        <v>1080.3399999999999</v>
      </c>
      <c r="I135" s="184">
        <v>3.1286585603706612E-3</v>
      </c>
      <c r="J135" s="184">
        <v>99.930655414750845</v>
      </c>
      <c r="K135" s="181" t="s">
        <v>1017</v>
      </c>
    </row>
    <row r="136" spans="1:11" ht="19.5" customHeight="1">
      <c r="A136" s="181" t="s">
        <v>1018</v>
      </c>
      <c r="B136" s="182" t="s">
        <v>1019</v>
      </c>
      <c r="C136" s="181" t="s">
        <v>1020</v>
      </c>
      <c r="D136" s="181" t="s">
        <v>1021</v>
      </c>
      <c r="E136" s="181" t="s">
        <v>1022</v>
      </c>
      <c r="F136" s="183">
        <v>1</v>
      </c>
      <c r="G136" s="183">
        <v>1054.08</v>
      </c>
      <c r="H136" s="183">
        <v>1054.08</v>
      </c>
      <c r="I136" s="184">
        <v>3.0526097481492005E-3</v>
      </c>
      <c r="J136" s="184">
        <v>99.933708024498983</v>
      </c>
      <c r="K136" s="181" t="s">
        <v>1023</v>
      </c>
    </row>
    <row r="137" spans="1:11" ht="15" customHeight="1">
      <c r="A137" s="181" t="s">
        <v>1024</v>
      </c>
      <c r="B137" s="182" t="s">
        <v>1025</v>
      </c>
      <c r="C137" s="181" t="s">
        <v>1026</v>
      </c>
      <c r="D137" s="181" t="s">
        <v>1027</v>
      </c>
      <c r="E137" s="181" t="s">
        <v>1028</v>
      </c>
      <c r="F137" s="183">
        <v>2.7</v>
      </c>
      <c r="G137" s="183">
        <v>354.41</v>
      </c>
      <c r="H137" s="183">
        <v>956.90700000000004</v>
      </c>
      <c r="I137" s="184">
        <v>2.771197286991696E-3</v>
      </c>
      <c r="J137" s="184">
        <v>99.93647923047395</v>
      </c>
      <c r="K137" s="181" t="s">
        <v>1029</v>
      </c>
    </row>
    <row r="138" spans="1:11" ht="19.5" customHeight="1">
      <c r="A138" s="181" t="s">
        <v>1030</v>
      </c>
      <c r="B138" s="182" t="s">
        <v>1031</v>
      </c>
      <c r="C138" s="181" t="s">
        <v>1032</v>
      </c>
      <c r="D138" s="181" t="s">
        <v>1033</v>
      </c>
      <c r="E138" s="181" t="s">
        <v>1034</v>
      </c>
      <c r="F138" s="183">
        <v>25</v>
      </c>
      <c r="G138" s="183">
        <v>36.71</v>
      </c>
      <c r="H138" s="183">
        <v>917.75</v>
      </c>
      <c r="I138" s="184">
        <v>2.657798835348293E-3</v>
      </c>
      <c r="J138" s="184">
        <v>99.939137029309308</v>
      </c>
      <c r="K138" s="181" t="s">
        <v>1035</v>
      </c>
    </row>
    <row r="139" spans="1:11" ht="19.5" customHeight="1">
      <c r="A139" s="181" t="s">
        <v>1036</v>
      </c>
      <c r="B139" s="182" t="s">
        <v>1037</v>
      </c>
      <c r="C139" s="181" t="s">
        <v>1038</v>
      </c>
      <c r="D139" s="181" t="s">
        <v>1039</v>
      </c>
      <c r="E139" s="181" t="s">
        <v>1040</v>
      </c>
      <c r="F139" s="183">
        <v>5</v>
      </c>
      <c r="G139" s="183">
        <v>168.21</v>
      </c>
      <c r="H139" s="183">
        <v>841.05</v>
      </c>
      <c r="I139" s="184">
        <v>2.4356760669786781E-3</v>
      </c>
      <c r="J139" s="184">
        <v>99.941572705376302</v>
      </c>
      <c r="K139" s="181" t="s">
        <v>1041</v>
      </c>
    </row>
    <row r="140" spans="1:11" ht="15" customHeight="1">
      <c r="A140" s="181" t="s">
        <v>1042</v>
      </c>
      <c r="B140" s="182" t="s">
        <v>1043</v>
      </c>
      <c r="C140" s="181" t="s">
        <v>1044</v>
      </c>
      <c r="D140" s="181" t="s">
        <v>1045</v>
      </c>
      <c r="E140" s="181" t="s">
        <v>1046</v>
      </c>
      <c r="F140" s="183">
        <v>2</v>
      </c>
      <c r="G140" s="183">
        <v>419.57</v>
      </c>
      <c r="H140" s="183">
        <v>839.14</v>
      </c>
      <c r="I140" s="184">
        <v>2.4301447177272313E-3</v>
      </c>
      <c r="J140" s="184">
        <v>99.944002850094023</v>
      </c>
      <c r="K140" s="181" t="s">
        <v>1047</v>
      </c>
    </row>
    <row r="141" spans="1:11" ht="15" customHeight="1">
      <c r="A141" s="181" t="s">
        <v>1048</v>
      </c>
      <c r="B141" s="182" t="s">
        <v>1049</v>
      </c>
      <c r="C141" s="181" t="s">
        <v>1050</v>
      </c>
      <c r="D141" s="181" t="s">
        <v>1051</v>
      </c>
      <c r="E141" s="181" t="s">
        <v>1052</v>
      </c>
      <c r="F141" s="183">
        <v>62</v>
      </c>
      <c r="G141" s="183">
        <v>13.08</v>
      </c>
      <c r="H141" s="183">
        <v>810.96</v>
      </c>
      <c r="I141" s="184">
        <v>2.3485355963105982E-3</v>
      </c>
      <c r="J141" s="184">
        <v>99.946351385690306</v>
      </c>
      <c r="K141" s="181" t="s">
        <v>1053</v>
      </c>
    </row>
    <row r="142" spans="1:11" ht="15" customHeight="1">
      <c r="A142" s="181" t="s">
        <v>1054</v>
      </c>
      <c r="B142" s="182" t="s">
        <v>1055</v>
      </c>
      <c r="C142" s="181" t="s">
        <v>1056</v>
      </c>
      <c r="D142" s="181" t="s">
        <v>1057</v>
      </c>
      <c r="E142" s="181" t="s">
        <v>1058</v>
      </c>
      <c r="F142" s="183">
        <v>1</v>
      </c>
      <c r="G142" s="183">
        <v>786.98</v>
      </c>
      <c r="H142" s="183">
        <v>786.98</v>
      </c>
      <c r="I142" s="184">
        <v>2.2790896512584033E-3</v>
      </c>
      <c r="J142" s="184">
        <v>99.948630475341574</v>
      </c>
      <c r="K142" s="181" t="s">
        <v>1059</v>
      </c>
    </row>
    <row r="143" spans="1:11" ht="27.75" customHeight="1">
      <c r="A143" s="181" t="s">
        <v>1060</v>
      </c>
      <c r="B143" s="182" t="s">
        <v>1061</v>
      </c>
      <c r="C143" s="181" t="s">
        <v>1062</v>
      </c>
      <c r="D143" s="181" t="s">
        <v>1063</v>
      </c>
      <c r="E143" s="181" t="s">
        <v>1064</v>
      </c>
      <c r="F143" s="183">
        <v>1</v>
      </c>
      <c r="G143" s="183">
        <v>786.07</v>
      </c>
      <c r="H143" s="183">
        <v>786.07</v>
      </c>
      <c r="I143" s="184">
        <v>2.2764542963794416E-3</v>
      </c>
      <c r="J143" s="184">
        <v>99.950906929637952</v>
      </c>
      <c r="K143" s="181" t="s">
        <v>1065</v>
      </c>
    </row>
    <row r="144" spans="1:11" ht="19.5" customHeight="1">
      <c r="A144" s="181" t="s">
        <v>1066</v>
      </c>
      <c r="B144" s="182" t="s">
        <v>1067</v>
      </c>
      <c r="C144" s="181" t="s">
        <v>1068</v>
      </c>
      <c r="D144" s="181" t="s">
        <v>1069</v>
      </c>
      <c r="E144" s="181" t="s">
        <v>1070</v>
      </c>
      <c r="F144" s="183">
        <v>20</v>
      </c>
      <c r="G144" s="183">
        <v>37.42</v>
      </c>
      <c r="H144" s="183">
        <v>748.4</v>
      </c>
      <c r="I144" s="184">
        <v>2.1673621883679241E-3</v>
      </c>
      <c r="J144" s="184">
        <v>99.953074291826326</v>
      </c>
      <c r="K144" s="181" t="s">
        <v>1071</v>
      </c>
    </row>
    <row r="145" spans="1:11" ht="19.5" customHeight="1">
      <c r="A145" s="181" t="s">
        <v>1072</v>
      </c>
      <c r="B145" s="182" t="s">
        <v>1073</v>
      </c>
      <c r="C145" s="181" t="s">
        <v>1074</v>
      </c>
      <c r="D145" s="181" t="s">
        <v>1075</v>
      </c>
      <c r="E145" s="181" t="s">
        <v>1076</v>
      </c>
      <c r="F145" s="183">
        <v>1</v>
      </c>
      <c r="G145" s="183">
        <v>718.32</v>
      </c>
      <c r="H145" s="183">
        <v>718.32</v>
      </c>
      <c r="I145" s="184">
        <v>2.0802506776435694E-3</v>
      </c>
      <c r="J145" s="184">
        <v>99.955154542503976</v>
      </c>
      <c r="K145" s="181" t="s">
        <v>1077</v>
      </c>
    </row>
    <row r="146" spans="1:11" ht="15" customHeight="1">
      <c r="A146" s="181" t="s">
        <v>1078</v>
      </c>
      <c r="B146" s="182" t="s">
        <v>1079</v>
      </c>
      <c r="C146" s="181" t="s">
        <v>1080</v>
      </c>
      <c r="D146" s="181" t="s">
        <v>1081</v>
      </c>
      <c r="E146" s="181" t="s">
        <v>1082</v>
      </c>
      <c r="F146" s="183">
        <v>20</v>
      </c>
      <c r="G146" s="183">
        <v>33.97</v>
      </c>
      <c r="H146" s="183">
        <v>679.4</v>
      </c>
      <c r="I146" s="184">
        <v>1.9675385766664455E-3</v>
      </c>
      <c r="J146" s="184">
        <v>99.957122081080641</v>
      </c>
      <c r="K146" s="181" t="s">
        <v>1083</v>
      </c>
    </row>
    <row r="147" spans="1:11" ht="27.75" customHeight="1">
      <c r="A147" s="181" t="s">
        <v>1084</v>
      </c>
      <c r="B147" s="182" t="s">
        <v>1085</v>
      </c>
      <c r="C147" s="181" t="s">
        <v>1086</v>
      </c>
      <c r="D147" s="181" t="s">
        <v>1087</v>
      </c>
      <c r="E147" s="181" t="s">
        <v>1088</v>
      </c>
      <c r="F147" s="183">
        <v>1</v>
      </c>
      <c r="G147" s="183">
        <v>649.29999999999995</v>
      </c>
      <c r="H147" s="183">
        <v>649.29999999999995</v>
      </c>
      <c r="I147" s="184">
        <v>1.8803691460546406E-3</v>
      </c>
      <c r="J147" s="184">
        <v>99.959002450226706</v>
      </c>
      <c r="K147" s="181" t="s">
        <v>1089</v>
      </c>
    </row>
    <row r="148" spans="1:11" ht="15" customHeight="1">
      <c r="A148" s="181" t="s">
        <v>1090</v>
      </c>
      <c r="B148" s="182" t="s">
        <v>1091</v>
      </c>
      <c r="C148" s="181" t="s">
        <v>1092</v>
      </c>
      <c r="D148" s="181" t="s">
        <v>1093</v>
      </c>
      <c r="E148" s="181" t="s">
        <v>1094</v>
      </c>
      <c r="F148" s="183">
        <v>6</v>
      </c>
      <c r="G148" s="183">
        <v>106.77</v>
      </c>
      <c r="H148" s="183">
        <v>640.62</v>
      </c>
      <c r="I148" s="184">
        <v>1.8552319149014692E-3</v>
      </c>
      <c r="J148" s="184">
        <v>99.960857682141594</v>
      </c>
      <c r="K148" s="181" t="s">
        <v>1095</v>
      </c>
    </row>
    <row r="149" spans="1:11" ht="19.5" customHeight="1">
      <c r="A149" s="181" t="s">
        <v>1096</v>
      </c>
      <c r="B149" s="182" t="s">
        <v>1097</v>
      </c>
      <c r="C149" s="181" t="s">
        <v>1098</v>
      </c>
      <c r="D149" s="181" t="s">
        <v>1099</v>
      </c>
      <c r="E149" s="181" t="s">
        <v>1100</v>
      </c>
      <c r="F149" s="183">
        <v>2</v>
      </c>
      <c r="G149" s="183">
        <v>313.16000000000003</v>
      </c>
      <c r="H149" s="183">
        <v>626.32000000000005</v>
      </c>
      <c r="I149" s="184">
        <v>1.8138191953749312E-3</v>
      </c>
      <c r="J149" s="184">
        <v>99.96267150133697</v>
      </c>
      <c r="K149" s="181" t="s">
        <v>1101</v>
      </c>
    </row>
    <row r="150" spans="1:11" ht="19.5" customHeight="1">
      <c r="A150" s="181" t="s">
        <v>1102</v>
      </c>
      <c r="B150" s="182" t="s">
        <v>1103</v>
      </c>
      <c r="C150" s="181" t="s">
        <v>1104</v>
      </c>
      <c r="D150" s="181" t="s">
        <v>1105</v>
      </c>
      <c r="E150" s="181" t="s">
        <v>1106</v>
      </c>
      <c r="F150" s="183">
        <v>14</v>
      </c>
      <c r="G150" s="183">
        <v>37.22</v>
      </c>
      <c r="H150" s="183">
        <v>521.08000000000004</v>
      </c>
      <c r="I150" s="184">
        <v>1.5090447476145887E-3</v>
      </c>
      <c r="J150" s="184">
        <v>99.964180546084577</v>
      </c>
      <c r="K150" s="181" t="s">
        <v>1107</v>
      </c>
    </row>
    <row r="151" spans="1:11" ht="15" customHeight="1">
      <c r="A151" s="181" t="s">
        <v>1108</v>
      </c>
      <c r="B151" s="182" t="s">
        <v>1109</v>
      </c>
      <c r="C151" s="181" t="s">
        <v>1110</v>
      </c>
      <c r="D151" s="181" t="s">
        <v>1111</v>
      </c>
      <c r="E151" s="181" t="s">
        <v>1112</v>
      </c>
      <c r="F151" s="183">
        <v>3</v>
      </c>
      <c r="G151" s="183">
        <v>172.65</v>
      </c>
      <c r="H151" s="183">
        <v>517.95000000000005</v>
      </c>
      <c r="I151" s="184">
        <v>1.4999802852287099E-3</v>
      </c>
      <c r="J151" s="184">
        <v>99.965680526369809</v>
      </c>
      <c r="K151" s="181" t="s">
        <v>1113</v>
      </c>
    </row>
    <row r="152" spans="1:11" ht="19.5" customHeight="1">
      <c r="A152" s="181" t="s">
        <v>1114</v>
      </c>
      <c r="B152" s="182" t="s">
        <v>1115</v>
      </c>
      <c r="C152" s="181" t="s">
        <v>1116</v>
      </c>
      <c r="D152" s="181" t="s">
        <v>1117</v>
      </c>
      <c r="E152" s="181" t="s">
        <v>1118</v>
      </c>
      <c r="F152" s="183">
        <v>32</v>
      </c>
      <c r="G152" s="183">
        <v>15.39</v>
      </c>
      <c r="H152" s="183">
        <v>492.48</v>
      </c>
      <c r="I152" s="184">
        <v>1.4262193085615117E-3</v>
      </c>
      <c r="J152" s="184">
        <v>99.967106745678379</v>
      </c>
      <c r="K152" s="181" t="s">
        <v>1119</v>
      </c>
    </row>
    <row r="153" spans="1:11" ht="19.5" customHeight="1">
      <c r="A153" s="181" t="s">
        <v>1120</v>
      </c>
      <c r="B153" s="182" t="s">
        <v>1121</v>
      </c>
      <c r="C153" s="181" t="s">
        <v>1122</v>
      </c>
      <c r="D153" s="181" t="s">
        <v>1123</v>
      </c>
      <c r="E153" s="181" t="s">
        <v>1124</v>
      </c>
      <c r="F153" s="183">
        <v>14</v>
      </c>
      <c r="G153" s="183">
        <v>35.11</v>
      </c>
      <c r="H153" s="183">
        <v>491.54</v>
      </c>
      <c r="I153" s="184">
        <v>1.4234970738513757E-3</v>
      </c>
      <c r="J153" s="184">
        <v>99.968530242752223</v>
      </c>
      <c r="K153" s="181" t="s">
        <v>1125</v>
      </c>
    </row>
    <row r="154" spans="1:11" ht="19.5" customHeight="1">
      <c r="A154" s="181" t="s">
        <v>1126</v>
      </c>
      <c r="B154" s="182" t="s">
        <v>1127</v>
      </c>
      <c r="C154" s="181" t="s">
        <v>1128</v>
      </c>
      <c r="D154" s="181" t="s">
        <v>1129</v>
      </c>
      <c r="E154" s="181" t="s">
        <v>1130</v>
      </c>
      <c r="F154" s="183">
        <v>9</v>
      </c>
      <c r="G154" s="183">
        <v>53.46</v>
      </c>
      <c r="H154" s="183">
        <v>481.14</v>
      </c>
      <c r="I154" s="184">
        <v>1.3933787323775295E-3</v>
      </c>
      <c r="J154" s="184">
        <v>99.969923621484597</v>
      </c>
      <c r="K154" s="181" t="s">
        <v>1131</v>
      </c>
    </row>
    <row r="155" spans="1:11" ht="15" customHeight="1">
      <c r="A155" s="181" t="s">
        <v>1132</v>
      </c>
      <c r="B155" s="182" t="s">
        <v>1133</v>
      </c>
      <c r="C155" s="181" t="s">
        <v>1134</v>
      </c>
      <c r="D155" s="181" t="s">
        <v>1135</v>
      </c>
      <c r="E155" s="181" t="s">
        <v>1136</v>
      </c>
      <c r="F155" s="183">
        <v>15</v>
      </c>
      <c r="G155" s="183">
        <v>30.93</v>
      </c>
      <c r="H155" s="183">
        <v>463.95</v>
      </c>
      <c r="I155" s="184">
        <v>1.343596589114509E-3</v>
      </c>
      <c r="J155" s="184">
        <v>99.97126721807372</v>
      </c>
      <c r="K155" s="181" t="s">
        <v>1137</v>
      </c>
    </row>
    <row r="156" spans="1:11" ht="27.75" customHeight="1">
      <c r="A156" s="181" t="s">
        <v>1138</v>
      </c>
      <c r="B156" s="182" t="s">
        <v>1139</v>
      </c>
      <c r="C156" s="181" t="s">
        <v>1140</v>
      </c>
      <c r="D156" s="181" t="s">
        <v>1141</v>
      </c>
      <c r="E156" s="181" t="s">
        <v>1142</v>
      </c>
      <c r="F156" s="183">
        <v>1</v>
      </c>
      <c r="G156" s="183">
        <v>453.46</v>
      </c>
      <c r="H156" s="183">
        <v>453.46</v>
      </c>
      <c r="I156" s="184">
        <v>1.3132176081471392E-3</v>
      </c>
      <c r="J156" s="184">
        <v>99.972580435681863</v>
      </c>
      <c r="K156" s="181" t="s">
        <v>1143</v>
      </c>
    </row>
    <row r="157" spans="1:11" ht="19.5" customHeight="1">
      <c r="A157" s="181" t="s">
        <v>1144</v>
      </c>
      <c r="B157" s="182" t="s">
        <v>1145</v>
      </c>
      <c r="C157" s="181" t="s">
        <v>1146</v>
      </c>
      <c r="D157" s="181" t="s">
        <v>1147</v>
      </c>
      <c r="E157" s="181" t="s">
        <v>1148</v>
      </c>
      <c r="F157" s="183">
        <v>60</v>
      </c>
      <c r="G157" s="183">
        <v>7.39</v>
      </c>
      <c r="H157" s="183">
        <v>443.4</v>
      </c>
      <c r="I157" s="184">
        <v>1.2840839047599381E-3</v>
      </c>
      <c r="J157" s="184">
        <v>99.973864519586627</v>
      </c>
      <c r="K157" s="181" t="s">
        <v>1149</v>
      </c>
    </row>
    <row r="158" spans="1:11" ht="19.5" customHeight="1">
      <c r="A158" s="181" t="s">
        <v>1150</v>
      </c>
      <c r="B158" s="182" t="s">
        <v>1151</v>
      </c>
      <c r="C158" s="181" t="s">
        <v>1152</v>
      </c>
      <c r="D158" s="181" t="s">
        <v>1153</v>
      </c>
      <c r="E158" s="181" t="s">
        <v>1154</v>
      </c>
      <c r="F158" s="183">
        <v>2</v>
      </c>
      <c r="G158" s="183">
        <v>213.55</v>
      </c>
      <c r="H158" s="183">
        <v>427.1</v>
      </c>
      <c r="I158" s="184">
        <v>1.2368791964884292E-3</v>
      </c>
      <c r="J158" s="184">
        <v>99.97510139878311</v>
      </c>
      <c r="K158" s="181" t="s">
        <v>1155</v>
      </c>
    </row>
    <row r="159" spans="1:11" ht="15" customHeight="1">
      <c r="A159" s="181" t="s">
        <v>1156</v>
      </c>
      <c r="B159" s="182" t="s">
        <v>1157</v>
      </c>
      <c r="C159" s="181" t="s">
        <v>1158</v>
      </c>
      <c r="D159" s="181" t="s">
        <v>1159</v>
      </c>
      <c r="E159" s="181" t="s">
        <v>1160</v>
      </c>
      <c r="F159" s="183">
        <v>1</v>
      </c>
      <c r="G159" s="183">
        <v>422.85</v>
      </c>
      <c r="H159" s="183">
        <v>422.85</v>
      </c>
      <c r="I159" s="184">
        <v>1.2245712204053672E-3</v>
      </c>
      <c r="J159" s="184">
        <v>99.976325970003529</v>
      </c>
      <c r="K159" s="181" t="s">
        <v>1161</v>
      </c>
    </row>
    <row r="160" spans="1:11" ht="15" customHeight="1">
      <c r="A160" s="181" t="s">
        <v>1162</v>
      </c>
      <c r="B160" s="182" t="s">
        <v>1163</v>
      </c>
      <c r="C160" s="181" t="s">
        <v>1164</v>
      </c>
      <c r="D160" s="181" t="s">
        <v>1165</v>
      </c>
      <c r="E160" s="181" t="s">
        <v>1166</v>
      </c>
      <c r="F160" s="183">
        <v>9</v>
      </c>
      <c r="G160" s="183">
        <v>46.85</v>
      </c>
      <c r="H160" s="183">
        <v>421.65</v>
      </c>
      <c r="I160" s="184">
        <v>1.221096027158385E-3</v>
      </c>
      <c r="J160" s="184">
        <v>99.977547066030681</v>
      </c>
      <c r="K160" s="181" t="s">
        <v>1167</v>
      </c>
    </row>
    <row r="161" spans="1:11" ht="15" customHeight="1">
      <c r="A161" s="181" t="s">
        <v>1168</v>
      </c>
      <c r="B161" s="182" t="s">
        <v>1169</v>
      </c>
      <c r="C161" s="181" t="s">
        <v>1170</v>
      </c>
      <c r="D161" s="181" t="s">
        <v>1171</v>
      </c>
      <c r="E161" s="181" t="s">
        <v>1172</v>
      </c>
      <c r="F161" s="183">
        <v>12</v>
      </c>
      <c r="G161" s="183">
        <v>34.68</v>
      </c>
      <c r="H161" s="183">
        <v>416.16</v>
      </c>
      <c r="I161" s="184">
        <v>1.2051970180534412E-3</v>
      </c>
      <c r="J161" s="184">
        <v>99.978752263048733</v>
      </c>
      <c r="K161" s="181" t="s">
        <v>1173</v>
      </c>
    </row>
    <row r="162" spans="1:11" ht="19.5" customHeight="1">
      <c r="A162" s="181" t="s">
        <v>1174</v>
      </c>
      <c r="B162" s="182" t="s">
        <v>1175</v>
      </c>
      <c r="C162" s="181" t="s">
        <v>1176</v>
      </c>
      <c r="D162" s="181" t="s">
        <v>1177</v>
      </c>
      <c r="E162" s="181" t="s">
        <v>1178</v>
      </c>
      <c r="F162" s="183">
        <v>39</v>
      </c>
      <c r="G162" s="183">
        <v>10.36</v>
      </c>
      <c r="H162" s="183">
        <v>404.04</v>
      </c>
      <c r="I162" s="184">
        <v>1.1700975662589205E-3</v>
      </c>
      <c r="J162" s="184">
        <v>99.979922360614992</v>
      </c>
      <c r="K162" s="181" t="s">
        <v>1179</v>
      </c>
    </row>
    <row r="163" spans="1:11" ht="27.75" customHeight="1">
      <c r="A163" s="181" t="s">
        <v>1180</v>
      </c>
      <c r="B163" s="182" t="s">
        <v>1181</v>
      </c>
      <c r="C163" s="181" t="s">
        <v>1182</v>
      </c>
      <c r="D163" s="181" t="s">
        <v>1183</v>
      </c>
      <c r="E163" s="181" t="s">
        <v>1184</v>
      </c>
      <c r="F163" s="183">
        <v>8</v>
      </c>
      <c r="G163" s="183">
        <v>48.23</v>
      </c>
      <c r="H163" s="183">
        <v>385.84</v>
      </c>
      <c r="I163" s="184">
        <v>1.1173904686796899E-3</v>
      </c>
      <c r="J163" s="184">
        <v>99.981039751083671</v>
      </c>
      <c r="K163" s="181" t="s">
        <v>1185</v>
      </c>
    </row>
    <row r="164" spans="1:11" ht="15" customHeight="1">
      <c r="A164" s="181" t="s">
        <v>1186</v>
      </c>
      <c r="B164" s="182" t="s">
        <v>1187</v>
      </c>
      <c r="C164" s="181" t="s">
        <v>1188</v>
      </c>
      <c r="D164" s="181" t="s">
        <v>1189</v>
      </c>
      <c r="E164" s="181" t="s">
        <v>1190</v>
      </c>
      <c r="F164" s="183">
        <v>30</v>
      </c>
      <c r="G164" s="183">
        <v>12.73</v>
      </c>
      <c r="H164" s="183">
        <v>381.9</v>
      </c>
      <c r="I164" s="184">
        <v>1.1059802508520981E-3</v>
      </c>
      <c r="J164" s="184">
        <v>99.982145731334512</v>
      </c>
      <c r="K164" s="181" t="s">
        <v>1191</v>
      </c>
    </row>
    <row r="165" spans="1:11" ht="19.5" customHeight="1">
      <c r="A165" s="181" t="s">
        <v>1192</v>
      </c>
      <c r="B165" s="182" t="s">
        <v>1193</v>
      </c>
      <c r="C165" s="181" t="s">
        <v>1194</v>
      </c>
      <c r="D165" s="181" t="s">
        <v>1195</v>
      </c>
      <c r="E165" s="181" t="s">
        <v>1196</v>
      </c>
      <c r="F165" s="183">
        <v>1</v>
      </c>
      <c r="G165" s="183">
        <v>362.24</v>
      </c>
      <c r="H165" s="183">
        <v>362.24</v>
      </c>
      <c r="I165" s="184">
        <v>1.0490450014890391E-3</v>
      </c>
      <c r="J165" s="184">
        <v>99.983194776336006</v>
      </c>
      <c r="K165" s="181" t="s">
        <v>1197</v>
      </c>
    </row>
    <row r="166" spans="1:11" ht="15" customHeight="1">
      <c r="A166" s="181" t="s">
        <v>1198</v>
      </c>
      <c r="B166" s="182" t="s">
        <v>1199</v>
      </c>
      <c r="C166" s="181" t="s">
        <v>1200</v>
      </c>
      <c r="D166" s="181" t="s">
        <v>1201</v>
      </c>
      <c r="E166" s="181" t="s">
        <v>1202</v>
      </c>
      <c r="F166" s="183">
        <v>30</v>
      </c>
      <c r="G166" s="183">
        <v>12.03</v>
      </c>
      <c r="H166" s="183">
        <v>360.9</v>
      </c>
      <c r="I166" s="184">
        <v>1.045164369029909E-3</v>
      </c>
      <c r="J166" s="184">
        <v>99.984239940705038</v>
      </c>
      <c r="K166" s="181" t="s">
        <v>1203</v>
      </c>
    </row>
    <row r="167" spans="1:11" ht="19.5" customHeight="1">
      <c r="A167" s="181" t="s">
        <v>1204</v>
      </c>
      <c r="B167" s="182" t="s">
        <v>1205</v>
      </c>
      <c r="C167" s="181" t="s">
        <v>1206</v>
      </c>
      <c r="D167" s="181" t="s">
        <v>1207</v>
      </c>
      <c r="E167" s="181" t="s">
        <v>1208</v>
      </c>
      <c r="F167" s="183">
        <v>8</v>
      </c>
      <c r="G167" s="183">
        <v>44.66</v>
      </c>
      <c r="H167" s="183">
        <v>357.28</v>
      </c>
      <c r="I167" s="184">
        <v>1.0346808694015124E-3</v>
      </c>
      <c r="J167" s="184">
        <v>99.985274621574433</v>
      </c>
      <c r="K167" s="181" t="s">
        <v>1209</v>
      </c>
    </row>
    <row r="168" spans="1:11" ht="15" customHeight="1">
      <c r="A168" s="181" t="s">
        <v>1210</v>
      </c>
      <c r="B168" s="182" t="s">
        <v>1211</v>
      </c>
      <c r="C168" s="181" t="s">
        <v>1212</v>
      </c>
      <c r="D168" s="181" t="s">
        <v>1213</v>
      </c>
      <c r="E168" s="181" t="s">
        <v>1214</v>
      </c>
      <c r="F168" s="183">
        <v>12</v>
      </c>
      <c r="G168" s="183">
        <v>28.44</v>
      </c>
      <c r="H168" s="183">
        <v>341.28</v>
      </c>
      <c r="I168" s="184">
        <v>9.883449594417493E-4</v>
      </c>
      <c r="J168" s="184">
        <v>99.9862629665339</v>
      </c>
      <c r="K168" s="181" t="s">
        <v>1215</v>
      </c>
    </row>
    <row r="169" spans="1:11" ht="19.5" customHeight="1">
      <c r="A169" s="181" t="s">
        <v>1216</v>
      </c>
      <c r="B169" s="182" t="s">
        <v>1217</v>
      </c>
      <c r="C169" s="181" t="s">
        <v>1218</v>
      </c>
      <c r="D169" s="181" t="s">
        <v>1219</v>
      </c>
      <c r="E169" s="181" t="s">
        <v>1220</v>
      </c>
      <c r="F169" s="183">
        <v>20</v>
      </c>
      <c r="G169" s="183">
        <v>16.45</v>
      </c>
      <c r="H169" s="183">
        <v>329</v>
      </c>
      <c r="I169" s="184">
        <v>9.5278214854763101E-4</v>
      </c>
      <c r="J169" s="184">
        <v>99.987215748682445</v>
      </c>
      <c r="K169" s="181" t="s">
        <v>1221</v>
      </c>
    </row>
    <row r="170" spans="1:11" ht="19.5" customHeight="1">
      <c r="A170" s="181" t="s">
        <v>1222</v>
      </c>
      <c r="B170" s="182" t="s">
        <v>1223</v>
      </c>
      <c r="C170" s="181" t="s">
        <v>1224</v>
      </c>
      <c r="D170" s="181" t="s">
        <v>1225</v>
      </c>
      <c r="E170" s="181" t="s">
        <v>1226</v>
      </c>
      <c r="F170" s="183">
        <v>5</v>
      </c>
      <c r="G170" s="183">
        <v>63.01</v>
      </c>
      <c r="H170" s="183">
        <v>315.05</v>
      </c>
      <c r="I170" s="184">
        <v>9.1238302705146253E-4</v>
      </c>
      <c r="J170" s="184">
        <v>99.988128131709473</v>
      </c>
      <c r="K170" s="181" t="s">
        <v>1227</v>
      </c>
    </row>
    <row r="171" spans="1:11" ht="15" customHeight="1">
      <c r="A171" s="181" t="s">
        <v>1228</v>
      </c>
      <c r="B171" s="182" t="s">
        <v>1229</v>
      </c>
      <c r="C171" s="181" t="s">
        <v>1230</v>
      </c>
      <c r="D171" s="181" t="s">
        <v>1231</v>
      </c>
      <c r="E171" s="181" t="s">
        <v>1232</v>
      </c>
      <c r="F171" s="183">
        <v>3</v>
      </c>
      <c r="G171" s="183">
        <v>97.21</v>
      </c>
      <c r="H171" s="183">
        <v>291.63</v>
      </c>
      <c r="I171" s="184">
        <v>8.4455883884785904E-4</v>
      </c>
      <c r="J171" s="184">
        <v>99.988972690548323</v>
      </c>
      <c r="K171" s="181" t="s">
        <v>1233</v>
      </c>
    </row>
    <row r="172" spans="1:11" ht="19.5" customHeight="1">
      <c r="A172" s="181" t="s">
        <v>1234</v>
      </c>
      <c r="B172" s="182" t="s">
        <v>1235</v>
      </c>
      <c r="C172" s="181" t="s">
        <v>1236</v>
      </c>
      <c r="D172" s="181" t="s">
        <v>1237</v>
      </c>
      <c r="E172" s="181" t="s">
        <v>1238</v>
      </c>
      <c r="F172" s="183">
        <v>3</v>
      </c>
      <c r="G172" s="183">
        <v>85.21</v>
      </c>
      <c r="H172" s="183">
        <v>255.63</v>
      </c>
      <c r="I172" s="184">
        <v>7.4030304143839188E-4</v>
      </c>
      <c r="J172" s="184">
        <v>99.989712993589762</v>
      </c>
      <c r="K172" s="181" t="s">
        <v>1239</v>
      </c>
    </row>
    <row r="173" spans="1:11" ht="19.5" customHeight="1">
      <c r="A173" s="181" t="s">
        <v>1240</v>
      </c>
      <c r="B173" s="182" t="s">
        <v>1241</v>
      </c>
      <c r="C173" s="181" t="s">
        <v>1242</v>
      </c>
      <c r="D173" s="181" t="s">
        <v>1243</v>
      </c>
      <c r="E173" s="181" t="s">
        <v>1244</v>
      </c>
      <c r="F173" s="183">
        <v>12</v>
      </c>
      <c r="G173" s="183">
        <v>20.11</v>
      </c>
      <c r="H173" s="183">
        <v>241.32</v>
      </c>
      <c r="I173" s="184">
        <v>6.988613619681286E-4</v>
      </c>
      <c r="J173" s="184">
        <v>99.990411854951731</v>
      </c>
      <c r="K173" s="181" t="s">
        <v>1245</v>
      </c>
    </row>
    <row r="174" spans="1:11" ht="27.75" customHeight="1">
      <c r="A174" s="181" t="s">
        <v>1246</v>
      </c>
      <c r="B174" s="182" t="s">
        <v>1247</v>
      </c>
      <c r="C174" s="181" t="s">
        <v>1248</v>
      </c>
      <c r="D174" s="181" t="s">
        <v>1249</v>
      </c>
      <c r="E174" s="181" t="s">
        <v>1250</v>
      </c>
      <c r="F174" s="183">
        <v>4</v>
      </c>
      <c r="G174" s="183">
        <v>58.27</v>
      </c>
      <c r="H174" s="183">
        <v>233.08</v>
      </c>
      <c r="I174" s="184">
        <v>6.7499836833885064E-4</v>
      </c>
      <c r="J174" s="184">
        <v>99.991086853320084</v>
      </c>
      <c r="K174" s="181" t="s">
        <v>1251</v>
      </c>
    </row>
    <row r="175" spans="1:11" ht="15" customHeight="1">
      <c r="A175" s="181" t="s">
        <v>1252</v>
      </c>
      <c r="B175" s="182" t="s">
        <v>1253</v>
      </c>
      <c r="C175" s="181" t="s">
        <v>1254</v>
      </c>
      <c r="D175" s="181" t="s">
        <v>1255</v>
      </c>
      <c r="E175" s="181" t="s">
        <v>1256</v>
      </c>
      <c r="F175" s="183">
        <v>1</v>
      </c>
      <c r="G175" s="183">
        <v>232.76</v>
      </c>
      <c r="H175" s="183">
        <v>232.76</v>
      </c>
      <c r="I175" s="184">
        <v>6.7407165013965537E-4</v>
      </c>
      <c r="J175" s="184">
        <v>99.991760924970208</v>
      </c>
      <c r="K175" s="181" t="s">
        <v>1257</v>
      </c>
    </row>
    <row r="176" spans="1:11" ht="15" customHeight="1">
      <c r="A176" s="181" t="s">
        <v>1258</v>
      </c>
      <c r="B176" s="182" t="s">
        <v>1259</v>
      </c>
      <c r="C176" s="181" t="s">
        <v>1260</v>
      </c>
      <c r="D176" s="181" t="s">
        <v>1261</v>
      </c>
      <c r="E176" s="181" t="s">
        <v>1262</v>
      </c>
      <c r="F176" s="183">
        <v>2</v>
      </c>
      <c r="G176" s="183">
        <v>106.05</v>
      </c>
      <c r="H176" s="183">
        <v>212.1</v>
      </c>
      <c r="I176" s="184">
        <v>6.1424040640411105E-4</v>
      </c>
      <c r="J176" s="184">
        <v>99.992375165376629</v>
      </c>
      <c r="K176" s="181" t="s">
        <v>1263</v>
      </c>
    </row>
    <row r="177" spans="1:11" ht="19.5" customHeight="1">
      <c r="A177" s="181" t="s">
        <v>1264</v>
      </c>
      <c r="B177" s="182" t="s">
        <v>1265</v>
      </c>
      <c r="C177" s="181" t="s">
        <v>1266</v>
      </c>
      <c r="D177" s="181" t="s">
        <v>1267</v>
      </c>
      <c r="E177" s="181" t="s">
        <v>1268</v>
      </c>
      <c r="F177" s="183">
        <v>5</v>
      </c>
      <c r="G177" s="183">
        <v>41.15</v>
      </c>
      <c r="H177" s="183">
        <v>205.75</v>
      </c>
      <c r="I177" s="184">
        <v>5.9585084213883001E-4</v>
      </c>
      <c r="J177" s="184">
        <v>99.992971016218775</v>
      </c>
      <c r="K177" s="181" t="s">
        <v>1269</v>
      </c>
    </row>
    <row r="178" spans="1:11" ht="15" customHeight="1">
      <c r="A178" s="181" t="s">
        <v>1270</v>
      </c>
      <c r="B178" s="182" t="s">
        <v>1271</v>
      </c>
      <c r="C178" s="181" t="s">
        <v>1272</v>
      </c>
      <c r="D178" s="181" t="s">
        <v>1273</v>
      </c>
      <c r="E178" s="181" t="s">
        <v>1274</v>
      </c>
      <c r="F178" s="183">
        <v>6</v>
      </c>
      <c r="G178" s="183">
        <v>34.29</v>
      </c>
      <c r="H178" s="183">
        <v>205.74</v>
      </c>
      <c r="I178" s="184">
        <v>5.9582188219510523E-4</v>
      </c>
      <c r="J178" s="184">
        <v>99.993566838100946</v>
      </c>
      <c r="K178" s="181" t="s">
        <v>1275</v>
      </c>
    </row>
    <row r="179" spans="1:11" ht="19.5" customHeight="1">
      <c r="A179" s="181" t="s">
        <v>1276</v>
      </c>
      <c r="B179" s="182" t="s">
        <v>1277</v>
      </c>
      <c r="C179" s="181" t="s">
        <v>1278</v>
      </c>
      <c r="D179" s="181" t="s">
        <v>1279</v>
      </c>
      <c r="E179" s="181" t="s">
        <v>1280</v>
      </c>
      <c r="F179" s="183">
        <v>3</v>
      </c>
      <c r="G179" s="183">
        <v>66.849999999999994</v>
      </c>
      <c r="H179" s="183">
        <v>200.55</v>
      </c>
      <c r="I179" s="184">
        <v>5.8079167140190704E-4</v>
      </c>
      <c r="J179" s="184">
        <v>99.994147629772357</v>
      </c>
      <c r="K179" s="181" t="s">
        <v>1281</v>
      </c>
    </row>
    <row r="180" spans="1:11" ht="15" customHeight="1">
      <c r="A180" s="181" t="s">
        <v>1282</v>
      </c>
      <c r="B180" s="182" t="s">
        <v>1283</v>
      </c>
      <c r="C180" s="181" t="s">
        <v>1284</v>
      </c>
      <c r="D180" s="181" t="s">
        <v>1285</v>
      </c>
      <c r="E180" s="181" t="s">
        <v>1286</v>
      </c>
      <c r="F180" s="183">
        <v>22</v>
      </c>
      <c r="G180" s="183">
        <v>8.3000000000000007</v>
      </c>
      <c r="H180" s="183">
        <v>182.6</v>
      </c>
      <c r="I180" s="184">
        <v>5.2880857241579767E-4</v>
      </c>
      <c r="J180" s="184">
        <v>99.994676438344783</v>
      </c>
      <c r="K180" s="181" t="s">
        <v>1287</v>
      </c>
    </row>
    <row r="181" spans="1:11" ht="19.5" customHeight="1">
      <c r="A181" s="181" t="s">
        <v>1288</v>
      </c>
      <c r="B181" s="182" t="s">
        <v>1289</v>
      </c>
      <c r="C181" s="181" t="s">
        <v>1290</v>
      </c>
      <c r="D181" s="181" t="s">
        <v>1291</v>
      </c>
      <c r="E181" s="181" t="s">
        <v>1292</v>
      </c>
      <c r="F181" s="183">
        <v>2</v>
      </c>
      <c r="G181" s="183">
        <v>86.29</v>
      </c>
      <c r="H181" s="183">
        <v>172.58</v>
      </c>
      <c r="I181" s="184">
        <v>4.9979070880349589E-4</v>
      </c>
      <c r="J181" s="184">
        <v>99.99517622905357</v>
      </c>
      <c r="K181" s="181" t="s">
        <v>1293</v>
      </c>
    </row>
    <row r="182" spans="1:11" ht="27.75" customHeight="1">
      <c r="A182" s="181" t="s">
        <v>1294</v>
      </c>
      <c r="B182" s="182" t="s">
        <v>1295</v>
      </c>
      <c r="C182" s="181" t="s">
        <v>1296</v>
      </c>
      <c r="D182" s="181" t="s">
        <v>1297</v>
      </c>
      <c r="E182" s="181" t="s">
        <v>1298</v>
      </c>
      <c r="F182" s="183">
        <v>4</v>
      </c>
      <c r="G182" s="183">
        <v>42.26</v>
      </c>
      <c r="H182" s="183">
        <v>169.04</v>
      </c>
      <c r="I182" s="184">
        <v>4.8953888872489834E-4</v>
      </c>
      <c r="J182" s="184">
        <v>99.995665767942299</v>
      </c>
      <c r="K182" s="181" t="s">
        <v>1299</v>
      </c>
    </row>
    <row r="183" spans="1:11" ht="15" customHeight="1">
      <c r="A183" s="181" t="s">
        <v>1300</v>
      </c>
      <c r="B183" s="182" t="s">
        <v>1301</v>
      </c>
      <c r="C183" s="181" t="s">
        <v>1302</v>
      </c>
      <c r="D183" s="181" t="s">
        <v>1303</v>
      </c>
      <c r="E183" s="181" t="s">
        <v>1304</v>
      </c>
      <c r="F183" s="183">
        <v>2</v>
      </c>
      <c r="G183" s="183">
        <v>78.13</v>
      </c>
      <c r="H183" s="183">
        <v>156.26</v>
      </c>
      <c r="I183" s="184">
        <v>4.5252808064453749E-4</v>
      </c>
      <c r="J183" s="184">
        <v>99.996118296022942</v>
      </c>
      <c r="K183" s="181" t="s">
        <v>1305</v>
      </c>
    </row>
    <row r="184" spans="1:11" ht="19.5" customHeight="1">
      <c r="A184" s="181" t="s">
        <v>1306</v>
      </c>
      <c r="B184" s="182" t="s">
        <v>1307</v>
      </c>
      <c r="C184" s="181" t="s">
        <v>1308</v>
      </c>
      <c r="D184" s="181" t="s">
        <v>1309</v>
      </c>
      <c r="E184" s="181" t="s">
        <v>1310</v>
      </c>
      <c r="F184" s="183">
        <v>19.5</v>
      </c>
      <c r="G184" s="183">
        <v>7.34</v>
      </c>
      <c r="H184" s="183">
        <v>143.13</v>
      </c>
      <c r="I184" s="184">
        <v>4.1450367453380678E-4</v>
      </c>
      <c r="J184" s="184">
        <v>99.996532799697476</v>
      </c>
      <c r="K184" s="181" t="s">
        <v>1311</v>
      </c>
    </row>
    <row r="185" spans="1:11" ht="15" customHeight="1">
      <c r="A185" s="181" t="s">
        <v>1312</v>
      </c>
      <c r="B185" s="182" t="s">
        <v>1313</v>
      </c>
      <c r="C185" s="181" t="s">
        <v>1314</v>
      </c>
      <c r="D185" s="181" t="s">
        <v>1315</v>
      </c>
      <c r="E185" s="181" t="s">
        <v>1316</v>
      </c>
      <c r="F185" s="183">
        <v>4.4000000000000004</v>
      </c>
      <c r="G185" s="183">
        <v>31.8</v>
      </c>
      <c r="H185" s="183">
        <v>139.91999999999999</v>
      </c>
      <c r="I185" s="184">
        <v>4.0520753259812921E-4</v>
      </c>
      <c r="J185" s="184">
        <v>99.996938007230085</v>
      </c>
      <c r="K185" s="181" t="s">
        <v>1317</v>
      </c>
    </row>
    <row r="186" spans="1:11" ht="15" customHeight="1">
      <c r="A186" s="181" t="s">
        <v>1318</v>
      </c>
      <c r="B186" s="182" t="s">
        <v>1319</v>
      </c>
      <c r="C186" s="181" t="s">
        <v>1320</v>
      </c>
      <c r="D186" s="181" t="s">
        <v>1321</v>
      </c>
      <c r="E186" s="181" t="s">
        <v>1322</v>
      </c>
      <c r="F186" s="183">
        <v>12</v>
      </c>
      <c r="G186" s="183">
        <v>10.76</v>
      </c>
      <c r="H186" s="183">
        <v>129.12</v>
      </c>
      <c r="I186" s="184">
        <v>3.739307933752891E-4</v>
      </c>
      <c r="J186" s="184">
        <v>99.997311938023444</v>
      </c>
      <c r="K186" s="181" t="s">
        <v>1323</v>
      </c>
    </row>
    <row r="187" spans="1:11" ht="15" customHeight="1">
      <c r="A187" s="181" t="s">
        <v>1324</v>
      </c>
      <c r="B187" s="182" t="s">
        <v>1325</v>
      </c>
      <c r="C187" s="181" t="s">
        <v>1326</v>
      </c>
      <c r="D187" s="181" t="s">
        <v>1327</v>
      </c>
      <c r="E187" s="181" t="s">
        <v>1328</v>
      </c>
      <c r="F187" s="183">
        <v>1.34</v>
      </c>
      <c r="G187" s="183">
        <v>89.64</v>
      </c>
      <c r="H187" s="183">
        <v>120.1176</v>
      </c>
      <c r="I187" s="184">
        <v>3.4785989363642837E-4</v>
      </c>
      <c r="J187" s="184">
        <v>99.997659804867467</v>
      </c>
      <c r="K187" s="181" t="s">
        <v>1329</v>
      </c>
    </row>
    <row r="188" spans="1:11" ht="19.5" customHeight="1">
      <c r="A188" s="181" t="s">
        <v>1330</v>
      </c>
      <c r="B188" s="182" t="s">
        <v>1331</v>
      </c>
      <c r="C188" s="181" t="s">
        <v>1332</v>
      </c>
      <c r="D188" s="181" t="s">
        <v>1333</v>
      </c>
      <c r="E188" s="181" t="s">
        <v>1334</v>
      </c>
      <c r="F188" s="183">
        <v>6</v>
      </c>
      <c r="G188" s="183">
        <v>19.39</v>
      </c>
      <c r="H188" s="183">
        <v>116.34</v>
      </c>
      <c r="I188" s="184">
        <v>3.3691998529492825E-4</v>
      </c>
      <c r="J188" s="184">
        <v>99.997996724852769</v>
      </c>
      <c r="K188" s="181" t="s">
        <v>1335</v>
      </c>
    </row>
    <row r="189" spans="1:11" ht="19.5" customHeight="1">
      <c r="A189" s="181" t="s">
        <v>1336</v>
      </c>
      <c r="B189" s="182" t="s">
        <v>1337</v>
      </c>
      <c r="C189" s="181" t="s">
        <v>1338</v>
      </c>
      <c r="D189" s="181" t="s">
        <v>1339</v>
      </c>
      <c r="E189" s="181" t="s">
        <v>1340</v>
      </c>
      <c r="F189" s="183">
        <v>2</v>
      </c>
      <c r="G189" s="183">
        <v>52.84</v>
      </c>
      <c r="H189" s="183">
        <v>105.68</v>
      </c>
      <c r="I189" s="184">
        <v>3.0604868528423599E-4</v>
      </c>
      <c r="J189" s="184">
        <v>99.998302773538057</v>
      </c>
      <c r="K189" s="181" t="s">
        <v>1341</v>
      </c>
    </row>
    <row r="190" spans="1:11" ht="27.75" customHeight="1">
      <c r="A190" s="181" t="s">
        <v>1342</v>
      </c>
      <c r="B190" s="182" t="s">
        <v>1343</v>
      </c>
      <c r="C190" s="181" t="s">
        <v>1344</v>
      </c>
      <c r="D190" s="181" t="s">
        <v>1345</v>
      </c>
      <c r="E190" s="181" t="s">
        <v>1346</v>
      </c>
      <c r="F190" s="183">
        <v>1</v>
      </c>
      <c r="G190" s="183">
        <v>102.54</v>
      </c>
      <c r="H190" s="183">
        <v>102.54</v>
      </c>
      <c r="I190" s="184">
        <v>2.9695526295463247E-4</v>
      </c>
      <c r="J190" s="184">
        <v>99.998599728801011</v>
      </c>
      <c r="K190" s="181" t="s">
        <v>1347</v>
      </c>
    </row>
    <row r="191" spans="1:11" ht="19.5" customHeight="1">
      <c r="A191" s="181" t="s">
        <v>1348</v>
      </c>
      <c r="B191" s="182" t="s">
        <v>1349</v>
      </c>
      <c r="C191" s="181" t="s">
        <v>1350</v>
      </c>
      <c r="D191" s="181" t="s">
        <v>1351</v>
      </c>
      <c r="E191" s="181" t="s">
        <v>1352</v>
      </c>
      <c r="F191" s="183">
        <v>9</v>
      </c>
      <c r="G191" s="183">
        <v>11.22</v>
      </c>
      <c r="H191" s="183">
        <v>100.98</v>
      </c>
      <c r="I191" s="184">
        <v>2.9243751173355559E-4</v>
      </c>
      <c r="J191" s="184">
        <v>99.998892166312729</v>
      </c>
      <c r="K191" s="181" t="s">
        <v>1353</v>
      </c>
    </row>
    <row r="192" spans="1:11" ht="15" customHeight="1">
      <c r="A192" s="181" t="s">
        <v>1354</v>
      </c>
      <c r="B192" s="182" t="s">
        <v>1355</v>
      </c>
      <c r="C192" s="181" t="s">
        <v>1356</v>
      </c>
      <c r="D192" s="181" t="s">
        <v>1357</v>
      </c>
      <c r="E192" s="181" t="s">
        <v>1358</v>
      </c>
      <c r="F192" s="183">
        <v>26</v>
      </c>
      <c r="G192" s="183">
        <v>3.35</v>
      </c>
      <c r="H192" s="183">
        <v>87.1</v>
      </c>
      <c r="I192" s="184">
        <v>2.5224110984346099E-4</v>
      </c>
      <c r="J192" s="184">
        <v>99.999144407422577</v>
      </c>
      <c r="K192" s="181" t="s">
        <v>1359</v>
      </c>
    </row>
    <row r="193" spans="1:11" ht="19.5" customHeight="1">
      <c r="A193" s="181" t="s">
        <v>1360</v>
      </c>
      <c r="B193" s="182" t="s">
        <v>1361</v>
      </c>
      <c r="C193" s="181" t="s">
        <v>1362</v>
      </c>
      <c r="D193" s="181" t="s">
        <v>1363</v>
      </c>
      <c r="E193" s="181" t="s">
        <v>1364</v>
      </c>
      <c r="F193" s="183">
        <v>2</v>
      </c>
      <c r="G193" s="183">
        <v>35.22</v>
      </c>
      <c r="H193" s="183">
        <v>70.44</v>
      </c>
      <c r="I193" s="184">
        <v>2.0399384359785753E-4</v>
      </c>
      <c r="J193" s="184">
        <v>99.99934840126619</v>
      </c>
      <c r="K193" s="181" t="s">
        <v>1365</v>
      </c>
    </row>
    <row r="194" spans="1:11" ht="15" customHeight="1">
      <c r="A194" s="181" t="s">
        <v>1366</v>
      </c>
      <c r="B194" s="182" t="s">
        <v>1367</v>
      </c>
      <c r="C194" s="181" t="s">
        <v>1368</v>
      </c>
      <c r="D194" s="181" t="s">
        <v>1369</v>
      </c>
      <c r="E194" s="181" t="s">
        <v>1370</v>
      </c>
      <c r="F194" s="183">
        <v>10</v>
      </c>
      <c r="G194" s="183">
        <v>6.86</v>
      </c>
      <c r="H194" s="183">
        <v>68.599999999999994</v>
      </c>
      <c r="I194" s="184">
        <v>1.9866521395248474E-4</v>
      </c>
      <c r="J194" s="184">
        <v>99.999547066480133</v>
      </c>
      <c r="K194" s="181" t="s">
        <v>1371</v>
      </c>
    </row>
    <row r="195" spans="1:11" ht="19.5" customHeight="1">
      <c r="A195" s="181" t="s">
        <v>1372</v>
      </c>
      <c r="B195" s="182" t="s">
        <v>1373</v>
      </c>
      <c r="C195" s="181" t="s">
        <v>1374</v>
      </c>
      <c r="D195" s="181" t="s">
        <v>1375</v>
      </c>
      <c r="E195" s="181" t="s">
        <v>1376</v>
      </c>
      <c r="F195" s="183">
        <v>0.93</v>
      </c>
      <c r="G195" s="183">
        <v>61.15</v>
      </c>
      <c r="H195" s="183">
        <v>56.869500000000002</v>
      </c>
      <c r="I195" s="184">
        <v>1.6469375196604712E-4</v>
      </c>
      <c r="J195" s="184">
        <v>99.999711761680089</v>
      </c>
      <c r="K195" s="181" t="s">
        <v>1377</v>
      </c>
    </row>
    <row r="196" spans="1:11" ht="19.5" customHeight="1">
      <c r="A196" s="181" t="s">
        <v>1378</v>
      </c>
      <c r="B196" s="182" t="s">
        <v>1379</v>
      </c>
      <c r="C196" s="181" t="s">
        <v>1380</v>
      </c>
      <c r="D196" s="181" t="s">
        <v>1381</v>
      </c>
      <c r="E196" s="181" t="s">
        <v>1382</v>
      </c>
      <c r="F196" s="183">
        <v>4</v>
      </c>
      <c r="G196" s="183">
        <v>7.98</v>
      </c>
      <c r="H196" s="183">
        <v>31.92</v>
      </c>
      <c r="I196" s="184">
        <v>9.2440140369727604E-5</v>
      </c>
      <c r="J196" s="184">
        <v>99.999804201820453</v>
      </c>
      <c r="K196" s="181" t="s">
        <v>1383</v>
      </c>
    </row>
    <row r="197" spans="1:11" ht="19.5" customHeight="1">
      <c r="A197" s="181" t="s">
        <v>1384</v>
      </c>
      <c r="B197" s="182" t="s">
        <v>1385</v>
      </c>
      <c r="C197" s="181" t="s">
        <v>1386</v>
      </c>
      <c r="D197" s="181" t="s">
        <v>1387</v>
      </c>
      <c r="E197" s="181" t="s">
        <v>1388</v>
      </c>
      <c r="F197" s="183">
        <v>2</v>
      </c>
      <c r="G197" s="183">
        <v>15.42</v>
      </c>
      <c r="H197" s="183">
        <v>30.84</v>
      </c>
      <c r="I197" s="184">
        <v>8.9312466447443592E-5</v>
      </c>
      <c r="J197" s="184">
        <v>99.99989351428691</v>
      </c>
      <c r="K197" s="181" t="s">
        <v>1389</v>
      </c>
    </row>
    <row r="198" spans="1:11" ht="15" customHeight="1">
      <c r="A198" s="181" t="s">
        <v>1390</v>
      </c>
      <c r="B198" s="182" t="s">
        <v>1391</v>
      </c>
      <c r="C198" s="181" t="s">
        <v>1392</v>
      </c>
      <c r="D198" s="181" t="s">
        <v>1393</v>
      </c>
      <c r="E198" s="181" t="s">
        <v>1394</v>
      </c>
      <c r="F198" s="183">
        <v>1</v>
      </c>
      <c r="G198" s="183">
        <v>17.079999999999998</v>
      </c>
      <c r="H198" s="183">
        <v>17.079999999999998</v>
      </c>
      <c r="I198" s="184">
        <v>4.9463583882047221E-5</v>
      </c>
      <c r="J198" s="184">
        <v>99.999942977870802</v>
      </c>
      <c r="K198" s="181" t="s">
        <v>1395</v>
      </c>
    </row>
    <row r="199" spans="1:11" ht="15" customHeight="1">
      <c r="A199" s="181" t="s">
        <v>1396</v>
      </c>
      <c r="B199" s="182" t="s">
        <v>1397</v>
      </c>
      <c r="C199" s="181" t="s">
        <v>1398</v>
      </c>
      <c r="D199" s="181" t="s">
        <v>1399</v>
      </c>
      <c r="E199" s="181" t="s">
        <v>1400</v>
      </c>
      <c r="F199" s="183">
        <v>1</v>
      </c>
      <c r="G199" s="183">
        <v>8.7200000000000006</v>
      </c>
      <c r="H199" s="183">
        <v>8.7200000000000006</v>
      </c>
      <c r="I199" s="184">
        <v>2.5253070928070953E-5</v>
      </c>
      <c r="J199" s="184">
        <v>99.999968230941704</v>
      </c>
      <c r="K199" s="181" t="s">
        <v>1401</v>
      </c>
    </row>
    <row r="200" spans="1:11" ht="15" customHeight="1">
      <c r="A200" s="181" t="s">
        <v>1402</v>
      </c>
      <c r="B200" s="182" t="s">
        <v>1403</v>
      </c>
      <c r="C200" s="181" t="s">
        <v>1404</v>
      </c>
      <c r="D200" s="181" t="s">
        <v>1405</v>
      </c>
      <c r="E200" s="181" t="s">
        <v>1406</v>
      </c>
      <c r="F200" s="183">
        <v>1</v>
      </c>
      <c r="G200" s="183">
        <v>6.84</v>
      </c>
      <c r="H200" s="183">
        <v>6.84</v>
      </c>
      <c r="I200" s="184">
        <v>1.9808601507798774E-5</v>
      </c>
      <c r="J200" s="184">
        <v>99.999988039543226</v>
      </c>
      <c r="K200" s="181" t="s">
        <v>1407</v>
      </c>
    </row>
    <row r="201" spans="1:11" ht="15" customHeight="1">
      <c r="A201" s="181" t="s">
        <v>1408</v>
      </c>
      <c r="B201" s="182" t="s">
        <v>1409</v>
      </c>
      <c r="C201" s="181" t="s">
        <v>1410</v>
      </c>
      <c r="D201" s="181" t="s">
        <v>1411</v>
      </c>
      <c r="E201" s="181" t="s">
        <v>1412</v>
      </c>
      <c r="F201" s="183">
        <v>0.01</v>
      </c>
      <c r="G201" s="183">
        <v>411.43</v>
      </c>
      <c r="H201" s="183">
        <v>4.1143000000000001</v>
      </c>
      <c r="I201" s="184">
        <v>1.1914989646715861E-5</v>
      </c>
      <c r="J201" s="184">
        <v>99.999999942080109</v>
      </c>
      <c r="K201" s="181" t="s">
        <v>1413</v>
      </c>
    </row>
    <row r="202" spans="1:11" ht="19.5" customHeight="1">
      <c r="A202" s="153"/>
      <c r="B202" s="153"/>
      <c r="C202" s="277" t="s">
        <v>1414</v>
      </c>
      <c r="D202" s="213"/>
      <c r="E202" s="213"/>
      <c r="F202" s="213"/>
      <c r="G202" s="153"/>
      <c r="H202" s="153"/>
      <c r="I202" s="153"/>
      <c r="J202" s="153"/>
      <c r="K202" s="153"/>
    </row>
    <row r="203" spans="1:11" ht="18" customHeight="1">
      <c r="A203" s="153"/>
      <c r="B203" s="153"/>
      <c r="C203" s="153"/>
      <c r="D203" s="153"/>
      <c r="E203" s="153"/>
      <c r="F203" s="153"/>
      <c r="G203" s="277" t="s">
        <v>1415</v>
      </c>
      <c r="H203" s="213"/>
      <c r="I203" s="278">
        <v>34530453.82</v>
      </c>
      <c r="J203" s="213"/>
      <c r="K203" s="213"/>
    </row>
    <row r="204" spans="1:11" ht="18" customHeight="1">
      <c r="A204" s="153"/>
      <c r="B204" s="153"/>
      <c r="C204" s="153"/>
      <c r="D204" s="153"/>
      <c r="E204" s="153"/>
      <c r="F204" s="153"/>
      <c r="G204" s="277" t="s">
        <v>1416</v>
      </c>
      <c r="H204" s="213"/>
      <c r="I204" s="278">
        <v>2.0000003278255463E-2</v>
      </c>
      <c r="J204" s="213"/>
      <c r="K204" s="213"/>
    </row>
    <row r="205" spans="1:11" ht="18" customHeight="1">
      <c r="A205" s="153"/>
      <c r="B205" s="153"/>
      <c r="C205" s="153"/>
      <c r="D205" s="153"/>
      <c r="E205" s="153"/>
      <c r="F205" s="153"/>
      <c r="G205" s="277" t="s">
        <v>1417</v>
      </c>
      <c r="H205" s="213"/>
      <c r="I205" s="278">
        <v>34530453.840000004</v>
      </c>
      <c r="J205" s="213"/>
      <c r="K205" s="213"/>
    </row>
    <row r="206" spans="1:11" ht="15.75" customHeight="1"/>
    <row r="207" spans="1:11" ht="15.75" customHeight="1"/>
    <row r="208" spans="1:1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G205:H205"/>
    <mergeCell ref="I205:K205"/>
    <mergeCell ref="A1:K1"/>
    <mergeCell ref="B2:C2"/>
    <mergeCell ref="C202:F202"/>
    <mergeCell ref="G203:H203"/>
    <mergeCell ref="I203:K203"/>
    <mergeCell ref="G204:H204"/>
    <mergeCell ref="I204:K204"/>
  </mergeCells>
  <pageMargins left="0.27777777777777779" right="0.27777777777777779" top="0.27777777777777779" bottom="0.27777777777777779"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Z1000"/>
  <sheetViews>
    <sheetView workbookViewId="0"/>
  </sheetViews>
  <sheetFormatPr defaultColWidth="14.42578125" defaultRowHeight="15" customHeight="1"/>
  <cols>
    <col min="1" max="1" width="9.42578125" customWidth="1"/>
    <col min="2" max="4" width="11.7109375" customWidth="1"/>
    <col min="5" max="5" width="22.7109375" customWidth="1"/>
    <col min="6" max="9" width="11.7109375" customWidth="1"/>
    <col min="10" max="10" width="12.28515625" customWidth="1"/>
    <col min="11" max="12" width="11.42578125" customWidth="1"/>
    <col min="13" max="26" width="8.85546875" customWidth="1"/>
  </cols>
  <sheetData>
    <row r="1" spans="1:26" ht="21.75" customHeight="1">
      <c r="A1" s="279" t="s">
        <v>1418</v>
      </c>
      <c r="B1" s="221"/>
      <c r="C1" s="221"/>
      <c r="D1" s="221"/>
      <c r="E1" s="221"/>
      <c r="F1" s="221"/>
      <c r="G1" s="221"/>
      <c r="H1" s="221"/>
      <c r="I1" s="221"/>
      <c r="J1" s="222"/>
      <c r="K1" s="1"/>
      <c r="L1" s="1"/>
      <c r="M1" s="1"/>
      <c r="N1" s="1"/>
      <c r="O1" s="1"/>
      <c r="P1" s="1"/>
      <c r="Q1" s="1"/>
      <c r="R1" s="1"/>
      <c r="S1" s="1"/>
      <c r="T1" s="1"/>
      <c r="U1" s="1"/>
      <c r="V1" s="1"/>
      <c r="W1" s="1"/>
      <c r="X1" s="1"/>
      <c r="Y1" s="1"/>
      <c r="Z1" s="1"/>
    </row>
    <row r="2" spans="1:26" ht="41.25" customHeight="1">
      <c r="A2" s="2"/>
      <c r="B2" s="223" t="str">
        <f>'MAPA DESTINACAO'!B2</f>
        <v>Sistema de bombeamento de águas pluviais Bigossi,  no  município  de  Vila Velha/ES.</v>
      </c>
      <c r="C2" s="224"/>
      <c r="D2" s="224"/>
      <c r="E2" s="224"/>
      <c r="F2" s="224"/>
      <c r="G2" s="225"/>
      <c r="H2" s="3"/>
      <c r="I2" s="3"/>
      <c r="J2" s="4"/>
      <c r="K2" s="1"/>
      <c r="L2" s="1"/>
      <c r="M2" s="1"/>
      <c r="N2" s="1"/>
      <c r="O2" s="1"/>
      <c r="P2" s="1"/>
      <c r="Q2" s="1"/>
      <c r="R2" s="1"/>
      <c r="S2" s="1"/>
      <c r="T2" s="1"/>
      <c r="U2" s="1"/>
      <c r="V2" s="1"/>
      <c r="W2" s="1"/>
      <c r="X2" s="1"/>
      <c r="Y2" s="1"/>
      <c r="Z2" s="1"/>
    </row>
    <row r="3" spans="1:26" ht="10.5" customHeight="1">
      <c r="A3" s="2"/>
      <c r="B3" s="5" t="s">
        <v>1419</v>
      </c>
      <c r="C3" s="6"/>
      <c r="D3" s="6"/>
      <c r="E3" s="6"/>
      <c r="F3" s="6"/>
      <c r="G3" s="6"/>
      <c r="H3" s="3"/>
      <c r="I3" s="3"/>
      <c r="J3" s="4"/>
      <c r="K3" s="1"/>
      <c r="L3" s="1"/>
      <c r="M3" s="1"/>
      <c r="N3" s="1"/>
      <c r="O3" s="1"/>
      <c r="P3" s="1"/>
      <c r="Q3" s="1"/>
      <c r="R3" s="1"/>
      <c r="S3" s="1"/>
      <c r="T3" s="1"/>
      <c r="U3" s="1"/>
      <c r="V3" s="1"/>
      <c r="W3" s="1"/>
      <c r="X3" s="1"/>
      <c r="Y3" s="1"/>
      <c r="Z3" s="1"/>
    </row>
    <row r="4" spans="1:26" ht="15" customHeight="1">
      <c r="A4" s="226"/>
      <c r="B4" s="213"/>
      <c r="C4" s="213"/>
      <c r="D4" s="213"/>
      <c r="E4" s="213"/>
      <c r="F4" s="213"/>
      <c r="G4" s="213"/>
      <c r="H4" s="213"/>
      <c r="I4" s="213"/>
      <c r="J4" s="227"/>
      <c r="K4" s="1"/>
      <c r="L4" s="1"/>
      <c r="M4" s="1"/>
      <c r="N4" s="1"/>
      <c r="O4" s="1"/>
      <c r="P4" s="1"/>
      <c r="Q4" s="1"/>
      <c r="R4" s="1"/>
      <c r="S4" s="1"/>
      <c r="T4" s="1"/>
      <c r="U4" s="1"/>
      <c r="V4" s="1"/>
      <c r="W4" s="1"/>
      <c r="X4" s="1"/>
      <c r="Y4" s="1"/>
      <c r="Z4" s="1"/>
    </row>
    <row r="5" spans="1:26" ht="6.75" customHeight="1">
      <c r="A5" s="228"/>
      <c r="B5" s="229"/>
      <c r="C5" s="229"/>
      <c r="D5" s="229"/>
      <c r="E5" s="229"/>
      <c r="F5" s="229"/>
      <c r="G5" s="229"/>
      <c r="H5" s="229"/>
      <c r="I5" s="229"/>
      <c r="J5" s="230"/>
      <c r="K5" s="1"/>
      <c r="L5" s="1"/>
      <c r="M5" s="1"/>
      <c r="N5" s="1"/>
      <c r="O5" s="1"/>
      <c r="P5" s="1"/>
      <c r="Q5" s="1"/>
      <c r="R5" s="1"/>
      <c r="S5" s="1"/>
      <c r="T5" s="1"/>
      <c r="U5" s="1"/>
      <c r="V5" s="1"/>
      <c r="W5" s="1"/>
      <c r="X5" s="1"/>
      <c r="Y5" s="1"/>
      <c r="Z5" s="1"/>
    </row>
    <row r="6" spans="1:26" ht="12.75" customHeight="1">
      <c r="A6" s="1"/>
      <c r="B6" s="1"/>
      <c r="C6" s="1"/>
      <c r="D6" s="1"/>
      <c r="E6" s="1"/>
      <c r="F6" s="1"/>
      <c r="G6" s="1"/>
      <c r="H6" s="1"/>
      <c r="I6" s="1"/>
      <c r="J6" s="1"/>
      <c r="K6" s="1"/>
      <c r="L6" s="1"/>
      <c r="M6" s="1"/>
      <c r="N6" s="1"/>
      <c r="O6" s="1"/>
      <c r="P6" s="1"/>
      <c r="Q6" s="1"/>
      <c r="R6" s="1"/>
      <c r="S6" s="1"/>
      <c r="T6" s="1"/>
      <c r="U6" s="1"/>
      <c r="V6" s="1"/>
      <c r="W6" s="1"/>
      <c r="X6" s="1"/>
      <c r="Y6" s="1"/>
      <c r="Z6" s="1"/>
    </row>
    <row r="7" spans="1:26" ht="12.75" customHeight="1">
      <c r="A7" s="7"/>
      <c r="B7" s="8"/>
      <c r="C7" s="8"/>
      <c r="D7" s="8"/>
      <c r="E7" s="8"/>
      <c r="F7" s="8"/>
      <c r="G7" s="8"/>
      <c r="H7" s="8"/>
      <c r="I7" s="8"/>
      <c r="J7" s="9"/>
      <c r="K7" s="1"/>
      <c r="L7" s="1" t="s">
        <v>1420</v>
      </c>
      <c r="M7" s="1"/>
      <c r="N7" s="1"/>
      <c r="O7" s="1"/>
      <c r="P7" s="1"/>
      <c r="Q7" s="1"/>
      <c r="R7" s="1"/>
      <c r="S7" s="1"/>
      <c r="T7" s="1"/>
      <c r="U7" s="1"/>
      <c r="V7" s="1"/>
      <c r="W7" s="1"/>
      <c r="X7" s="1"/>
      <c r="Y7" s="1"/>
      <c r="Z7" s="1"/>
    </row>
    <row r="8" spans="1:26" ht="15" customHeight="1">
      <c r="A8" s="10"/>
      <c r="B8" s="234" t="s">
        <v>1421</v>
      </c>
      <c r="C8" s="235"/>
      <c r="D8" s="235"/>
      <c r="E8" s="235"/>
      <c r="F8" s="235"/>
      <c r="G8" s="235"/>
      <c r="H8" s="235"/>
      <c r="I8" s="236"/>
      <c r="J8" s="11"/>
      <c r="K8" s="1"/>
      <c r="L8" s="1"/>
      <c r="M8" s="1"/>
      <c r="N8" s="1"/>
      <c r="O8" s="1"/>
      <c r="P8" s="1"/>
      <c r="Q8" s="1"/>
      <c r="R8" s="1"/>
      <c r="S8" s="1"/>
      <c r="T8" s="1"/>
      <c r="U8" s="1"/>
      <c r="V8" s="1"/>
      <c r="W8" s="1"/>
      <c r="X8" s="1"/>
      <c r="Y8" s="1"/>
      <c r="Z8" s="1"/>
    </row>
    <row r="9" spans="1:26" ht="15" customHeight="1">
      <c r="A9" s="10"/>
      <c r="B9" s="280"/>
      <c r="C9" s="232"/>
      <c r="D9" s="232"/>
      <c r="E9" s="232"/>
      <c r="F9" s="232"/>
      <c r="G9" s="232"/>
      <c r="H9" s="232"/>
      <c r="I9" s="12"/>
      <c r="J9" s="11"/>
      <c r="K9" s="1"/>
      <c r="L9" s="1"/>
      <c r="M9" s="1"/>
      <c r="N9" s="1"/>
      <c r="O9" s="1"/>
      <c r="P9" s="1"/>
      <c r="Q9" s="1"/>
      <c r="R9" s="1"/>
      <c r="S9" s="1"/>
      <c r="T9" s="1"/>
      <c r="U9" s="1"/>
      <c r="V9" s="1"/>
      <c r="W9" s="1"/>
      <c r="X9" s="1"/>
      <c r="Y9" s="1"/>
      <c r="Z9" s="1"/>
    </row>
    <row r="10" spans="1:26" ht="15" customHeight="1">
      <c r="A10" s="10"/>
      <c r="B10" s="13"/>
      <c r="C10" s="16"/>
      <c r="D10" s="16"/>
      <c r="E10" s="16"/>
      <c r="F10" s="16"/>
      <c r="G10" s="16"/>
      <c r="H10" s="16"/>
      <c r="I10" s="17"/>
      <c r="J10" s="11"/>
      <c r="K10" s="1"/>
      <c r="L10" s="1"/>
      <c r="M10" s="1"/>
      <c r="N10" s="1"/>
      <c r="O10" s="1"/>
      <c r="P10" s="1"/>
      <c r="Q10" s="1"/>
      <c r="R10" s="1"/>
      <c r="S10" s="1"/>
      <c r="T10" s="1"/>
      <c r="U10" s="1"/>
      <c r="V10" s="1"/>
      <c r="W10" s="1"/>
      <c r="X10" s="1"/>
      <c r="Y10" s="1"/>
      <c r="Z10" s="1"/>
    </row>
    <row r="11" spans="1:26" ht="15" customHeight="1">
      <c r="A11" s="10"/>
      <c r="B11" s="13"/>
      <c r="C11" s="14"/>
      <c r="D11" s="15"/>
      <c r="E11" s="15"/>
      <c r="F11" s="15"/>
      <c r="G11" s="16"/>
      <c r="H11" s="16"/>
      <c r="I11" s="17"/>
      <c r="J11" s="11"/>
      <c r="K11" s="1"/>
      <c r="L11" s="1"/>
      <c r="M11" s="1"/>
      <c r="N11" s="1"/>
      <c r="O11" s="1"/>
      <c r="P11" s="1"/>
      <c r="Q11" s="1"/>
      <c r="R11" s="1"/>
      <c r="S11" s="1"/>
      <c r="T11" s="1"/>
      <c r="U11" s="1"/>
      <c r="V11" s="1"/>
      <c r="W11" s="1"/>
      <c r="X11" s="1"/>
      <c r="Y11" s="1"/>
      <c r="Z11" s="1"/>
    </row>
    <row r="12" spans="1:26" ht="15" customHeight="1">
      <c r="A12" s="10"/>
      <c r="B12" s="13"/>
      <c r="C12" s="14"/>
      <c r="D12" s="18" t="s">
        <v>3</v>
      </c>
      <c r="E12" s="19" t="s">
        <v>1422</v>
      </c>
      <c r="F12" s="15"/>
      <c r="G12" s="16"/>
      <c r="H12" s="16"/>
      <c r="I12" s="17"/>
      <c r="J12" s="11"/>
      <c r="K12" s="1"/>
      <c r="L12" s="1"/>
      <c r="M12" s="1"/>
      <c r="N12" s="1"/>
      <c r="O12" s="1"/>
      <c r="P12" s="1"/>
      <c r="Q12" s="1"/>
      <c r="R12" s="1"/>
      <c r="S12" s="1"/>
      <c r="T12" s="1"/>
      <c r="U12" s="1"/>
      <c r="V12" s="1"/>
      <c r="W12" s="1"/>
      <c r="X12" s="1"/>
      <c r="Y12" s="1"/>
      <c r="Z12" s="1"/>
    </row>
    <row r="13" spans="1:26" ht="15" customHeight="1">
      <c r="A13" s="10"/>
      <c r="B13" s="13"/>
      <c r="C13" s="14"/>
      <c r="D13" s="15"/>
      <c r="E13" s="20" t="s">
        <v>5</v>
      </c>
      <c r="F13" s="15"/>
      <c r="G13" s="16"/>
      <c r="H13" s="16"/>
      <c r="I13" s="17"/>
      <c r="J13" s="11"/>
      <c r="K13" s="1"/>
      <c r="L13" s="1"/>
      <c r="M13" s="1"/>
      <c r="N13" s="1"/>
      <c r="O13" s="1"/>
      <c r="P13" s="1"/>
      <c r="Q13" s="1"/>
      <c r="R13" s="1"/>
      <c r="S13" s="1"/>
      <c r="T13" s="1"/>
      <c r="U13" s="1"/>
      <c r="V13" s="1"/>
      <c r="W13" s="1"/>
      <c r="X13" s="1"/>
      <c r="Y13" s="1"/>
      <c r="Z13" s="1"/>
    </row>
    <row r="14" spans="1:26" ht="15" customHeight="1">
      <c r="A14" s="10"/>
      <c r="B14" s="13"/>
      <c r="C14" s="14"/>
      <c r="D14" s="15"/>
      <c r="E14" s="15"/>
      <c r="F14" s="15"/>
      <c r="G14" s="16"/>
      <c r="H14" s="16"/>
      <c r="I14" s="17"/>
      <c r="J14" s="11"/>
      <c r="K14" s="1"/>
      <c r="L14" s="1"/>
      <c r="M14" s="1"/>
      <c r="N14" s="1"/>
      <c r="O14" s="1"/>
      <c r="P14" s="1"/>
      <c r="Q14" s="1"/>
      <c r="R14" s="1"/>
      <c r="S14" s="1"/>
      <c r="T14" s="1"/>
      <c r="U14" s="1"/>
      <c r="V14" s="1"/>
      <c r="W14" s="1"/>
      <c r="X14" s="1"/>
      <c r="Y14" s="1"/>
      <c r="Z14" s="1"/>
    </row>
    <row r="15" spans="1:26" ht="15" customHeight="1">
      <c r="A15" s="10"/>
      <c r="B15" s="13"/>
      <c r="C15" s="16"/>
      <c r="D15" s="16"/>
      <c r="E15" s="16"/>
      <c r="F15" s="16"/>
      <c r="G15" s="16"/>
      <c r="H15" s="16"/>
      <c r="I15" s="17"/>
      <c r="J15" s="11"/>
      <c r="K15" s="1"/>
      <c r="L15" s="1"/>
      <c r="M15" s="1"/>
      <c r="N15" s="1"/>
      <c r="O15" s="1"/>
      <c r="P15" s="1"/>
      <c r="Q15" s="1"/>
      <c r="R15" s="1"/>
      <c r="S15" s="1"/>
      <c r="T15" s="1"/>
      <c r="U15" s="1"/>
      <c r="V15" s="1"/>
      <c r="W15" s="1"/>
      <c r="X15" s="1"/>
      <c r="Y15" s="1"/>
      <c r="Z15" s="1"/>
    </row>
    <row r="16" spans="1:26" ht="12.75" customHeight="1">
      <c r="A16" s="10"/>
      <c r="B16" s="21"/>
      <c r="C16" s="22" t="s">
        <v>6</v>
      </c>
      <c r="D16" s="14"/>
      <c r="E16" s="14"/>
      <c r="F16" s="14"/>
      <c r="G16" s="14"/>
      <c r="H16" s="14"/>
      <c r="I16" s="17"/>
      <c r="J16" s="11"/>
      <c r="K16" s="1"/>
      <c r="L16" s="1"/>
      <c r="M16" s="1"/>
      <c r="N16" s="1"/>
      <c r="O16" s="1"/>
      <c r="P16" s="1"/>
      <c r="Q16" s="1"/>
      <c r="R16" s="1"/>
      <c r="S16" s="1"/>
      <c r="T16" s="1"/>
      <c r="U16" s="1"/>
      <c r="V16" s="1"/>
      <c r="W16" s="1"/>
      <c r="X16" s="1"/>
      <c r="Y16" s="1"/>
      <c r="Z16" s="1"/>
    </row>
    <row r="17" spans="1:26" ht="12.75" customHeight="1">
      <c r="A17" s="10"/>
      <c r="B17" s="13"/>
      <c r="C17" s="14"/>
      <c r="D17" s="14"/>
      <c r="E17" s="14"/>
      <c r="F17" s="14"/>
      <c r="G17" s="14"/>
      <c r="H17" s="14"/>
      <c r="I17" s="17"/>
      <c r="J17" s="11"/>
      <c r="K17" s="1"/>
      <c r="L17" s="1"/>
      <c r="M17" s="1"/>
      <c r="N17" s="1"/>
      <c r="O17" s="1"/>
      <c r="P17" s="1"/>
      <c r="Q17" s="1"/>
      <c r="R17" s="1"/>
      <c r="S17" s="1"/>
      <c r="T17" s="1"/>
      <c r="U17" s="1"/>
      <c r="V17" s="1"/>
      <c r="W17" s="1"/>
      <c r="X17" s="1"/>
      <c r="Y17" s="1"/>
      <c r="Z17" s="1"/>
    </row>
    <row r="18" spans="1:26" ht="12.75" customHeight="1">
      <c r="A18" s="10"/>
      <c r="B18" s="21"/>
      <c r="C18" s="23" t="s">
        <v>7</v>
      </c>
      <c r="D18" s="238" t="s">
        <v>8</v>
      </c>
      <c r="E18" s="213"/>
      <c r="F18" s="215"/>
      <c r="G18" s="24">
        <v>3.2199999999999999E-2</v>
      </c>
      <c r="H18" s="23"/>
      <c r="I18" s="25"/>
      <c r="J18" s="11"/>
      <c r="K18" s="1"/>
      <c r="L18" s="1"/>
      <c r="M18" s="1"/>
      <c r="N18" s="1"/>
      <c r="O18" s="1"/>
      <c r="P18" s="1"/>
      <c r="Q18" s="1"/>
      <c r="R18" s="1"/>
      <c r="S18" s="1"/>
      <c r="T18" s="1"/>
      <c r="U18" s="1"/>
      <c r="V18" s="1"/>
      <c r="W18" s="1"/>
      <c r="X18" s="1"/>
      <c r="Y18" s="1"/>
      <c r="Z18" s="1"/>
    </row>
    <row r="19" spans="1:26" ht="12.75" customHeight="1">
      <c r="A19" s="10"/>
      <c r="B19" s="21"/>
      <c r="C19" s="23"/>
      <c r="D19" s="23"/>
      <c r="E19" s="23"/>
      <c r="F19" s="23"/>
      <c r="G19" s="27"/>
      <c r="H19" s="23"/>
      <c r="I19" s="25"/>
      <c r="J19" s="11"/>
      <c r="K19" s="1"/>
      <c r="L19" s="1"/>
      <c r="M19" s="1"/>
      <c r="N19" s="1"/>
      <c r="O19" s="1"/>
      <c r="P19" s="1"/>
      <c r="Q19" s="1"/>
      <c r="R19" s="1"/>
      <c r="S19" s="1"/>
      <c r="T19" s="1"/>
      <c r="U19" s="1"/>
      <c r="V19" s="1"/>
      <c r="W19" s="1"/>
      <c r="X19" s="1"/>
      <c r="Y19" s="1"/>
      <c r="Z19" s="1"/>
    </row>
    <row r="20" spans="1:26" ht="12.75" customHeight="1">
      <c r="A20" s="10"/>
      <c r="B20" s="21"/>
      <c r="C20" s="23" t="s">
        <v>1423</v>
      </c>
      <c r="D20" s="238" t="s">
        <v>1424</v>
      </c>
      <c r="E20" s="213"/>
      <c r="F20" s="215"/>
      <c r="G20" s="24">
        <v>1.9199999999999998E-2</v>
      </c>
      <c r="H20" s="23"/>
      <c r="I20" s="25"/>
      <c r="J20" s="11"/>
      <c r="K20" s="1"/>
      <c r="L20" s="1"/>
      <c r="M20" s="1"/>
      <c r="N20" s="1"/>
      <c r="O20" s="1"/>
      <c r="P20" s="1"/>
      <c r="Q20" s="1"/>
      <c r="R20" s="1"/>
      <c r="S20" s="1"/>
      <c r="T20" s="1"/>
      <c r="U20" s="1"/>
      <c r="V20" s="1"/>
      <c r="W20" s="1"/>
      <c r="X20" s="1"/>
      <c r="Y20" s="1"/>
      <c r="Z20" s="1"/>
    </row>
    <row r="21" spans="1:26" ht="12.75" customHeight="1">
      <c r="A21" s="10"/>
      <c r="B21" s="13"/>
      <c r="C21" s="23"/>
      <c r="D21" s="26"/>
      <c r="E21" s="26"/>
      <c r="F21" s="26"/>
      <c r="G21" s="27"/>
      <c r="H21" s="14"/>
      <c r="I21" s="17"/>
      <c r="J21" s="11"/>
      <c r="K21" s="1"/>
      <c r="L21" s="1"/>
      <c r="M21" s="1"/>
      <c r="N21" s="1"/>
      <c r="O21" s="1"/>
      <c r="P21" s="1"/>
      <c r="Q21" s="1"/>
      <c r="R21" s="1"/>
      <c r="S21" s="1"/>
      <c r="T21" s="1"/>
      <c r="U21" s="1"/>
      <c r="V21" s="1"/>
      <c r="W21" s="1"/>
      <c r="X21" s="1"/>
      <c r="Y21" s="1"/>
      <c r="Z21" s="1"/>
    </row>
    <row r="22" spans="1:26" ht="12.75" customHeight="1">
      <c r="A22" s="10"/>
      <c r="B22" s="13"/>
      <c r="C22" s="23" t="s">
        <v>10</v>
      </c>
      <c r="D22" s="238" t="s">
        <v>11</v>
      </c>
      <c r="E22" s="213"/>
      <c r="F22" s="215"/>
      <c r="G22" s="24">
        <v>6.0000000000000001E-3</v>
      </c>
      <c r="H22" s="14"/>
      <c r="I22" s="17"/>
      <c r="J22" s="11"/>
      <c r="K22" s="1"/>
      <c r="L22" s="1"/>
      <c r="M22" s="1"/>
      <c r="N22" s="1"/>
      <c r="O22" s="1"/>
      <c r="P22" s="1"/>
      <c r="Q22" s="1"/>
      <c r="R22" s="1"/>
      <c r="S22" s="1"/>
      <c r="T22" s="1"/>
      <c r="U22" s="1"/>
      <c r="V22" s="1"/>
      <c r="W22" s="1"/>
      <c r="X22" s="1"/>
      <c r="Y22" s="1"/>
      <c r="Z22" s="1"/>
    </row>
    <row r="23" spans="1:26" ht="12.75" customHeight="1">
      <c r="A23" s="10"/>
      <c r="B23" s="13"/>
      <c r="C23" s="23"/>
      <c r="D23" s="28"/>
      <c r="E23" s="28"/>
      <c r="F23" s="14"/>
      <c r="G23" s="27"/>
      <c r="H23" s="14"/>
      <c r="I23" s="17"/>
      <c r="J23" s="11"/>
      <c r="K23" s="1"/>
      <c r="L23" s="1"/>
      <c r="M23" s="1"/>
      <c r="N23" s="1"/>
      <c r="O23" s="1"/>
      <c r="P23" s="1"/>
      <c r="Q23" s="1"/>
      <c r="R23" s="1"/>
      <c r="S23" s="1"/>
      <c r="T23" s="1"/>
      <c r="U23" s="1"/>
      <c r="V23" s="1"/>
      <c r="W23" s="1"/>
      <c r="X23" s="1"/>
      <c r="Y23" s="1"/>
      <c r="Z23" s="1"/>
    </row>
    <row r="24" spans="1:26" ht="12.75" customHeight="1">
      <c r="A24" s="10"/>
      <c r="B24" s="13"/>
      <c r="C24" s="23" t="s">
        <v>12</v>
      </c>
      <c r="D24" s="238" t="s">
        <v>13</v>
      </c>
      <c r="E24" s="213"/>
      <c r="F24" s="215"/>
      <c r="G24" s="24">
        <f>F25+F26</f>
        <v>0.02</v>
      </c>
      <c r="H24" s="14"/>
      <c r="I24" s="17"/>
      <c r="J24" s="11"/>
      <c r="K24" s="1"/>
      <c r="L24" s="1"/>
      <c r="M24" s="1"/>
      <c r="N24" s="1"/>
      <c r="O24" s="1"/>
      <c r="P24" s="1"/>
      <c r="Q24" s="1"/>
      <c r="R24" s="1"/>
      <c r="S24" s="1"/>
      <c r="T24" s="1"/>
      <c r="U24" s="1"/>
      <c r="V24" s="1"/>
      <c r="W24" s="1"/>
      <c r="X24" s="1"/>
      <c r="Y24" s="1"/>
      <c r="Z24" s="1"/>
    </row>
    <row r="25" spans="1:26" ht="12.75" customHeight="1">
      <c r="A25" s="10"/>
      <c r="B25" s="13"/>
      <c r="C25" s="22" t="s">
        <v>14</v>
      </c>
      <c r="D25" s="14"/>
      <c r="E25" s="22" t="s">
        <v>15</v>
      </c>
      <c r="F25" s="30">
        <v>1.4E-2</v>
      </c>
      <c r="G25" s="27"/>
      <c r="H25" s="14"/>
      <c r="I25" s="17"/>
      <c r="J25" s="11"/>
      <c r="K25" s="1"/>
      <c r="L25" s="1"/>
      <c r="M25" s="1"/>
      <c r="N25" s="1"/>
      <c r="O25" s="1"/>
      <c r="P25" s="1"/>
      <c r="Q25" s="1"/>
      <c r="R25" s="1"/>
      <c r="S25" s="1"/>
      <c r="T25" s="1"/>
      <c r="U25" s="1"/>
      <c r="V25" s="1"/>
      <c r="W25" s="1"/>
      <c r="X25" s="1"/>
      <c r="Y25" s="1"/>
      <c r="Z25" s="1"/>
    </row>
    <row r="26" spans="1:26" ht="12.75" customHeight="1">
      <c r="A26" s="10"/>
      <c r="B26" s="13"/>
      <c r="C26" s="22" t="s">
        <v>16</v>
      </c>
      <c r="D26" s="14"/>
      <c r="E26" s="22" t="s">
        <v>17</v>
      </c>
      <c r="F26" s="30">
        <v>6.0000000000000001E-3</v>
      </c>
      <c r="G26" s="27"/>
      <c r="H26" s="14"/>
      <c r="I26" s="17"/>
      <c r="J26" s="11"/>
      <c r="K26" s="1"/>
      <c r="L26" s="1"/>
      <c r="M26" s="1"/>
      <c r="N26" s="1"/>
      <c r="O26" s="1"/>
      <c r="P26" s="1"/>
      <c r="Q26" s="1"/>
      <c r="R26" s="1"/>
      <c r="S26" s="1"/>
      <c r="T26" s="1"/>
      <c r="U26" s="1"/>
      <c r="V26" s="1"/>
      <c r="W26" s="1"/>
      <c r="X26" s="1"/>
      <c r="Y26" s="1"/>
      <c r="Z26" s="1"/>
    </row>
    <row r="27" spans="1:26" ht="12.75" customHeight="1">
      <c r="A27" s="10"/>
      <c r="B27" s="13"/>
      <c r="C27" s="23"/>
      <c r="D27" s="26"/>
      <c r="E27" s="26"/>
      <c r="F27" s="31"/>
      <c r="G27" s="27"/>
      <c r="H27" s="14"/>
      <c r="I27" s="17"/>
      <c r="J27" s="11"/>
      <c r="K27" s="1"/>
      <c r="L27" s="1"/>
      <c r="M27" s="1"/>
      <c r="N27" s="1"/>
      <c r="O27" s="1"/>
      <c r="P27" s="1"/>
      <c r="Q27" s="1"/>
      <c r="R27" s="1"/>
      <c r="S27" s="1"/>
      <c r="T27" s="1"/>
      <c r="U27" s="1"/>
      <c r="V27" s="1"/>
      <c r="W27" s="1"/>
      <c r="X27" s="1"/>
      <c r="Y27" s="1"/>
      <c r="Z27" s="1"/>
    </row>
    <row r="28" spans="1:26" ht="12.75" customHeight="1">
      <c r="A28" s="10"/>
      <c r="B28" s="13"/>
      <c r="C28" s="22" t="s">
        <v>18</v>
      </c>
      <c r="D28" s="238" t="s">
        <v>19</v>
      </c>
      <c r="E28" s="213"/>
      <c r="F28" s="215"/>
      <c r="G28" s="24">
        <v>0.06</v>
      </c>
      <c r="H28" s="14"/>
      <c r="I28" s="17"/>
      <c r="J28" s="11"/>
      <c r="K28" s="1"/>
      <c r="L28" s="1"/>
      <c r="M28" s="1"/>
      <c r="N28" s="1"/>
      <c r="O28" s="1"/>
      <c r="P28" s="1"/>
      <c r="Q28" s="1"/>
      <c r="R28" s="1"/>
      <c r="S28" s="1"/>
      <c r="T28" s="1"/>
      <c r="U28" s="1"/>
      <c r="V28" s="1"/>
      <c r="W28" s="1"/>
      <c r="X28" s="1"/>
      <c r="Y28" s="1"/>
      <c r="Z28" s="1"/>
    </row>
    <row r="29" spans="1:26" ht="12.75" customHeight="1">
      <c r="A29" s="10"/>
      <c r="B29" s="13"/>
      <c r="C29" s="23"/>
      <c r="D29" s="23"/>
      <c r="E29" s="23"/>
      <c r="F29" s="23"/>
      <c r="G29" s="27"/>
      <c r="H29" s="14"/>
      <c r="I29" s="17"/>
      <c r="J29" s="11"/>
      <c r="K29" s="1"/>
      <c r="L29" s="1"/>
      <c r="M29" s="1"/>
      <c r="N29" s="1"/>
      <c r="O29" s="1"/>
      <c r="P29" s="1"/>
      <c r="Q29" s="1"/>
      <c r="R29" s="1"/>
      <c r="S29" s="1"/>
      <c r="T29" s="1"/>
      <c r="U29" s="1"/>
      <c r="V29" s="1"/>
      <c r="W29" s="1"/>
      <c r="X29" s="1"/>
      <c r="Y29" s="1"/>
      <c r="Z29" s="1"/>
    </row>
    <row r="30" spans="1:26" ht="12.75" customHeight="1">
      <c r="A30" s="10"/>
      <c r="B30" s="13"/>
      <c r="C30" s="22" t="s">
        <v>20</v>
      </c>
      <c r="D30" s="238" t="s">
        <v>21</v>
      </c>
      <c r="E30" s="213"/>
      <c r="F30" s="215"/>
      <c r="G30" s="24">
        <f>SUM(F31:F33)</f>
        <v>7.6499999999999999E-2</v>
      </c>
      <c r="H30" s="14"/>
      <c r="I30" s="17"/>
      <c r="J30" s="11"/>
      <c r="K30" s="1"/>
      <c r="L30" s="1"/>
      <c r="M30" s="1"/>
      <c r="N30" s="1"/>
      <c r="O30" s="1"/>
      <c r="P30" s="1"/>
      <c r="Q30" s="1"/>
      <c r="R30" s="1"/>
      <c r="S30" s="1"/>
      <c r="T30" s="1"/>
      <c r="U30" s="1"/>
      <c r="V30" s="1"/>
      <c r="W30" s="1"/>
      <c r="X30" s="1"/>
      <c r="Y30" s="1"/>
      <c r="Z30" s="1"/>
    </row>
    <row r="31" spans="1:26" ht="12.75" customHeight="1">
      <c r="A31" s="10"/>
      <c r="B31" s="13"/>
      <c r="C31" s="23"/>
      <c r="D31" s="14"/>
      <c r="E31" s="22" t="s">
        <v>22</v>
      </c>
      <c r="F31" s="30">
        <v>6.4999999999999997E-3</v>
      </c>
      <c r="G31" s="32"/>
      <c r="H31" s="14"/>
      <c r="I31" s="17"/>
      <c r="J31" s="11"/>
      <c r="K31" s="1"/>
      <c r="L31" s="1"/>
      <c r="M31" s="1"/>
      <c r="N31" s="1"/>
      <c r="O31" s="1"/>
      <c r="P31" s="1"/>
      <c r="Q31" s="1"/>
      <c r="R31" s="1"/>
      <c r="S31" s="1"/>
      <c r="T31" s="1"/>
      <c r="U31" s="1"/>
      <c r="V31" s="1"/>
      <c r="W31" s="1"/>
      <c r="X31" s="1"/>
      <c r="Y31" s="1"/>
      <c r="Z31" s="1"/>
    </row>
    <row r="32" spans="1:26" ht="12.75" customHeight="1">
      <c r="A32" s="10"/>
      <c r="B32" s="13"/>
      <c r="C32" s="23"/>
      <c r="D32" s="14"/>
      <c r="E32" s="22" t="s">
        <v>23</v>
      </c>
      <c r="F32" s="30">
        <v>0.03</v>
      </c>
      <c r="G32" s="32"/>
      <c r="H32" s="14"/>
      <c r="I32" s="17"/>
      <c r="J32" s="11"/>
      <c r="K32" s="1"/>
      <c r="L32" s="1"/>
      <c r="M32" s="1"/>
      <c r="N32" s="1"/>
      <c r="O32" s="1"/>
      <c r="P32" s="1"/>
      <c r="Q32" s="1"/>
      <c r="R32" s="1"/>
      <c r="S32" s="1"/>
      <c r="T32" s="1"/>
      <c r="U32" s="1"/>
      <c r="V32" s="1"/>
      <c r="W32" s="1"/>
      <c r="X32" s="1"/>
      <c r="Y32" s="1"/>
      <c r="Z32" s="1"/>
    </row>
    <row r="33" spans="1:26" ht="12.75" customHeight="1">
      <c r="A33" s="10"/>
      <c r="B33" s="33"/>
      <c r="C33" s="23"/>
      <c r="D33" s="14"/>
      <c r="E33" s="22" t="s">
        <v>26</v>
      </c>
      <c r="F33" s="30">
        <v>0.04</v>
      </c>
      <c r="G33" s="23"/>
      <c r="H33" s="14"/>
      <c r="I33" s="17"/>
      <c r="J33" s="11"/>
      <c r="K33" s="1"/>
      <c r="L33" s="1"/>
      <c r="M33" s="1"/>
      <c r="N33" s="1"/>
      <c r="O33" s="1"/>
      <c r="P33" s="1"/>
      <c r="Q33" s="1"/>
      <c r="R33" s="1"/>
      <c r="S33" s="1"/>
      <c r="T33" s="1"/>
      <c r="U33" s="1"/>
      <c r="V33" s="1"/>
      <c r="W33" s="1"/>
      <c r="X33" s="1"/>
      <c r="Y33" s="1"/>
      <c r="Z33" s="1"/>
    </row>
    <row r="34" spans="1:26" ht="12.75" customHeight="1">
      <c r="A34" s="10"/>
      <c r="B34" s="13"/>
      <c r="C34" s="23"/>
      <c r="D34" s="14"/>
      <c r="E34" s="14"/>
      <c r="F34" s="14"/>
      <c r="G34" s="32"/>
      <c r="H34" s="14"/>
      <c r="I34" s="17"/>
      <c r="J34" s="11"/>
      <c r="K34" s="1"/>
      <c r="L34" s="1"/>
      <c r="M34" s="1"/>
      <c r="N34" s="1"/>
      <c r="O34" s="1"/>
      <c r="P34" s="1"/>
      <c r="Q34" s="1"/>
      <c r="R34" s="1"/>
      <c r="S34" s="1"/>
      <c r="T34" s="1"/>
      <c r="U34" s="1"/>
      <c r="V34" s="1"/>
      <c r="W34" s="1"/>
      <c r="X34" s="1"/>
      <c r="Y34" s="1"/>
      <c r="Z34" s="1"/>
    </row>
    <row r="35" spans="1:26" ht="54.75" customHeight="1">
      <c r="A35" s="10"/>
      <c r="B35" s="13"/>
      <c r="C35" s="23"/>
      <c r="D35" s="239" t="s">
        <v>1425</v>
      </c>
      <c r="E35" s="213"/>
      <c r="F35" s="227"/>
      <c r="G35" s="34">
        <f>(1+G18+G20+G22+G24+G28)/(1-G30)-1</f>
        <v>0.23161884136437494</v>
      </c>
      <c r="H35" s="14"/>
      <c r="I35" s="17"/>
      <c r="J35" s="11"/>
      <c r="K35" s="185"/>
      <c r="L35" s="1"/>
      <c r="M35" s="1"/>
      <c r="N35" s="1"/>
      <c r="O35" s="1"/>
      <c r="P35" s="1"/>
      <c r="Q35" s="1"/>
      <c r="R35" s="1"/>
      <c r="S35" s="1"/>
      <c r="T35" s="1"/>
      <c r="U35" s="1"/>
      <c r="V35" s="1"/>
      <c r="W35" s="1"/>
      <c r="X35" s="1"/>
      <c r="Y35" s="1"/>
      <c r="Z35" s="1"/>
    </row>
    <row r="36" spans="1:26" ht="15" customHeight="1">
      <c r="A36" s="10"/>
      <c r="B36" s="35"/>
      <c r="C36" s="36"/>
      <c r="D36" s="37"/>
      <c r="E36" s="37"/>
      <c r="F36" s="37"/>
      <c r="G36" s="38"/>
      <c r="H36" s="39"/>
      <c r="I36" s="40"/>
      <c r="J36" s="11"/>
      <c r="K36" s="1"/>
      <c r="L36" s="1"/>
      <c r="M36" s="1"/>
      <c r="N36" s="1"/>
      <c r="O36" s="1"/>
      <c r="P36" s="1"/>
      <c r="Q36" s="1"/>
      <c r="R36" s="1"/>
      <c r="S36" s="1"/>
      <c r="T36" s="1"/>
      <c r="U36" s="1"/>
      <c r="V36" s="1"/>
      <c r="W36" s="1"/>
      <c r="X36" s="1"/>
      <c r="Y36" s="1"/>
      <c r="Z36" s="1"/>
    </row>
    <row r="37" spans="1:26" ht="12.75" customHeight="1">
      <c r="A37" s="41"/>
      <c r="B37" s="1"/>
      <c r="C37" s="1"/>
      <c r="D37" s="1"/>
      <c r="E37" s="1"/>
      <c r="F37" s="1"/>
      <c r="G37" s="1"/>
      <c r="H37" s="1"/>
      <c r="I37" s="1"/>
      <c r="J37" s="11"/>
      <c r="K37" s="1"/>
      <c r="L37" s="1"/>
      <c r="M37" s="1"/>
      <c r="N37" s="1"/>
      <c r="O37" s="1"/>
      <c r="P37" s="1"/>
      <c r="Q37" s="1"/>
      <c r="R37" s="1"/>
      <c r="S37" s="1"/>
      <c r="T37" s="1"/>
      <c r="U37" s="1"/>
      <c r="V37" s="1"/>
      <c r="W37" s="1"/>
      <c r="X37" s="1"/>
      <c r="Y37" s="1"/>
      <c r="Z37" s="1"/>
    </row>
    <row r="38" spans="1:26" ht="12.75" customHeight="1">
      <c r="A38" s="212" t="s">
        <v>29</v>
      </c>
      <c r="B38" s="213"/>
      <c r="C38" s="1"/>
      <c r="D38" s="1"/>
      <c r="E38" s="1"/>
      <c r="F38" s="1"/>
      <c r="G38" s="1"/>
      <c r="H38" s="1"/>
      <c r="I38" s="1"/>
      <c r="J38" s="11"/>
      <c r="K38" s="1"/>
      <c r="L38" s="1"/>
      <c r="M38" s="1"/>
      <c r="N38" s="1"/>
      <c r="O38" s="1"/>
      <c r="P38" s="1"/>
      <c r="Q38" s="1"/>
      <c r="R38" s="1"/>
      <c r="S38" s="1"/>
      <c r="T38" s="1"/>
      <c r="U38" s="1"/>
      <c r="V38" s="1"/>
      <c r="W38" s="1"/>
      <c r="X38" s="1"/>
      <c r="Y38" s="1"/>
      <c r="Z38" s="1"/>
    </row>
    <row r="39" spans="1:26" ht="12.75" customHeight="1">
      <c r="A39" s="214" t="s">
        <v>30</v>
      </c>
      <c r="B39" s="213"/>
      <c r="C39" s="213"/>
      <c r="D39" s="213"/>
      <c r="E39" s="213"/>
      <c r="F39" s="213"/>
      <c r="G39" s="213"/>
      <c r="H39" s="213"/>
      <c r="I39" s="213"/>
      <c r="J39" s="215"/>
      <c r="K39" s="1"/>
      <c r="L39" s="1"/>
      <c r="M39" s="1"/>
      <c r="N39" s="1"/>
      <c r="O39" s="1"/>
      <c r="P39" s="1"/>
      <c r="Q39" s="1"/>
      <c r="R39" s="1"/>
      <c r="S39" s="1"/>
      <c r="T39" s="1"/>
      <c r="U39" s="1"/>
      <c r="V39" s="1"/>
      <c r="W39" s="1"/>
      <c r="X39" s="1"/>
      <c r="Y39" s="1"/>
      <c r="Z39" s="1"/>
    </row>
    <row r="40" spans="1:26" ht="12.75" customHeight="1">
      <c r="A40" s="216"/>
      <c r="B40" s="213"/>
      <c r="C40" s="213"/>
      <c r="D40" s="213"/>
      <c r="E40" s="213"/>
      <c r="F40" s="213"/>
      <c r="G40" s="213"/>
      <c r="H40" s="213"/>
      <c r="I40" s="213"/>
      <c r="J40" s="215"/>
      <c r="K40" s="1"/>
      <c r="L40" s="1"/>
      <c r="M40" s="1"/>
      <c r="N40" s="1"/>
      <c r="O40" s="1"/>
      <c r="P40" s="1"/>
      <c r="Q40" s="1"/>
      <c r="R40" s="1"/>
      <c r="S40" s="1"/>
      <c r="T40" s="1"/>
      <c r="U40" s="1"/>
      <c r="V40" s="1"/>
      <c r="W40" s="1"/>
      <c r="X40" s="1"/>
      <c r="Y40" s="1"/>
      <c r="Z40" s="1"/>
    </row>
    <row r="41" spans="1:26" ht="12.75" customHeight="1">
      <c r="A41" s="281"/>
      <c r="B41" s="218"/>
      <c r="C41" s="218"/>
      <c r="D41" s="218"/>
      <c r="E41" s="218"/>
      <c r="F41" s="218"/>
      <c r="G41" s="218"/>
      <c r="H41" s="218"/>
      <c r="I41" s="218"/>
      <c r="J41" s="219"/>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7"/>
      <c r="B43" s="8"/>
      <c r="C43" s="8"/>
      <c r="D43" s="8"/>
      <c r="E43" s="8"/>
      <c r="F43" s="8"/>
      <c r="G43" s="8"/>
      <c r="H43" s="8"/>
      <c r="I43" s="8"/>
      <c r="J43" s="9"/>
      <c r="K43" s="1"/>
      <c r="L43" s="1"/>
      <c r="M43" s="1"/>
      <c r="N43" s="1"/>
      <c r="O43" s="1"/>
      <c r="P43" s="1"/>
      <c r="Q43" s="1"/>
      <c r="R43" s="1"/>
      <c r="S43" s="1"/>
      <c r="T43" s="1"/>
      <c r="U43" s="1"/>
      <c r="V43" s="1"/>
      <c r="W43" s="1"/>
      <c r="X43" s="1"/>
      <c r="Y43" s="1"/>
      <c r="Z43" s="1"/>
    </row>
    <row r="44" spans="1:26" ht="12.75" customHeight="1">
      <c r="A44" s="10"/>
      <c r="B44" s="234" t="s">
        <v>2</v>
      </c>
      <c r="C44" s="235"/>
      <c r="D44" s="235"/>
      <c r="E44" s="235"/>
      <c r="F44" s="235"/>
      <c r="G44" s="235"/>
      <c r="H44" s="235"/>
      <c r="I44" s="236"/>
      <c r="J44" s="11"/>
      <c r="K44" s="1"/>
      <c r="L44" s="1"/>
      <c r="M44" s="1"/>
      <c r="N44" s="1"/>
      <c r="O44" s="1"/>
      <c r="P44" s="1"/>
      <c r="Q44" s="1"/>
      <c r="R44" s="1"/>
      <c r="S44" s="1"/>
      <c r="T44" s="1"/>
      <c r="U44" s="1"/>
      <c r="V44" s="1"/>
      <c r="W44" s="1"/>
      <c r="X44" s="1"/>
      <c r="Y44" s="1"/>
      <c r="Z44" s="1"/>
    </row>
    <row r="45" spans="1:26" ht="12.75" customHeight="1">
      <c r="A45" s="10"/>
      <c r="B45" s="280"/>
      <c r="C45" s="232"/>
      <c r="D45" s="232"/>
      <c r="E45" s="232"/>
      <c r="F45" s="232"/>
      <c r="G45" s="232"/>
      <c r="H45" s="232"/>
      <c r="I45" s="12"/>
      <c r="J45" s="11"/>
      <c r="K45" s="1"/>
      <c r="L45" s="1"/>
      <c r="M45" s="1"/>
      <c r="N45" s="1"/>
      <c r="O45" s="1"/>
      <c r="P45" s="1"/>
      <c r="Q45" s="1"/>
      <c r="R45" s="1"/>
      <c r="S45" s="1"/>
      <c r="T45" s="1"/>
      <c r="U45" s="1"/>
      <c r="V45" s="1"/>
      <c r="W45" s="1"/>
      <c r="X45" s="1"/>
      <c r="Y45" s="1"/>
      <c r="Z45" s="1"/>
    </row>
    <row r="46" spans="1:26" ht="12.75" customHeight="1">
      <c r="A46" s="10"/>
      <c r="B46" s="13"/>
      <c r="C46" s="16"/>
      <c r="D46" s="16"/>
      <c r="E46" s="16"/>
      <c r="F46" s="16"/>
      <c r="G46" s="16"/>
      <c r="H46" s="16"/>
      <c r="I46" s="17"/>
      <c r="J46" s="11"/>
      <c r="K46" s="1"/>
      <c r="L46" s="1"/>
      <c r="M46" s="1"/>
      <c r="N46" s="1"/>
      <c r="O46" s="1"/>
      <c r="P46" s="1"/>
      <c r="Q46" s="1"/>
      <c r="R46" s="1"/>
      <c r="S46" s="1"/>
      <c r="T46" s="1"/>
      <c r="U46" s="1"/>
      <c r="V46" s="1"/>
      <c r="W46" s="1"/>
      <c r="X46" s="1"/>
      <c r="Y46" s="1"/>
      <c r="Z46" s="1"/>
    </row>
    <row r="47" spans="1:26" ht="12.75" customHeight="1">
      <c r="A47" s="10"/>
      <c r="B47" s="13"/>
      <c r="C47" s="14"/>
      <c r="D47" s="15"/>
      <c r="E47" s="15"/>
      <c r="F47" s="15"/>
      <c r="G47" s="16"/>
      <c r="H47" s="16"/>
      <c r="I47" s="17"/>
      <c r="J47" s="11"/>
      <c r="K47" s="1"/>
      <c r="L47" s="1"/>
      <c r="M47" s="1"/>
      <c r="N47" s="1"/>
      <c r="O47" s="1"/>
      <c r="P47" s="1"/>
      <c r="Q47" s="1"/>
      <c r="R47" s="1"/>
      <c r="S47" s="1"/>
      <c r="T47" s="1"/>
      <c r="U47" s="1"/>
      <c r="V47" s="1"/>
      <c r="W47" s="1"/>
      <c r="X47" s="1"/>
      <c r="Y47" s="1"/>
      <c r="Z47" s="1"/>
    </row>
    <row r="48" spans="1:26" ht="12.75" customHeight="1">
      <c r="A48" s="10"/>
      <c r="B48" s="13"/>
      <c r="C48" s="14"/>
      <c r="D48" s="18" t="s">
        <v>3</v>
      </c>
      <c r="E48" s="19" t="s">
        <v>4</v>
      </c>
      <c r="F48" s="15"/>
      <c r="G48" s="16"/>
      <c r="H48" s="16"/>
      <c r="I48" s="17"/>
      <c r="J48" s="11"/>
      <c r="K48" s="1"/>
      <c r="L48" s="1"/>
      <c r="M48" s="1"/>
      <c r="N48" s="1"/>
      <c r="O48" s="1"/>
      <c r="P48" s="1"/>
      <c r="Q48" s="1"/>
      <c r="R48" s="1"/>
      <c r="S48" s="1"/>
      <c r="T48" s="1"/>
      <c r="U48" s="1"/>
      <c r="V48" s="1"/>
      <c r="W48" s="1"/>
      <c r="X48" s="1"/>
      <c r="Y48" s="1"/>
      <c r="Z48" s="1"/>
    </row>
    <row r="49" spans="1:26" ht="12.75" customHeight="1">
      <c r="A49" s="10"/>
      <c r="B49" s="13"/>
      <c r="C49" s="14"/>
      <c r="D49" s="15"/>
      <c r="E49" s="20" t="s">
        <v>5</v>
      </c>
      <c r="F49" s="15"/>
      <c r="G49" s="16"/>
      <c r="H49" s="16"/>
      <c r="I49" s="17"/>
      <c r="J49" s="11"/>
      <c r="K49" s="1"/>
      <c r="L49" s="1"/>
      <c r="M49" s="1"/>
      <c r="N49" s="1"/>
      <c r="O49" s="1"/>
      <c r="P49" s="1"/>
      <c r="Q49" s="1"/>
      <c r="R49" s="1"/>
      <c r="S49" s="1"/>
      <c r="T49" s="1"/>
      <c r="U49" s="1"/>
      <c r="V49" s="1"/>
      <c r="W49" s="1"/>
      <c r="X49" s="1"/>
      <c r="Y49" s="1"/>
      <c r="Z49" s="1"/>
    </row>
    <row r="50" spans="1:26" ht="12.75" customHeight="1">
      <c r="A50" s="10"/>
      <c r="B50" s="13"/>
      <c r="C50" s="14"/>
      <c r="D50" s="15"/>
      <c r="E50" s="15"/>
      <c r="F50" s="15"/>
      <c r="G50" s="16"/>
      <c r="H50" s="16"/>
      <c r="I50" s="17"/>
      <c r="J50" s="11"/>
      <c r="K50" s="1"/>
      <c r="L50" s="1"/>
      <c r="M50" s="1"/>
      <c r="N50" s="1"/>
      <c r="O50" s="1"/>
      <c r="P50" s="1"/>
      <c r="Q50" s="1"/>
      <c r="R50" s="1"/>
      <c r="S50" s="1"/>
      <c r="T50" s="1"/>
      <c r="U50" s="1"/>
      <c r="V50" s="1"/>
      <c r="W50" s="1"/>
      <c r="X50" s="1"/>
      <c r="Y50" s="1"/>
      <c r="Z50" s="1"/>
    </row>
    <row r="51" spans="1:26" ht="12.75" customHeight="1">
      <c r="A51" s="10"/>
      <c r="B51" s="13"/>
      <c r="C51" s="16"/>
      <c r="D51" s="16"/>
      <c r="E51" s="16"/>
      <c r="F51" s="16"/>
      <c r="G51" s="16"/>
      <c r="H51" s="16"/>
      <c r="I51" s="17"/>
      <c r="J51" s="11"/>
      <c r="K51" s="1"/>
      <c r="L51" s="1"/>
      <c r="M51" s="1"/>
      <c r="N51" s="1"/>
      <c r="O51" s="1"/>
      <c r="P51" s="1"/>
      <c r="Q51" s="1"/>
      <c r="R51" s="1"/>
      <c r="S51" s="1"/>
      <c r="T51" s="1"/>
      <c r="U51" s="1"/>
      <c r="V51" s="1"/>
      <c r="W51" s="1"/>
      <c r="X51" s="1"/>
      <c r="Y51" s="1"/>
      <c r="Z51" s="1"/>
    </row>
    <row r="52" spans="1:26" ht="12.75" customHeight="1">
      <c r="A52" s="10"/>
      <c r="B52" s="21"/>
      <c r="C52" s="22" t="s">
        <v>6</v>
      </c>
      <c r="D52" s="14"/>
      <c r="E52" s="14"/>
      <c r="F52" s="14"/>
      <c r="G52" s="14"/>
      <c r="H52" s="14"/>
      <c r="I52" s="17"/>
      <c r="J52" s="11"/>
      <c r="K52" s="1"/>
      <c r="L52" s="1"/>
      <c r="M52" s="1"/>
      <c r="N52" s="1"/>
      <c r="O52" s="1"/>
      <c r="P52" s="1"/>
      <c r="Q52" s="1"/>
      <c r="R52" s="1"/>
      <c r="S52" s="1"/>
      <c r="T52" s="1"/>
      <c r="U52" s="1"/>
      <c r="V52" s="1"/>
      <c r="W52" s="1"/>
      <c r="X52" s="1"/>
      <c r="Y52" s="1"/>
      <c r="Z52" s="1"/>
    </row>
    <row r="53" spans="1:26" ht="12.75" customHeight="1">
      <c r="A53" s="10"/>
      <c r="B53" s="13"/>
      <c r="C53" s="14"/>
      <c r="D53" s="14"/>
      <c r="E53" s="14"/>
      <c r="F53" s="14"/>
      <c r="G53" s="14"/>
      <c r="H53" s="14"/>
      <c r="I53" s="17"/>
      <c r="J53" s="11"/>
      <c r="K53" s="1"/>
      <c r="L53" s="1"/>
      <c r="M53" s="1"/>
      <c r="N53" s="1"/>
      <c r="O53" s="1"/>
      <c r="P53" s="1"/>
      <c r="Q53" s="1"/>
      <c r="R53" s="1"/>
      <c r="S53" s="1"/>
      <c r="T53" s="1"/>
      <c r="U53" s="1"/>
      <c r="V53" s="1"/>
      <c r="W53" s="1"/>
      <c r="X53" s="1"/>
      <c r="Y53" s="1"/>
      <c r="Z53" s="1"/>
    </row>
    <row r="54" spans="1:26" ht="12.75" customHeight="1">
      <c r="A54" s="10"/>
      <c r="B54" s="21"/>
      <c r="C54" s="23" t="s">
        <v>7</v>
      </c>
      <c r="D54" s="238" t="s">
        <v>8</v>
      </c>
      <c r="E54" s="213"/>
      <c r="F54" s="215"/>
      <c r="G54" s="24">
        <f>G18</f>
        <v>3.2199999999999999E-2</v>
      </c>
      <c r="H54" s="23"/>
      <c r="I54" s="25"/>
      <c r="J54" s="11"/>
      <c r="K54" s="1"/>
      <c r="L54" s="1"/>
      <c r="M54" s="1"/>
      <c r="N54" s="1"/>
      <c r="O54" s="1"/>
      <c r="P54" s="1"/>
      <c r="Q54" s="1"/>
      <c r="R54" s="1"/>
      <c r="S54" s="1"/>
      <c r="T54" s="1"/>
      <c r="U54" s="1"/>
      <c r="V54" s="1"/>
      <c r="W54" s="1"/>
      <c r="X54" s="1"/>
      <c r="Y54" s="1"/>
      <c r="Z54" s="1"/>
    </row>
    <row r="55" spans="1:26" ht="12.75" customHeight="1">
      <c r="A55" s="10"/>
      <c r="B55" s="21"/>
      <c r="C55" s="23"/>
      <c r="D55" s="23"/>
      <c r="E55" s="23"/>
      <c r="F55" s="23"/>
      <c r="G55" s="27"/>
      <c r="H55" s="23"/>
      <c r="I55" s="25"/>
      <c r="J55" s="11"/>
      <c r="K55" s="1"/>
      <c r="L55" s="1"/>
      <c r="M55" s="1"/>
      <c r="N55" s="1"/>
      <c r="O55" s="1"/>
      <c r="P55" s="1"/>
      <c r="Q55" s="1"/>
      <c r="R55" s="1"/>
      <c r="S55" s="1"/>
      <c r="T55" s="1"/>
      <c r="U55" s="1"/>
      <c r="V55" s="1"/>
      <c r="W55" s="1"/>
      <c r="X55" s="1"/>
      <c r="Y55" s="1"/>
      <c r="Z55" s="1"/>
    </row>
    <row r="56" spans="1:26" ht="12.75" customHeight="1">
      <c r="A56" s="10"/>
      <c r="B56" s="21"/>
      <c r="C56" s="23" t="s">
        <v>1423</v>
      </c>
      <c r="D56" s="238" t="s">
        <v>1424</v>
      </c>
      <c r="E56" s="213"/>
      <c r="F56" s="215"/>
      <c r="G56" s="24"/>
      <c r="H56" s="23"/>
      <c r="I56" s="25"/>
      <c r="J56" s="11"/>
      <c r="K56" s="1"/>
      <c r="L56" s="1"/>
      <c r="M56" s="1"/>
      <c r="N56" s="1"/>
      <c r="O56" s="1"/>
      <c r="P56" s="1"/>
      <c r="Q56" s="1"/>
      <c r="R56" s="1"/>
      <c r="S56" s="1"/>
      <c r="T56" s="1"/>
      <c r="U56" s="1"/>
      <c r="V56" s="1"/>
      <c r="W56" s="1"/>
      <c r="X56" s="1"/>
      <c r="Y56" s="1"/>
      <c r="Z56" s="1"/>
    </row>
    <row r="57" spans="1:26" ht="12.75" customHeight="1">
      <c r="A57" s="10"/>
      <c r="B57" s="13"/>
      <c r="C57" s="23"/>
      <c r="D57" s="26"/>
      <c r="E57" s="26"/>
      <c r="F57" s="26"/>
      <c r="G57" s="27"/>
      <c r="H57" s="14"/>
      <c r="I57" s="17"/>
      <c r="J57" s="11"/>
      <c r="K57" s="1"/>
      <c r="L57" s="1"/>
      <c r="M57" s="1"/>
      <c r="N57" s="1"/>
      <c r="O57" s="1"/>
      <c r="P57" s="1"/>
      <c r="Q57" s="1"/>
      <c r="R57" s="1"/>
      <c r="S57" s="1"/>
      <c r="T57" s="1"/>
      <c r="U57" s="1"/>
      <c r="V57" s="1"/>
      <c r="W57" s="1"/>
      <c r="X57" s="1"/>
      <c r="Y57" s="1"/>
      <c r="Z57" s="1"/>
    </row>
    <row r="58" spans="1:26" ht="12.75" customHeight="1">
      <c r="A58" s="10"/>
      <c r="B58" s="13"/>
      <c r="C58" s="23" t="s">
        <v>10</v>
      </c>
      <c r="D58" s="238" t="s">
        <v>11</v>
      </c>
      <c r="E58" s="213"/>
      <c r="F58" s="215"/>
      <c r="G58" s="24">
        <f>G22</f>
        <v>6.0000000000000001E-3</v>
      </c>
      <c r="H58" s="14"/>
      <c r="I58" s="17"/>
      <c r="J58" s="11"/>
      <c r="K58" s="1"/>
      <c r="L58" s="1"/>
      <c r="M58" s="1"/>
      <c r="N58" s="1"/>
      <c r="O58" s="1"/>
      <c r="P58" s="1"/>
      <c r="Q58" s="1"/>
      <c r="R58" s="1"/>
      <c r="S58" s="1"/>
      <c r="T58" s="1"/>
      <c r="U58" s="1"/>
      <c r="V58" s="1"/>
      <c r="W58" s="1"/>
      <c r="X58" s="1"/>
      <c r="Y58" s="1"/>
      <c r="Z58" s="1"/>
    </row>
    <row r="59" spans="1:26" ht="12.75" customHeight="1">
      <c r="A59" s="10"/>
      <c r="B59" s="13"/>
      <c r="C59" s="23"/>
      <c r="D59" s="28"/>
      <c r="E59" s="28"/>
      <c r="F59" s="14"/>
      <c r="G59" s="27"/>
      <c r="H59" s="14"/>
      <c r="I59" s="17"/>
      <c r="J59" s="11"/>
      <c r="K59" s="1"/>
      <c r="L59" s="1"/>
      <c r="M59" s="1"/>
      <c r="N59" s="1"/>
      <c r="O59" s="1"/>
      <c r="P59" s="1"/>
      <c r="Q59" s="1"/>
      <c r="R59" s="1"/>
      <c r="S59" s="1"/>
      <c r="T59" s="1"/>
      <c r="U59" s="1"/>
      <c r="V59" s="1"/>
      <c r="W59" s="1"/>
      <c r="X59" s="1"/>
      <c r="Y59" s="1"/>
      <c r="Z59" s="1"/>
    </row>
    <row r="60" spans="1:26" ht="12.75" customHeight="1">
      <c r="A60" s="10"/>
      <c r="B60" s="13"/>
      <c r="C60" s="23" t="s">
        <v>12</v>
      </c>
      <c r="D60" s="238" t="s">
        <v>13</v>
      </c>
      <c r="E60" s="213"/>
      <c r="F60" s="215"/>
      <c r="G60" s="24">
        <f>F61+F62</f>
        <v>0.02</v>
      </c>
      <c r="H60" s="14"/>
      <c r="I60" s="17"/>
      <c r="J60" s="11"/>
      <c r="K60" s="1"/>
      <c r="L60" s="1"/>
      <c r="M60" s="1"/>
      <c r="N60" s="1"/>
      <c r="O60" s="1"/>
      <c r="P60" s="1"/>
      <c r="Q60" s="1"/>
      <c r="R60" s="1"/>
      <c r="S60" s="1"/>
      <c r="T60" s="1"/>
      <c r="U60" s="1"/>
      <c r="V60" s="1"/>
      <c r="W60" s="1"/>
      <c r="X60" s="1"/>
      <c r="Y60" s="1"/>
      <c r="Z60" s="1"/>
    </row>
    <row r="61" spans="1:26" ht="12.75" customHeight="1">
      <c r="A61" s="10"/>
      <c r="B61" s="13"/>
      <c r="C61" s="22" t="s">
        <v>14</v>
      </c>
      <c r="D61" s="14"/>
      <c r="E61" s="22" t="s">
        <v>15</v>
      </c>
      <c r="F61" s="30">
        <f t="shared" ref="F61:F62" si="0">F25</f>
        <v>1.4E-2</v>
      </c>
      <c r="G61" s="27"/>
      <c r="H61" s="14"/>
      <c r="I61" s="17"/>
      <c r="J61" s="11"/>
      <c r="K61" s="1"/>
      <c r="L61" s="1"/>
      <c r="M61" s="1"/>
      <c r="N61" s="1"/>
      <c r="O61" s="1"/>
      <c r="P61" s="1"/>
      <c r="Q61" s="1"/>
      <c r="R61" s="1"/>
      <c r="S61" s="1"/>
      <c r="T61" s="1"/>
      <c r="U61" s="1"/>
      <c r="V61" s="1"/>
      <c r="W61" s="1"/>
      <c r="X61" s="1"/>
      <c r="Y61" s="1"/>
      <c r="Z61" s="1"/>
    </row>
    <row r="62" spans="1:26" ht="12.75" customHeight="1">
      <c r="A62" s="10"/>
      <c r="B62" s="13"/>
      <c r="C62" s="22" t="s">
        <v>16</v>
      </c>
      <c r="D62" s="14"/>
      <c r="E62" s="22" t="s">
        <v>17</v>
      </c>
      <c r="F62" s="30">
        <f t="shared" si="0"/>
        <v>6.0000000000000001E-3</v>
      </c>
      <c r="G62" s="27"/>
      <c r="H62" s="14"/>
      <c r="I62" s="17"/>
      <c r="J62" s="11"/>
      <c r="K62" s="1"/>
      <c r="L62" s="1"/>
      <c r="M62" s="1"/>
      <c r="N62" s="1"/>
      <c r="O62" s="1"/>
      <c r="P62" s="1"/>
      <c r="Q62" s="1"/>
      <c r="R62" s="1"/>
      <c r="S62" s="1"/>
      <c r="T62" s="1"/>
      <c r="U62" s="1"/>
      <c r="V62" s="1"/>
      <c r="W62" s="1"/>
      <c r="X62" s="1"/>
      <c r="Y62" s="1"/>
      <c r="Z62" s="1"/>
    </row>
    <row r="63" spans="1:26" ht="12.75" customHeight="1">
      <c r="A63" s="10"/>
      <c r="B63" s="13"/>
      <c r="C63" s="23"/>
      <c r="D63" s="26"/>
      <c r="E63" s="26"/>
      <c r="F63" s="31"/>
      <c r="G63" s="27"/>
      <c r="H63" s="14"/>
      <c r="I63" s="17"/>
      <c r="J63" s="11"/>
      <c r="K63" s="1"/>
      <c r="L63" s="1"/>
      <c r="M63" s="1"/>
      <c r="N63" s="1"/>
      <c r="O63" s="1"/>
      <c r="P63" s="1"/>
      <c r="Q63" s="1"/>
      <c r="R63" s="1"/>
      <c r="S63" s="1"/>
      <c r="T63" s="1"/>
      <c r="U63" s="1"/>
      <c r="V63" s="1"/>
      <c r="W63" s="1"/>
      <c r="X63" s="1"/>
      <c r="Y63" s="1"/>
      <c r="Z63" s="1"/>
    </row>
    <row r="64" spans="1:26" ht="12.75" customHeight="1">
      <c r="A64" s="10"/>
      <c r="B64" s="13"/>
      <c r="C64" s="22" t="s">
        <v>18</v>
      </c>
      <c r="D64" s="238" t="s">
        <v>19</v>
      </c>
      <c r="E64" s="213"/>
      <c r="F64" s="215"/>
      <c r="G64" s="24">
        <v>4.0399999999999998E-2</v>
      </c>
      <c r="H64" s="14"/>
      <c r="I64" s="17"/>
      <c r="J64" s="11"/>
      <c r="K64" s="1"/>
      <c r="L64" s="1"/>
      <c r="M64" s="1"/>
      <c r="N64" s="1"/>
      <c r="O64" s="1"/>
      <c r="P64" s="1"/>
      <c r="Q64" s="1"/>
      <c r="R64" s="1"/>
      <c r="S64" s="1"/>
      <c r="T64" s="1"/>
      <c r="U64" s="1"/>
      <c r="V64" s="1"/>
      <c r="W64" s="1"/>
      <c r="X64" s="1"/>
      <c r="Y64" s="1"/>
      <c r="Z64" s="1"/>
    </row>
    <row r="65" spans="1:26" ht="12.75" customHeight="1">
      <c r="A65" s="10"/>
      <c r="B65" s="13"/>
      <c r="C65" s="23"/>
      <c r="D65" s="23"/>
      <c r="E65" s="23"/>
      <c r="F65" s="23"/>
      <c r="G65" s="27"/>
      <c r="H65" s="14"/>
      <c r="I65" s="17"/>
      <c r="J65" s="11"/>
      <c r="K65" s="1"/>
      <c r="L65" s="1"/>
      <c r="M65" s="1"/>
      <c r="N65" s="1"/>
      <c r="O65" s="1"/>
      <c r="P65" s="1"/>
      <c r="Q65" s="1"/>
      <c r="R65" s="1"/>
      <c r="S65" s="1"/>
      <c r="T65" s="1"/>
      <c r="U65" s="1"/>
      <c r="V65" s="1"/>
      <c r="W65" s="1"/>
      <c r="X65" s="1"/>
      <c r="Y65" s="1"/>
      <c r="Z65" s="1"/>
    </row>
    <row r="66" spans="1:26" ht="12.75" customHeight="1">
      <c r="A66" s="10"/>
      <c r="B66" s="13"/>
      <c r="C66" s="22" t="s">
        <v>20</v>
      </c>
      <c r="D66" s="238" t="s">
        <v>21</v>
      </c>
      <c r="E66" s="213"/>
      <c r="F66" s="215"/>
      <c r="G66" s="24">
        <f>F67+F68+F69+F70</f>
        <v>3.6499999999999998E-2</v>
      </c>
      <c r="H66" s="14"/>
      <c r="I66" s="17"/>
      <c r="J66" s="11"/>
      <c r="K66" s="1"/>
      <c r="L66" s="1"/>
      <c r="M66" s="1"/>
      <c r="N66" s="1"/>
      <c r="O66" s="1"/>
      <c r="P66" s="1"/>
      <c r="Q66" s="1"/>
      <c r="R66" s="1"/>
      <c r="S66" s="1"/>
      <c r="T66" s="1"/>
      <c r="U66" s="1"/>
      <c r="V66" s="1"/>
      <c r="W66" s="1"/>
      <c r="X66" s="1"/>
      <c r="Y66" s="1"/>
      <c r="Z66" s="1"/>
    </row>
    <row r="67" spans="1:26" ht="12.75" customHeight="1">
      <c r="A67" s="10"/>
      <c r="B67" s="13"/>
      <c r="C67" s="23"/>
      <c r="D67" s="14"/>
      <c r="E67" s="22" t="s">
        <v>22</v>
      </c>
      <c r="F67" s="30">
        <v>6.4999999999999997E-3</v>
      </c>
      <c r="G67" s="32"/>
      <c r="H67" s="14"/>
      <c r="I67" s="17"/>
      <c r="J67" s="11"/>
      <c r="K67" s="1"/>
      <c r="L67" s="1"/>
      <c r="M67" s="1"/>
      <c r="N67" s="1"/>
      <c r="O67" s="1"/>
      <c r="P67" s="1"/>
      <c r="Q67" s="1"/>
      <c r="R67" s="1"/>
      <c r="S67" s="1"/>
      <c r="T67" s="1"/>
      <c r="U67" s="1"/>
      <c r="V67" s="1"/>
      <c r="W67" s="1"/>
      <c r="X67" s="1"/>
      <c r="Y67" s="1"/>
      <c r="Z67" s="1"/>
    </row>
    <row r="68" spans="1:26" ht="12.75" customHeight="1">
      <c r="A68" s="10"/>
      <c r="B68" s="13"/>
      <c r="C68" s="23"/>
      <c r="D68" s="14"/>
      <c r="E68" s="22" t="s">
        <v>23</v>
      </c>
      <c r="F68" s="30">
        <v>0.03</v>
      </c>
      <c r="G68" s="32"/>
      <c r="H68" s="14"/>
      <c r="I68" s="17"/>
      <c r="J68" s="11"/>
      <c r="K68" s="1"/>
      <c r="L68" s="1"/>
      <c r="M68" s="1"/>
      <c r="N68" s="1"/>
      <c r="O68" s="1"/>
      <c r="P68" s="1"/>
      <c r="Q68" s="1"/>
      <c r="R68" s="1"/>
      <c r="S68" s="1"/>
      <c r="T68" s="1"/>
      <c r="U68" s="1"/>
      <c r="V68" s="1"/>
      <c r="W68" s="1"/>
      <c r="X68" s="1"/>
      <c r="Y68" s="1"/>
      <c r="Z68" s="1"/>
    </row>
    <row r="69" spans="1:26" ht="12.75" customHeight="1">
      <c r="A69" s="10"/>
      <c r="B69" s="13"/>
      <c r="C69" s="23"/>
      <c r="D69" s="14"/>
      <c r="E69" s="23"/>
      <c r="F69" s="30"/>
      <c r="G69" s="32"/>
      <c r="H69" s="14"/>
      <c r="I69" s="17"/>
      <c r="J69" s="11"/>
      <c r="K69" s="1"/>
      <c r="L69" s="1"/>
      <c r="M69" s="1"/>
      <c r="N69" s="1"/>
      <c r="O69" s="1"/>
      <c r="P69" s="1"/>
      <c r="Q69" s="1"/>
      <c r="R69" s="1"/>
      <c r="S69" s="1"/>
      <c r="T69" s="1"/>
      <c r="U69" s="1"/>
      <c r="V69" s="1"/>
      <c r="W69" s="1"/>
      <c r="X69" s="1"/>
      <c r="Y69" s="1"/>
      <c r="Z69" s="1"/>
    </row>
    <row r="70" spans="1:26" ht="12.75" customHeight="1">
      <c r="A70" s="10"/>
      <c r="B70" s="33"/>
      <c r="C70" s="23"/>
      <c r="D70" s="14"/>
      <c r="E70" s="22" t="s">
        <v>26</v>
      </c>
      <c r="F70" s="30"/>
      <c r="G70" s="23"/>
      <c r="H70" s="14"/>
      <c r="I70" s="17"/>
      <c r="J70" s="11"/>
      <c r="K70" s="1"/>
      <c r="L70" s="1"/>
      <c r="M70" s="1"/>
      <c r="N70" s="1"/>
      <c r="O70" s="1"/>
      <c r="P70" s="1"/>
      <c r="Q70" s="1"/>
      <c r="R70" s="1"/>
      <c r="S70" s="1"/>
      <c r="T70" s="1"/>
      <c r="U70" s="1"/>
      <c r="V70" s="1"/>
      <c r="W70" s="1"/>
      <c r="X70" s="1"/>
      <c r="Y70" s="1"/>
      <c r="Z70" s="1"/>
    </row>
    <row r="71" spans="1:26" ht="12.75" customHeight="1">
      <c r="A71" s="10"/>
      <c r="B71" s="13"/>
      <c r="C71" s="23"/>
      <c r="D71" s="14"/>
      <c r="E71" s="14"/>
      <c r="F71" s="14"/>
      <c r="G71" s="32"/>
      <c r="H71" s="14"/>
      <c r="I71" s="17"/>
      <c r="J71" s="11"/>
      <c r="K71" s="1"/>
      <c r="L71" s="1"/>
      <c r="M71" s="1"/>
      <c r="N71" s="1"/>
      <c r="O71" s="1"/>
      <c r="P71" s="1"/>
      <c r="Q71" s="1"/>
      <c r="R71" s="1"/>
      <c r="S71" s="1"/>
      <c r="T71" s="1"/>
      <c r="U71" s="1"/>
      <c r="V71" s="1"/>
      <c r="W71" s="1"/>
      <c r="X71" s="1"/>
      <c r="Y71" s="1"/>
      <c r="Z71" s="1"/>
    </row>
    <row r="72" spans="1:26" ht="12.75" customHeight="1">
      <c r="A72" s="10"/>
      <c r="B72" s="13"/>
      <c r="C72" s="22" t="s">
        <v>27</v>
      </c>
      <c r="D72" s="239" t="s">
        <v>1426</v>
      </c>
      <c r="E72" s="213"/>
      <c r="F72" s="227"/>
      <c r="G72" s="34">
        <f>(1+G54+G58+G60+G64)/(1-G66)-1</f>
        <v>0.14021795537104298</v>
      </c>
      <c r="H72" s="14"/>
      <c r="I72" s="17"/>
      <c r="J72" s="11"/>
      <c r="K72" s="1"/>
      <c r="L72" s="1"/>
      <c r="M72" s="1"/>
      <c r="N72" s="1"/>
      <c r="O72" s="1"/>
      <c r="P72" s="1"/>
      <c r="Q72" s="1"/>
      <c r="R72" s="1"/>
      <c r="S72" s="1"/>
      <c r="T72" s="1"/>
      <c r="U72" s="1"/>
      <c r="V72" s="1"/>
      <c r="W72" s="1"/>
      <c r="X72" s="1"/>
      <c r="Y72" s="1"/>
      <c r="Z72" s="1"/>
    </row>
    <row r="73" spans="1:26" ht="12.75" customHeight="1">
      <c r="A73" s="10"/>
      <c r="B73" s="35"/>
      <c r="C73" s="36"/>
      <c r="D73" s="37"/>
      <c r="E73" s="37"/>
      <c r="F73" s="37"/>
      <c r="G73" s="38"/>
      <c r="H73" s="39"/>
      <c r="I73" s="40"/>
      <c r="J73" s="11"/>
      <c r="K73" s="1"/>
      <c r="L73" s="1"/>
      <c r="M73" s="1"/>
      <c r="N73" s="1"/>
      <c r="O73" s="1"/>
      <c r="P73" s="1"/>
      <c r="Q73" s="1"/>
      <c r="R73" s="1"/>
      <c r="S73" s="1"/>
      <c r="T73" s="1"/>
      <c r="U73" s="1"/>
      <c r="V73" s="1"/>
      <c r="W73" s="1"/>
      <c r="X73" s="1"/>
      <c r="Y73" s="1"/>
      <c r="Z73" s="1"/>
    </row>
    <row r="74" spans="1:26" ht="12.75" customHeight="1">
      <c r="A74" s="41"/>
      <c r="B74" s="1"/>
      <c r="C74" s="1"/>
      <c r="D74" s="1"/>
      <c r="E74" s="1"/>
      <c r="F74" s="1"/>
      <c r="G74" s="1"/>
      <c r="H74" s="1"/>
      <c r="I74" s="1"/>
      <c r="J74" s="11"/>
      <c r="K74" s="1"/>
      <c r="L74" s="1"/>
      <c r="M74" s="1"/>
      <c r="N74" s="1"/>
      <c r="O74" s="1"/>
      <c r="P74" s="1"/>
      <c r="Q74" s="1"/>
      <c r="R74" s="1"/>
      <c r="S74" s="1"/>
      <c r="T74" s="1"/>
      <c r="U74" s="1"/>
      <c r="V74" s="1"/>
      <c r="W74" s="1"/>
      <c r="X74" s="1"/>
      <c r="Y74" s="1"/>
      <c r="Z74" s="1"/>
    </row>
    <row r="75" spans="1:26" ht="12.75" customHeight="1">
      <c r="A75" s="212" t="s">
        <v>29</v>
      </c>
      <c r="B75" s="213"/>
      <c r="C75" s="1"/>
      <c r="D75" s="1"/>
      <c r="E75" s="1"/>
      <c r="F75" s="1"/>
      <c r="G75" s="1"/>
      <c r="H75" s="1"/>
      <c r="I75" s="1"/>
      <c r="J75" s="11"/>
      <c r="K75" s="1"/>
      <c r="L75" s="1"/>
      <c r="M75" s="1"/>
      <c r="N75" s="1"/>
      <c r="O75" s="1"/>
      <c r="P75" s="1"/>
      <c r="Q75" s="1"/>
      <c r="R75" s="1"/>
      <c r="S75" s="1"/>
      <c r="T75" s="1"/>
      <c r="U75" s="1"/>
      <c r="V75" s="1"/>
      <c r="W75" s="1"/>
      <c r="X75" s="1"/>
      <c r="Y75" s="1"/>
      <c r="Z75" s="1"/>
    </row>
    <row r="76" spans="1:26" ht="12.75" customHeight="1">
      <c r="A76" s="214" t="s">
        <v>30</v>
      </c>
      <c r="B76" s="213"/>
      <c r="C76" s="213"/>
      <c r="D76" s="213"/>
      <c r="E76" s="213"/>
      <c r="F76" s="213"/>
      <c r="G76" s="213"/>
      <c r="H76" s="213"/>
      <c r="I76" s="213"/>
      <c r="J76" s="215"/>
      <c r="K76" s="1"/>
      <c r="L76" s="1"/>
      <c r="M76" s="1"/>
      <c r="N76" s="1"/>
      <c r="O76" s="1"/>
      <c r="P76" s="1"/>
      <c r="Q76" s="1"/>
      <c r="R76" s="1"/>
      <c r="S76" s="1"/>
      <c r="T76" s="1"/>
      <c r="U76" s="1"/>
      <c r="V76" s="1"/>
      <c r="W76" s="1"/>
      <c r="X76" s="1"/>
      <c r="Y76" s="1"/>
      <c r="Z76" s="1"/>
    </row>
    <row r="77" spans="1:26" ht="12.75" customHeight="1">
      <c r="A77" s="216"/>
      <c r="B77" s="213"/>
      <c r="C77" s="213"/>
      <c r="D77" s="213"/>
      <c r="E77" s="213"/>
      <c r="F77" s="213"/>
      <c r="G77" s="213"/>
      <c r="H77" s="213"/>
      <c r="I77" s="213"/>
      <c r="J77" s="215"/>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D66:F66"/>
    <mergeCell ref="D72:F72"/>
    <mergeCell ref="A75:B75"/>
    <mergeCell ref="A76:J77"/>
    <mergeCell ref="A41:J41"/>
    <mergeCell ref="B44:I44"/>
    <mergeCell ref="B45:H45"/>
    <mergeCell ref="D54:F54"/>
    <mergeCell ref="D56:F56"/>
    <mergeCell ref="D58:F58"/>
    <mergeCell ref="D60:F60"/>
    <mergeCell ref="D30:F30"/>
    <mergeCell ref="D35:F35"/>
    <mergeCell ref="A38:B38"/>
    <mergeCell ref="A39:J40"/>
    <mergeCell ref="D64:F64"/>
    <mergeCell ref="D18:F18"/>
    <mergeCell ref="D20:F20"/>
    <mergeCell ref="D22:F22"/>
    <mergeCell ref="D24:F24"/>
    <mergeCell ref="D28:F28"/>
    <mergeCell ref="A1:J1"/>
    <mergeCell ref="B2:G2"/>
    <mergeCell ref="A4:J5"/>
    <mergeCell ref="B8:I8"/>
    <mergeCell ref="B9:H9"/>
  </mergeCells>
  <pageMargins left="0.59055118110236227" right="0.39370078740157483" top="0.59055118110236227" bottom="0.59055118110236227" header="0" footer="0"/>
  <pageSetup paperSize="9" fitToWidth="0" orientation="portrait"/>
  <headerFooter>
    <oddFooter>&amp;R03+000&amp;P/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sheetPr>
  <dimension ref="A1:J1000"/>
  <sheetViews>
    <sheetView topLeftCell="A229" zoomScale="90" zoomScaleNormal="90" workbookViewId="0">
      <selection activeCell="F238" sqref="F238"/>
    </sheetView>
  </sheetViews>
  <sheetFormatPr defaultColWidth="14.42578125" defaultRowHeight="15" customHeight="1"/>
  <cols>
    <col min="1" max="1" width="7.42578125" customWidth="1"/>
    <col min="2" max="2" width="10.85546875" customWidth="1"/>
    <col min="3" max="3" width="10" customWidth="1"/>
    <col min="4" max="4" width="47.85546875" customWidth="1"/>
    <col min="5" max="5" width="7.42578125" customWidth="1"/>
    <col min="6" max="7" width="10" customWidth="1"/>
    <col min="8" max="8" width="7.140625" customWidth="1"/>
    <col min="9" max="9" width="12.85546875" customWidth="1"/>
    <col min="10" max="10" width="10.85546875" bestFit="1" customWidth="1"/>
    <col min="11" max="26" width="8.7109375" customWidth="1"/>
  </cols>
  <sheetData>
    <row r="1" spans="1:10" ht="87" customHeight="1">
      <c r="A1" s="272"/>
      <c r="B1" s="213"/>
      <c r="C1" s="213"/>
      <c r="D1" s="213"/>
      <c r="E1" s="213"/>
      <c r="F1" s="213"/>
      <c r="G1" s="213"/>
      <c r="H1" s="213"/>
      <c r="I1" s="213"/>
      <c r="J1" s="213"/>
    </row>
    <row r="2" spans="1:10" ht="21.75" customHeight="1">
      <c r="A2" s="186" t="s">
        <v>1427</v>
      </c>
      <c r="B2" s="186" t="s">
        <v>1428</v>
      </c>
      <c r="C2" s="186" t="s">
        <v>1429</v>
      </c>
      <c r="D2" s="186" t="s">
        <v>1430</v>
      </c>
      <c r="E2" s="186" t="s">
        <v>1431</v>
      </c>
      <c r="F2" s="186" t="s">
        <v>1432</v>
      </c>
      <c r="G2" s="186" t="s">
        <v>1433</v>
      </c>
      <c r="H2" s="186" t="s">
        <v>1434</v>
      </c>
      <c r="I2" s="186" t="s">
        <v>1435</v>
      </c>
      <c r="J2" s="186" t="s">
        <v>1436</v>
      </c>
    </row>
    <row r="3" spans="1:10" ht="19.5" customHeight="1">
      <c r="A3" s="187" t="s">
        <v>1437</v>
      </c>
      <c r="B3" s="282" t="s">
        <v>1438</v>
      </c>
      <c r="C3" s="235"/>
      <c r="D3" s="235"/>
      <c r="E3" s="235"/>
      <c r="F3" s="235"/>
      <c r="G3" s="235"/>
      <c r="H3" s="235"/>
      <c r="I3" s="236"/>
      <c r="J3" s="188">
        <v>34213725.659999996</v>
      </c>
    </row>
    <row r="4" spans="1:10" ht="19.5" customHeight="1">
      <c r="A4" s="187" t="s">
        <v>1439</v>
      </c>
      <c r="B4" s="282" t="s">
        <v>1440</v>
      </c>
      <c r="C4" s="235"/>
      <c r="D4" s="235"/>
      <c r="E4" s="235"/>
      <c r="F4" s="235"/>
      <c r="G4" s="235"/>
      <c r="H4" s="235"/>
      <c r="I4" s="236"/>
      <c r="J4" s="188">
        <v>89219.32</v>
      </c>
    </row>
    <row r="5" spans="1:10" ht="19.5" customHeight="1">
      <c r="A5" s="187" t="s">
        <v>1441</v>
      </c>
      <c r="B5" s="282" t="s">
        <v>1442</v>
      </c>
      <c r="C5" s="235"/>
      <c r="D5" s="235"/>
      <c r="E5" s="235"/>
      <c r="F5" s="235"/>
      <c r="G5" s="235"/>
      <c r="H5" s="235"/>
      <c r="I5" s="236"/>
      <c r="J5" s="188">
        <v>49124.41</v>
      </c>
    </row>
    <row r="6" spans="1:10" ht="27">
      <c r="A6" s="189" t="s">
        <v>1443</v>
      </c>
      <c r="B6" s="190" t="s">
        <v>1444</v>
      </c>
      <c r="C6" s="190" t="s">
        <v>1445</v>
      </c>
      <c r="D6" s="189" t="s">
        <v>1446</v>
      </c>
      <c r="E6" s="190" t="s">
        <v>1447</v>
      </c>
      <c r="F6" s="211">
        <v>25</v>
      </c>
      <c r="G6" s="191">
        <v>29.81</v>
      </c>
      <c r="H6" s="191">
        <v>23.16</v>
      </c>
      <c r="I6" s="191">
        <v>36.71</v>
      </c>
      <c r="J6" s="191">
        <v>917.75</v>
      </c>
    </row>
    <row r="7" spans="1:10" ht="27">
      <c r="A7" s="189" t="s">
        <v>1448</v>
      </c>
      <c r="B7" s="190" t="s">
        <v>1449</v>
      </c>
      <c r="C7" s="190" t="s">
        <v>1450</v>
      </c>
      <c r="D7" s="189" t="s">
        <v>1451</v>
      </c>
      <c r="E7" s="190" t="s">
        <v>1452</v>
      </c>
      <c r="F7" s="211">
        <v>25</v>
      </c>
      <c r="G7" s="191">
        <v>248.08</v>
      </c>
      <c r="H7" s="191">
        <v>23.16</v>
      </c>
      <c r="I7" s="191">
        <v>305.54000000000002</v>
      </c>
      <c r="J7" s="191">
        <v>7638.5</v>
      </c>
    </row>
    <row r="8" spans="1:10" ht="27">
      <c r="A8" s="189" t="s">
        <v>1453</v>
      </c>
      <c r="B8" s="190" t="s">
        <v>1454</v>
      </c>
      <c r="C8" s="190" t="s">
        <v>1455</v>
      </c>
      <c r="D8" s="189" t="s">
        <v>1456</v>
      </c>
      <c r="E8" s="190" t="s">
        <v>1457</v>
      </c>
      <c r="F8" s="211">
        <v>20</v>
      </c>
      <c r="G8" s="191">
        <v>353.43</v>
      </c>
      <c r="H8" s="191">
        <v>23.16</v>
      </c>
      <c r="I8" s="191">
        <v>435.28</v>
      </c>
      <c r="J8" s="191">
        <v>8705.6</v>
      </c>
    </row>
    <row r="9" spans="1:10" ht="18">
      <c r="A9" s="189" t="s">
        <v>1458</v>
      </c>
      <c r="B9" s="190" t="s">
        <v>1459</v>
      </c>
      <c r="C9" s="190" t="s">
        <v>1460</v>
      </c>
      <c r="D9" s="189" t="s">
        <v>1461</v>
      </c>
      <c r="E9" s="190" t="s">
        <v>1462</v>
      </c>
      <c r="F9" s="211">
        <v>1</v>
      </c>
      <c r="G9" s="191">
        <v>1447.55</v>
      </c>
      <c r="H9" s="191">
        <v>23.16</v>
      </c>
      <c r="I9" s="191">
        <v>1782.8</v>
      </c>
      <c r="J9" s="191">
        <v>1782.8</v>
      </c>
    </row>
    <row r="10" spans="1:10" ht="27">
      <c r="A10" s="189" t="s">
        <v>1463</v>
      </c>
      <c r="B10" s="190" t="s">
        <v>1464</v>
      </c>
      <c r="C10" s="190" t="s">
        <v>1465</v>
      </c>
      <c r="D10" s="189" t="s">
        <v>1466</v>
      </c>
      <c r="E10" s="190" t="s">
        <v>1467</v>
      </c>
      <c r="F10" s="211">
        <v>200</v>
      </c>
      <c r="G10" s="191">
        <v>111.72</v>
      </c>
      <c r="H10" s="191">
        <v>23.16</v>
      </c>
      <c r="I10" s="191">
        <v>137.59</v>
      </c>
      <c r="J10" s="191">
        <v>27518</v>
      </c>
    </row>
    <row r="11" spans="1:10">
      <c r="A11" s="189" t="s">
        <v>1468</v>
      </c>
      <c r="B11" s="190" t="s">
        <v>1469</v>
      </c>
      <c r="C11" s="190" t="s">
        <v>1470</v>
      </c>
      <c r="D11" s="189" t="s">
        <v>1471</v>
      </c>
      <c r="E11" s="190" t="s">
        <v>1472</v>
      </c>
      <c r="F11" s="211">
        <v>8</v>
      </c>
      <c r="G11" s="191">
        <v>187.1</v>
      </c>
      <c r="H11" s="191">
        <v>23.16</v>
      </c>
      <c r="I11" s="191">
        <v>230.43</v>
      </c>
      <c r="J11" s="191">
        <v>1843.44</v>
      </c>
    </row>
    <row r="12" spans="1:10" ht="18">
      <c r="A12" s="189" t="s">
        <v>1473</v>
      </c>
      <c r="B12" s="190" t="s">
        <v>1474</v>
      </c>
      <c r="C12" s="190" t="s">
        <v>1475</v>
      </c>
      <c r="D12" s="189" t="s">
        <v>1476</v>
      </c>
      <c r="E12" s="190" t="s">
        <v>1477</v>
      </c>
      <c r="F12" s="211">
        <v>1</v>
      </c>
      <c r="G12" s="191">
        <v>583.24</v>
      </c>
      <c r="H12" s="191">
        <v>23.16</v>
      </c>
      <c r="I12" s="191">
        <v>718.32</v>
      </c>
      <c r="J12" s="191">
        <v>718.32</v>
      </c>
    </row>
    <row r="13" spans="1:10" ht="19.5" customHeight="1">
      <c r="A13" s="187" t="s">
        <v>1478</v>
      </c>
      <c r="B13" s="282" t="s">
        <v>1479</v>
      </c>
      <c r="C13" s="235"/>
      <c r="D13" s="235"/>
      <c r="E13" s="235"/>
      <c r="F13" s="235"/>
      <c r="G13" s="235"/>
      <c r="H13" s="235"/>
      <c r="I13" s="236"/>
      <c r="J13" s="188">
        <v>40094.910000000003</v>
      </c>
    </row>
    <row r="14" spans="1:10">
      <c r="A14" s="189" t="s">
        <v>1480</v>
      </c>
      <c r="B14" s="190" t="s">
        <v>1481</v>
      </c>
      <c r="C14" s="190" t="s">
        <v>1482</v>
      </c>
      <c r="D14" s="189" t="s">
        <v>1483</v>
      </c>
      <c r="E14" s="190" t="s">
        <v>1484</v>
      </c>
      <c r="F14" s="211">
        <v>5</v>
      </c>
      <c r="G14" s="211">
        <v>875</v>
      </c>
      <c r="H14" s="211">
        <v>23.16</v>
      </c>
      <c r="I14" s="191">
        <v>1077.6500000000001</v>
      </c>
      <c r="J14" s="191">
        <v>5388.25</v>
      </c>
    </row>
    <row r="15" spans="1:10" ht="36">
      <c r="A15" s="189" t="s">
        <v>1485</v>
      </c>
      <c r="B15" s="190" t="s">
        <v>1486</v>
      </c>
      <c r="C15" s="190" t="s">
        <v>1487</v>
      </c>
      <c r="D15" s="189" t="s">
        <v>1488</v>
      </c>
      <c r="E15" s="190" t="s">
        <v>1489</v>
      </c>
      <c r="F15" s="211">
        <v>9</v>
      </c>
      <c r="G15" s="211">
        <v>700</v>
      </c>
      <c r="H15" s="211">
        <v>23.16</v>
      </c>
      <c r="I15" s="191">
        <v>862.12</v>
      </c>
      <c r="J15" s="191">
        <v>7759.08</v>
      </c>
    </row>
    <row r="16" spans="1:10" ht="27">
      <c r="A16" s="189" t="s">
        <v>1490</v>
      </c>
      <c r="B16" s="190" t="s">
        <v>1491</v>
      </c>
      <c r="C16" s="190" t="s">
        <v>1492</v>
      </c>
      <c r="D16" s="189" t="s">
        <v>1493</v>
      </c>
      <c r="E16" s="190" t="s">
        <v>1494</v>
      </c>
      <c r="F16" s="211">
        <v>9</v>
      </c>
      <c r="G16" s="211">
        <v>716</v>
      </c>
      <c r="H16" s="211">
        <v>23.16</v>
      </c>
      <c r="I16" s="191">
        <v>881.83</v>
      </c>
      <c r="J16" s="191">
        <v>7936.47</v>
      </c>
    </row>
    <row r="17" spans="1:10" ht="36">
      <c r="A17" s="189" t="s">
        <v>1495</v>
      </c>
      <c r="B17" s="190" t="s">
        <v>1496</v>
      </c>
      <c r="C17" s="190" t="s">
        <v>1497</v>
      </c>
      <c r="D17" s="189" t="s">
        <v>1498</v>
      </c>
      <c r="E17" s="190" t="s">
        <v>1499</v>
      </c>
      <c r="F17" s="211">
        <v>9</v>
      </c>
      <c r="G17" s="211">
        <v>706.67</v>
      </c>
      <c r="H17" s="211">
        <v>23.16</v>
      </c>
      <c r="I17" s="191">
        <v>870.33</v>
      </c>
      <c r="J17" s="191">
        <v>7832.97</v>
      </c>
    </row>
    <row r="18" spans="1:10" ht="27">
      <c r="A18" s="189" t="s">
        <v>1500</v>
      </c>
      <c r="B18" s="190" t="s">
        <v>1501</v>
      </c>
      <c r="C18" s="190" t="s">
        <v>1502</v>
      </c>
      <c r="D18" s="189" t="s">
        <v>1503</v>
      </c>
      <c r="E18" s="190" t="s">
        <v>1504</v>
      </c>
      <c r="F18" s="211">
        <v>9</v>
      </c>
      <c r="G18" s="211">
        <v>416.67</v>
      </c>
      <c r="H18" s="211">
        <v>23.16</v>
      </c>
      <c r="I18" s="191">
        <v>513.16999999999996</v>
      </c>
      <c r="J18" s="191">
        <v>4618.53</v>
      </c>
    </row>
    <row r="19" spans="1:10" ht="27">
      <c r="A19" s="189" t="s">
        <v>1505</v>
      </c>
      <c r="B19" s="190" t="s">
        <v>1506</v>
      </c>
      <c r="C19" s="190" t="s">
        <v>1507</v>
      </c>
      <c r="D19" s="189" t="s">
        <v>1508</v>
      </c>
      <c r="E19" s="190" t="s">
        <v>1509</v>
      </c>
      <c r="F19" s="211">
        <v>9</v>
      </c>
      <c r="G19" s="211">
        <v>408</v>
      </c>
      <c r="H19" s="211">
        <v>23.16</v>
      </c>
      <c r="I19" s="191">
        <v>502.49</v>
      </c>
      <c r="J19" s="191">
        <v>4522.41</v>
      </c>
    </row>
    <row r="20" spans="1:10" ht="18">
      <c r="A20" s="189" t="s">
        <v>1510</v>
      </c>
      <c r="B20" s="190" t="s">
        <v>1511</v>
      </c>
      <c r="C20" s="190" t="s">
        <v>1512</v>
      </c>
      <c r="D20" s="189" t="s">
        <v>1513</v>
      </c>
      <c r="E20" s="190" t="s">
        <v>1514</v>
      </c>
      <c r="F20" s="211">
        <v>40</v>
      </c>
      <c r="G20" s="211">
        <v>44.67</v>
      </c>
      <c r="H20" s="211">
        <v>14.02</v>
      </c>
      <c r="I20" s="191">
        <v>50.93</v>
      </c>
      <c r="J20" s="191">
        <v>2037.2</v>
      </c>
    </row>
    <row r="21" spans="1:10" ht="19.5" customHeight="1">
      <c r="A21" s="187" t="s">
        <v>1515</v>
      </c>
      <c r="B21" s="282" t="s">
        <v>1516</v>
      </c>
      <c r="C21" s="235"/>
      <c r="D21" s="235"/>
      <c r="E21" s="235"/>
      <c r="F21" s="235"/>
      <c r="G21" s="235"/>
      <c r="H21" s="235"/>
      <c r="I21" s="236"/>
      <c r="J21" s="188">
        <v>33306.04</v>
      </c>
    </row>
    <row r="22" spans="1:10" ht="19.5" customHeight="1">
      <c r="A22" s="187" t="s">
        <v>1517</v>
      </c>
      <c r="B22" s="282" t="s">
        <v>1518</v>
      </c>
      <c r="C22" s="235"/>
      <c r="D22" s="235"/>
      <c r="E22" s="235"/>
      <c r="F22" s="235"/>
      <c r="G22" s="235"/>
      <c r="H22" s="235"/>
      <c r="I22" s="236"/>
      <c r="J22" s="188">
        <v>12236.16</v>
      </c>
    </row>
    <row r="23" spans="1:10" ht="45">
      <c r="A23" s="189" t="s">
        <v>1519</v>
      </c>
      <c r="B23" s="190" t="s">
        <v>1520</v>
      </c>
      <c r="C23" s="190" t="s">
        <v>1521</v>
      </c>
      <c r="D23" s="189" t="s">
        <v>1522</v>
      </c>
      <c r="E23" s="190" t="s">
        <v>1523</v>
      </c>
      <c r="F23" s="211">
        <v>672</v>
      </c>
      <c r="G23" s="191">
        <v>6.64</v>
      </c>
      <c r="H23" s="191">
        <v>23.16</v>
      </c>
      <c r="I23" s="191">
        <v>8.18</v>
      </c>
      <c r="J23" s="191">
        <v>5496.96</v>
      </c>
    </row>
    <row r="24" spans="1:10" ht="45">
      <c r="A24" s="189" t="s">
        <v>1524</v>
      </c>
      <c r="B24" s="190" t="s">
        <v>1525</v>
      </c>
      <c r="C24" s="190" t="s">
        <v>1526</v>
      </c>
      <c r="D24" s="189" t="s">
        <v>1527</v>
      </c>
      <c r="E24" s="190" t="s">
        <v>1528</v>
      </c>
      <c r="F24" s="211">
        <v>25920</v>
      </c>
      <c r="G24" s="191">
        <v>0.21</v>
      </c>
      <c r="H24" s="191">
        <v>23.16</v>
      </c>
      <c r="I24" s="191">
        <v>0.26</v>
      </c>
      <c r="J24" s="191">
        <v>6739.2</v>
      </c>
    </row>
    <row r="25" spans="1:10">
      <c r="A25" s="187" t="s">
        <v>1529</v>
      </c>
      <c r="B25" s="282" t="s">
        <v>1530</v>
      </c>
      <c r="C25" s="235"/>
      <c r="D25" s="235"/>
      <c r="E25" s="235"/>
      <c r="F25" s="235"/>
      <c r="G25" s="235"/>
      <c r="H25" s="235"/>
      <c r="I25" s="236"/>
      <c r="J25" s="188">
        <v>21069.88</v>
      </c>
    </row>
    <row r="26" spans="1:10">
      <c r="A26" s="189" t="s">
        <v>1531</v>
      </c>
      <c r="B26" s="190" t="s">
        <v>1532</v>
      </c>
      <c r="C26" s="190" t="s">
        <v>1533</v>
      </c>
      <c r="D26" s="189" t="s">
        <v>1534</v>
      </c>
      <c r="E26" s="190" t="s">
        <v>1535</v>
      </c>
      <c r="F26" s="211">
        <v>1</v>
      </c>
      <c r="G26" s="191">
        <v>855.86</v>
      </c>
      <c r="H26" s="191">
        <v>23.16</v>
      </c>
      <c r="I26" s="191">
        <v>1054.08</v>
      </c>
      <c r="J26" s="191">
        <v>1054.08</v>
      </c>
    </row>
    <row r="27" spans="1:10">
      <c r="A27" s="189" t="s">
        <v>1536</v>
      </c>
      <c r="B27" s="190" t="s">
        <v>1537</v>
      </c>
      <c r="C27" s="190" t="s">
        <v>1538</v>
      </c>
      <c r="D27" s="189" t="s">
        <v>1539</v>
      </c>
      <c r="E27" s="190" t="s">
        <v>1540</v>
      </c>
      <c r="F27" s="211">
        <v>1</v>
      </c>
      <c r="G27" s="191">
        <v>970.53</v>
      </c>
      <c r="H27" s="191">
        <v>23.16</v>
      </c>
      <c r="I27" s="191">
        <v>1195.3</v>
      </c>
      <c r="J27" s="191">
        <v>1195.3</v>
      </c>
    </row>
    <row r="28" spans="1:10" ht="18">
      <c r="A28" s="189" t="s">
        <v>1541</v>
      </c>
      <c r="B28" s="190">
        <v>97145</v>
      </c>
      <c r="C28" s="190" t="s">
        <v>1542</v>
      </c>
      <c r="D28" s="189" t="s">
        <v>1543</v>
      </c>
      <c r="E28" s="190" t="s">
        <v>1544</v>
      </c>
      <c r="F28" s="211">
        <v>20</v>
      </c>
      <c r="G28" s="191">
        <v>13.36</v>
      </c>
      <c r="H28" s="191">
        <v>23.16</v>
      </c>
      <c r="I28" s="191">
        <v>16.45</v>
      </c>
      <c r="J28" s="191">
        <v>329</v>
      </c>
    </row>
    <row r="29" spans="1:10" ht="18">
      <c r="A29" s="189" t="s">
        <v>1545</v>
      </c>
      <c r="B29" s="190" t="s">
        <v>1546</v>
      </c>
      <c r="C29" s="190" t="s">
        <v>1547</v>
      </c>
      <c r="D29" s="189" t="s">
        <v>1548</v>
      </c>
      <c r="E29" s="190" t="s">
        <v>1549</v>
      </c>
      <c r="F29" s="211">
        <v>20</v>
      </c>
      <c r="G29" s="191">
        <v>574.66</v>
      </c>
      <c r="H29" s="191">
        <v>23.16</v>
      </c>
      <c r="I29" s="191">
        <v>707.75</v>
      </c>
      <c r="J29" s="191">
        <v>14155</v>
      </c>
    </row>
    <row r="30" spans="1:10" ht="18">
      <c r="A30" s="189" t="s">
        <v>1550</v>
      </c>
      <c r="B30" s="190" t="s">
        <v>1551</v>
      </c>
      <c r="C30" s="190" t="s">
        <v>1552</v>
      </c>
      <c r="D30" s="189" t="s">
        <v>1553</v>
      </c>
      <c r="E30" s="190" t="s">
        <v>1554</v>
      </c>
      <c r="F30" s="211">
        <v>30</v>
      </c>
      <c r="G30" s="191">
        <v>10.34</v>
      </c>
      <c r="H30" s="191">
        <v>23.16</v>
      </c>
      <c r="I30" s="191">
        <v>12.73</v>
      </c>
      <c r="J30" s="191">
        <v>381.9</v>
      </c>
    </row>
    <row r="31" spans="1:10">
      <c r="A31" s="189" t="s">
        <v>1555</v>
      </c>
      <c r="B31" s="190" t="s">
        <v>1556</v>
      </c>
      <c r="C31" s="190" t="s">
        <v>1557</v>
      </c>
      <c r="D31" s="189" t="s">
        <v>1558</v>
      </c>
      <c r="E31" s="190" t="s">
        <v>1559</v>
      </c>
      <c r="F31" s="211">
        <v>30</v>
      </c>
      <c r="G31" s="191">
        <v>107.03</v>
      </c>
      <c r="H31" s="191">
        <v>23.16</v>
      </c>
      <c r="I31" s="191">
        <v>131.82</v>
      </c>
      <c r="J31" s="191">
        <v>3954.6</v>
      </c>
    </row>
    <row r="32" spans="1:10">
      <c r="A32" s="187" t="s">
        <v>1560</v>
      </c>
      <c r="B32" s="282" t="s">
        <v>1561</v>
      </c>
      <c r="C32" s="235"/>
      <c r="D32" s="235"/>
      <c r="E32" s="235"/>
      <c r="F32" s="235"/>
      <c r="G32" s="235"/>
      <c r="H32" s="235"/>
      <c r="I32" s="236"/>
      <c r="J32" s="188">
        <v>839403.53</v>
      </c>
    </row>
    <row r="33" spans="1:10">
      <c r="A33" s="189" t="s">
        <v>1562</v>
      </c>
      <c r="B33" s="190" t="s">
        <v>1563</v>
      </c>
      <c r="C33" s="190" t="s">
        <v>1564</v>
      </c>
      <c r="D33" s="189" t="s">
        <v>1565</v>
      </c>
      <c r="E33" s="190" t="s">
        <v>1566</v>
      </c>
      <c r="F33" s="211">
        <v>240.5</v>
      </c>
      <c r="G33" s="191">
        <v>295.75</v>
      </c>
      <c r="H33" s="191">
        <v>23.16</v>
      </c>
      <c r="I33" s="191">
        <v>364.25</v>
      </c>
      <c r="J33" s="191">
        <v>87602.13</v>
      </c>
    </row>
    <row r="34" spans="1:10">
      <c r="A34" s="189" t="s">
        <v>1567</v>
      </c>
      <c r="B34" s="190" t="s">
        <v>1568</v>
      </c>
      <c r="C34" s="190" t="s">
        <v>1569</v>
      </c>
      <c r="D34" s="189" t="s">
        <v>1570</v>
      </c>
      <c r="E34" s="190" t="s">
        <v>1571</v>
      </c>
      <c r="F34" s="211">
        <v>240.5</v>
      </c>
      <c r="G34" s="191">
        <v>32.630000000000003</v>
      </c>
      <c r="H34" s="191">
        <v>23.16</v>
      </c>
      <c r="I34" s="191">
        <v>40.19</v>
      </c>
      <c r="J34" s="191">
        <v>9665.7000000000007</v>
      </c>
    </row>
    <row r="35" spans="1:10" ht="27">
      <c r="A35" s="189" t="s">
        <v>1572</v>
      </c>
      <c r="B35" s="190" t="s">
        <v>1573</v>
      </c>
      <c r="C35" s="190" t="s">
        <v>1574</v>
      </c>
      <c r="D35" s="189" t="s">
        <v>1575</v>
      </c>
      <c r="E35" s="190" t="s">
        <v>1576</v>
      </c>
      <c r="F35" s="211">
        <v>1022</v>
      </c>
      <c r="G35" s="191">
        <v>100.22</v>
      </c>
      <c r="H35" s="191">
        <v>23.16</v>
      </c>
      <c r="I35" s="191">
        <v>123.43</v>
      </c>
      <c r="J35" s="191">
        <v>126145.46</v>
      </c>
    </row>
    <row r="36" spans="1:10" ht="18">
      <c r="A36" s="189" t="s">
        <v>1577</v>
      </c>
      <c r="B36" s="190" t="s">
        <v>1578</v>
      </c>
      <c r="C36" s="190" t="s">
        <v>1579</v>
      </c>
      <c r="D36" s="189" t="s">
        <v>1580</v>
      </c>
      <c r="E36" s="190" t="s">
        <v>1581</v>
      </c>
      <c r="F36" s="211">
        <v>243.11</v>
      </c>
      <c r="G36" s="191">
        <v>54.93</v>
      </c>
      <c r="H36" s="191">
        <v>23.16</v>
      </c>
      <c r="I36" s="191">
        <v>67.650000000000006</v>
      </c>
      <c r="J36" s="191">
        <v>16446.39</v>
      </c>
    </row>
    <row r="37" spans="1:10" ht="18">
      <c r="A37" s="189" t="s">
        <v>1582</v>
      </c>
      <c r="B37" s="190" t="s">
        <v>1583</v>
      </c>
      <c r="C37" s="190" t="s">
        <v>1584</v>
      </c>
      <c r="D37" s="189" t="s">
        <v>1585</v>
      </c>
      <c r="E37" s="190" t="s">
        <v>1586</v>
      </c>
      <c r="F37" s="211">
        <v>46.25</v>
      </c>
      <c r="G37" s="191">
        <v>101.04</v>
      </c>
      <c r="H37" s="191">
        <v>23.16</v>
      </c>
      <c r="I37" s="191">
        <v>124.44</v>
      </c>
      <c r="J37" s="191">
        <v>5755.35</v>
      </c>
    </row>
    <row r="38" spans="1:10" ht="18">
      <c r="A38" s="189" t="s">
        <v>1587</v>
      </c>
      <c r="B38" s="190" t="s">
        <v>1588</v>
      </c>
      <c r="C38" s="190" t="s">
        <v>1589</v>
      </c>
      <c r="D38" s="189" t="s">
        <v>1590</v>
      </c>
      <c r="E38" s="190" t="s">
        <v>1591</v>
      </c>
      <c r="F38" s="211">
        <v>7.5</v>
      </c>
      <c r="G38" s="191">
        <v>385.89</v>
      </c>
      <c r="H38" s="191">
        <v>23.16</v>
      </c>
      <c r="I38" s="191">
        <v>475.26</v>
      </c>
      <c r="J38" s="191">
        <v>3564.45</v>
      </c>
    </row>
    <row r="39" spans="1:10">
      <c r="A39" s="189" t="s">
        <v>1592</v>
      </c>
      <c r="B39" s="190" t="s">
        <v>1593</v>
      </c>
      <c r="C39" s="190" t="s">
        <v>1594</v>
      </c>
      <c r="D39" s="189" t="s">
        <v>1595</v>
      </c>
      <c r="E39" s="190" t="s">
        <v>1596</v>
      </c>
      <c r="F39" s="211">
        <v>39</v>
      </c>
      <c r="G39" s="191">
        <v>8.41</v>
      </c>
      <c r="H39" s="191">
        <v>23.16</v>
      </c>
      <c r="I39" s="191">
        <v>10.36</v>
      </c>
      <c r="J39" s="191">
        <v>404.04</v>
      </c>
    </row>
    <row r="40" spans="1:10">
      <c r="A40" s="189" t="s">
        <v>1597</v>
      </c>
      <c r="B40" s="190" t="s">
        <v>1598</v>
      </c>
      <c r="C40" s="190" t="s">
        <v>1599</v>
      </c>
      <c r="D40" s="189" t="s">
        <v>1600</v>
      </c>
      <c r="E40" s="190" t="s">
        <v>1601</v>
      </c>
      <c r="F40" s="211">
        <v>30092</v>
      </c>
      <c r="G40" s="191">
        <v>7.99</v>
      </c>
      <c r="H40" s="191">
        <v>23.16</v>
      </c>
      <c r="I40" s="191">
        <v>9.84</v>
      </c>
      <c r="J40" s="191">
        <v>296105.28000000003</v>
      </c>
    </row>
    <row r="41" spans="1:10" ht="18">
      <c r="A41" s="189" t="s">
        <v>1602</v>
      </c>
      <c r="B41" s="190" t="s">
        <v>1603</v>
      </c>
      <c r="C41" s="190" t="s">
        <v>1604</v>
      </c>
      <c r="D41" s="189" t="s">
        <v>1605</v>
      </c>
      <c r="E41" s="190" t="s">
        <v>1606</v>
      </c>
      <c r="F41" s="211">
        <v>2335.6</v>
      </c>
      <c r="G41" s="191">
        <v>5.76</v>
      </c>
      <c r="H41" s="191">
        <v>23.16</v>
      </c>
      <c r="I41" s="191">
        <v>7.09</v>
      </c>
      <c r="J41" s="191">
        <v>16559.400000000001</v>
      </c>
    </row>
    <row r="42" spans="1:10">
      <c r="A42" s="189" t="s">
        <v>1607</v>
      </c>
      <c r="B42" s="190" t="s">
        <v>1608</v>
      </c>
      <c r="C42" s="190" t="s">
        <v>1609</v>
      </c>
      <c r="D42" s="189" t="s">
        <v>1610</v>
      </c>
      <c r="E42" s="190" t="s">
        <v>1611</v>
      </c>
      <c r="F42" s="211">
        <v>1567.5</v>
      </c>
      <c r="G42" s="191">
        <v>29.15</v>
      </c>
      <c r="H42" s="191">
        <v>23.16</v>
      </c>
      <c r="I42" s="191">
        <v>35.9</v>
      </c>
      <c r="J42" s="191">
        <v>56273.25</v>
      </c>
    </row>
    <row r="43" spans="1:10" ht="18">
      <c r="A43" s="189" t="s">
        <v>1612</v>
      </c>
      <c r="B43" s="190" t="s">
        <v>1613</v>
      </c>
      <c r="C43" s="190" t="s">
        <v>1614</v>
      </c>
      <c r="D43" s="189" t="s">
        <v>1615</v>
      </c>
      <c r="E43" s="190" t="s">
        <v>1616</v>
      </c>
      <c r="F43" s="211">
        <v>998.53</v>
      </c>
      <c r="G43" s="191">
        <v>72.45</v>
      </c>
      <c r="H43" s="191">
        <v>14.02</v>
      </c>
      <c r="I43" s="191">
        <v>82.61</v>
      </c>
      <c r="J43" s="191">
        <v>82488.56</v>
      </c>
    </row>
    <row r="44" spans="1:10">
      <c r="A44" s="189" t="s">
        <v>1617</v>
      </c>
      <c r="B44" s="190" t="s">
        <v>1618</v>
      </c>
      <c r="C44" s="190" t="s">
        <v>1619</v>
      </c>
      <c r="D44" s="189" t="s">
        <v>1620</v>
      </c>
      <c r="E44" s="190" t="s">
        <v>1621</v>
      </c>
      <c r="F44" s="211">
        <v>16575</v>
      </c>
      <c r="G44" s="191">
        <v>0.36</v>
      </c>
      <c r="H44" s="191">
        <v>23.16</v>
      </c>
      <c r="I44" s="191">
        <v>0.44</v>
      </c>
      <c r="J44" s="191">
        <v>7293</v>
      </c>
    </row>
    <row r="45" spans="1:10" ht="45">
      <c r="A45" s="189" t="s">
        <v>1622</v>
      </c>
      <c r="B45" s="190" t="s">
        <v>1623</v>
      </c>
      <c r="C45" s="190" t="s">
        <v>1624</v>
      </c>
      <c r="D45" s="189" t="s">
        <v>1625</v>
      </c>
      <c r="E45" s="190" t="s">
        <v>1626</v>
      </c>
      <c r="F45" s="211">
        <v>11520</v>
      </c>
      <c r="G45" s="191">
        <v>2.1800000000000002</v>
      </c>
      <c r="H45" s="191">
        <v>23.16</v>
      </c>
      <c r="I45" s="191">
        <v>2.68</v>
      </c>
      <c r="J45" s="191">
        <v>30873.599999999999</v>
      </c>
    </row>
    <row r="46" spans="1:10" ht="18">
      <c r="A46" s="189" t="s">
        <v>1627</v>
      </c>
      <c r="B46" s="190" t="s">
        <v>1628</v>
      </c>
      <c r="C46" s="190" t="s">
        <v>1629</v>
      </c>
      <c r="D46" s="189" t="s">
        <v>1630</v>
      </c>
      <c r="E46" s="190" t="s">
        <v>1631</v>
      </c>
      <c r="F46" s="211">
        <v>16</v>
      </c>
      <c r="G46" s="191">
        <v>3435.85</v>
      </c>
      <c r="H46" s="191">
        <v>23.16</v>
      </c>
      <c r="I46" s="191">
        <v>4231.59</v>
      </c>
      <c r="J46" s="191">
        <v>67705.440000000002</v>
      </c>
    </row>
    <row r="47" spans="1:10">
      <c r="A47" s="187" t="s">
        <v>1632</v>
      </c>
      <c r="B47" s="282" t="s">
        <v>1633</v>
      </c>
      <c r="C47" s="235"/>
      <c r="D47" s="235"/>
      <c r="E47" s="235"/>
      <c r="F47" s="235"/>
      <c r="G47" s="235"/>
      <c r="H47" s="235"/>
      <c r="I47" s="236"/>
      <c r="J47" s="188">
        <v>32521.48</v>
      </c>
    </row>
    <row r="48" spans="1:10" ht="27">
      <c r="A48" s="189" t="s">
        <v>1634</v>
      </c>
      <c r="B48" s="190" t="s">
        <v>1635</v>
      </c>
      <c r="C48" s="190" t="s">
        <v>1636</v>
      </c>
      <c r="D48" s="189" t="s">
        <v>1637</v>
      </c>
      <c r="E48" s="190" t="s">
        <v>1638</v>
      </c>
      <c r="F48" s="211">
        <v>19.5</v>
      </c>
      <c r="G48" s="191">
        <v>5.96</v>
      </c>
      <c r="H48" s="191">
        <v>23.16</v>
      </c>
      <c r="I48" s="191">
        <v>7.34</v>
      </c>
      <c r="J48" s="191">
        <v>143.13</v>
      </c>
    </row>
    <row r="49" spans="1:10">
      <c r="A49" s="189" t="s">
        <v>1639</v>
      </c>
      <c r="B49" s="190" t="s">
        <v>1640</v>
      </c>
      <c r="C49" s="190" t="s">
        <v>1641</v>
      </c>
      <c r="D49" s="189" t="s">
        <v>1642</v>
      </c>
      <c r="E49" s="190" t="s">
        <v>1643</v>
      </c>
      <c r="F49" s="211">
        <v>2489</v>
      </c>
      <c r="G49" s="191">
        <v>7.99</v>
      </c>
      <c r="H49" s="191">
        <v>23.16</v>
      </c>
      <c r="I49" s="191">
        <v>9.84</v>
      </c>
      <c r="J49" s="191">
        <v>24491.759999999998</v>
      </c>
    </row>
    <row r="50" spans="1:10">
      <c r="A50" s="189" t="s">
        <v>1644</v>
      </c>
      <c r="B50" s="190" t="s">
        <v>1645</v>
      </c>
      <c r="C50" s="190" t="s">
        <v>1646</v>
      </c>
      <c r="D50" s="189" t="s">
        <v>1647</v>
      </c>
      <c r="E50" s="190" t="s">
        <v>1648</v>
      </c>
      <c r="F50" s="211">
        <v>19.5</v>
      </c>
      <c r="G50" s="191">
        <v>295.75</v>
      </c>
      <c r="H50" s="191">
        <v>23.16</v>
      </c>
      <c r="I50" s="191">
        <v>364.25</v>
      </c>
      <c r="J50" s="191">
        <v>7102.88</v>
      </c>
    </row>
    <row r="51" spans="1:10">
      <c r="A51" s="189" t="s">
        <v>1649</v>
      </c>
      <c r="B51" s="190" t="s">
        <v>1650</v>
      </c>
      <c r="C51" s="190" t="s">
        <v>1651</v>
      </c>
      <c r="D51" s="189" t="s">
        <v>1652</v>
      </c>
      <c r="E51" s="190" t="s">
        <v>1653</v>
      </c>
      <c r="F51" s="211">
        <v>19.5</v>
      </c>
      <c r="G51" s="191">
        <v>32.630000000000003</v>
      </c>
      <c r="H51" s="191">
        <v>23.16</v>
      </c>
      <c r="I51" s="191">
        <v>40.19</v>
      </c>
      <c r="J51" s="191">
        <v>783.71</v>
      </c>
    </row>
    <row r="52" spans="1:10">
      <c r="A52" s="187" t="s">
        <v>1654</v>
      </c>
      <c r="B52" s="282" t="s">
        <v>1655</v>
      </c>
      <c r="C52" s="235"/>
      <c r="D52" s="235"/>
      <c r="E52" s="235"/>
      <c r="F52" s="235"/>
      <c r="G52" s="235"/>
      <c r="H52" s="235"/>
      <c r="I52" s="236"/>
      <c r="J52" s="188">
        <v>521210.09</v>
      </c>
    </row>
    <row r="53" spans="1:10" ht="27">
      <c r="A53" s="189" t="s">
        <v>1656</v>
      </c>
      <c r="B53" s="190" t="s">
        <v>1657</v>
      </c>
      <c r="C53" s="190" t="s">
        <v>1658</v>
      </c>
      <c r="D53" s="189" t="s">
        <v>1659</v>
      </c>
      <c r="E53" s="190" t="s">
        <v>1660</v>
      </c>
      <c r="F53" s="211">
        <v>72.72</v>
      </c>
      <c r="G53" s="191">
        <v>549.6</v>
      </c>
      <c r="H53" s="191">
        <v>23.16</v>
      </c>
      <c r="I53" s="191">
        <v>676.89</v>
      </c>
      <c r="J53" s="191">
        <v>49223.44</v>
      </c>
    </row>
    <row r="54" spans="1:10" ht="18">
      <c r="A54" s="189" t="s">
        <v>1661</v>
      </c>
      <c r="B54" s="190" t="s">
        <v>1662</v>
      </c>
      <c r="C54" s="190" t="s">
        <v>1663</v>
      </c>
      <c r="D54" s="189" t="s">
        <v>1664</v>
      </c>
      <c r="E54" s="190" t="s">
        <v>1665</v>
      </c>
      <c r="F54" s="211">
        <v>72.72</v>
      </c>
      <c r="G54" s="191">
        <v>14.52</v>
      </c>
      <c r="H54" s="191">
        <v>23.16</v>
      </c>
      <c r="I54" s="191">
        <v>17.88</v>
      </c>
      <c r="J54" s="191">
        <v>1300.23</v>
      </c>
    </row>
    <row r="55" spans="1:10" ht="27">
      <c r="A55" s="189" t="s">
        <v>1666</v>
      </c>
      <c r="B55" s="190" t="s">
        <v>1667</v>
      </c>
      <c r="C55" s="190" t="s">
        <v>1668</v>
      </c>
      <c r="D55" s="189" t="s">
        <v>1669</v>
      </c>
      <c r="E55" s="190" t="s">
        <v>1670</v>
      </c>
      <c r="F55" s="211">
        <v>346.9</v>
      </c>
      <c r="G55" s="191">
        <v>55.74</v>
      </c>
      <c r="H55" s="191">
        <v>23.16</v>
      </c>
      <c r="I55" s="191">
        <v>68.650000000000006</v>
      </c>
      <c r="J55" s="191">
        <v>23814.69</v>
      </c>
    </row>
    <row r="56" spans="1:10" ht="18">
      <c r="A56" s="189" t="s">
        <v>1671</v>
      </c>
      <c r="B56" s="190" t="s">
        <v>1672</v>
      </c>
      <c r="C56" s="190" t="s">
        <v>1673</v>
      </c>
      <c r="D56" s="189" t="s">
        <v>1674</v>
      </c>
      <c r="E56" s="190" t="s">
        <v>1675</v>
      </c>
      <c r="F56" s="211">
        <v>11037.79</v>
      </c>
      <c r="G56" s="191">
        <v>18.93</v>
      </c>
      <c r="H56" s="191">
        <v>23.16</v>
      </c>
      <c r="I56" s="191">
        <v>23.31</v>
      </c>
      <c r="J56" s="191">
        <v>257290.88</v>
      </c>
    </row>
    <row r="57" spans="1:10">
      <c r="A57" s="189" t="s">
        <v>1676</v>
      </c>
      <c r="B57" s="190" t="s">
        <v>1677</v>
      </c>
      <c r="C57" s="190" t="s">
        <v>1678</v>
      </c>
      <c r="D57" s="189" t="s">
        <v>1679</v>
      </c>
      <c r="E57" s="190" t="s">
        <v>1680</v>
      </c>
      <c r="F57" s="211">
        <v>1077.46</v>
      </c>
      <c r="G57" s="191">
        <v>106.01</v>
      </c>
      <c r="H57" s="191">
        <v>23.16</v>
      </c>
      <c r="I57" s="191">
        <v>130.56</v>
      </c>
      <c r="J57" s="191">
        <v>140673.18</v>
      </c>
    </row>
    <row r="58" spans="1:10">
      <c r="A58" s="189" t="s">
        <v>1681</v>
      </c>
      <c r="B58" s="190" t="s">
        <v>1682</v>
      </c>
      <c r="C58" s="190" t="s">
        <v>1683</v>
      </c>
      <c r="D58" s="189" t="s">
        <v>1684</v>
      </c>
      <c r="E58" s="190" t="s">
        <v>1685</v>
      </c>
      <c r="F58" s="211">
        <v>1.34</v>
      </c>
      <c r="G58" s="191">
        <v>72.78</v>
      </c>
      <c r="H58" s="191">
        <v>23.16</v>
      </c>
      <c r="I58" s="191">
        <v>89.64</v>
      </c>
      <c r="J58" s="191">
        <v>120.12</v>
      </c>
    </row>
    <row r="59" spans="1:10" ht="27">
      <c r="A59" s="189" t="s">
        <v>1686</v>
      </c>
      <c r="B59" s="190" t="s">
        <v>1687</v>
      </c>
      <c r="C59" s="190" t="s">
        <v>1688</v>
      </c>
      <c r="D59" s="189" t="s">
        <v>1689</v>
      </c>
      <c r="E59" s="190" t="s">
        <v>1690</v>
      </c>
      <c r="F59" s="211">
        <v>22</v>
      </c>
      <c r="G59" s="191">
        <v>133.05000000000001</v>
      </c>
      <c r="H59" s="191">
        <v>23.16</v>
      </c>
      <c r="I59" s="191">
        <v>163.86</v>
      </c>
      <c r="J59" s="191">
        <v>3604.92</v>
      </c>
    </row>
    <row r="60" spans="1:10" ht="27">
      <c r="A60" s="189" t="s">
        <v>1691</v>
      </c>
      <c r="B60" s="190" t="s">
        <v>1692</v>
      </c>
      <c r="C60" s="190" t="s">
        <v>1693</v>
      </c>
      <c r="D60" s="189" t="s">
        <v>1694</v>
      </c>
      <c r="E60" s="190" t="s">
        <v>1695</v>
      </c>
      <c r="F60" s="211">
        <v>40.299999999999997</v>
      </c>
      <c r="G60" s="191">
        <v>133.05000000000001</v>
      </c>
      <c r="H60" s="191">
        <v>23.16</v>
      </c>
      <c r="I60" s="191">
        <v>163.86</v>
      </c>
      <c r="J60" s="191">
        <v>6603.56</v>
      </c>
    </row>
    <row r="61" spans="1:10" ht="45">
      <c r="A61" s="189" t="s">
        <v>1696</v>
      </c>
      <c r="B61" s="190" t="s">
        <v>1697</v>
      </c>
      <c r="C61" s="190" t="s">
        <v>1698</v>
      </c>
      <c r="D61" s="189" t="s">
        <v>1699</v>
      </c>
      <c r="E61" s="190" t="s">
        <v>1700</v>
      </c>
      <c r="F61" s="211">
        <v>70.94</v>
      </c>
      <c r="G61" s="191">
        <v>355.23</v>
      </c>
      <c r="H61" s="191">
        <v>23.16</v>
      </c>
      <c r="I61" s="191">
        <v>437.5</v>
      </c>
      <c r="J61" s="191">
        <v>31036.25</v>
      </c>
    </row>
    <row r="62" spans="1:10">
      <c r="A62" s="189" t="s">
        <v>1701</v>
      </c>
      <c r="B62" s="190" t="s">
        <v>1702</v>
      </c>
      <c r="C62" s="190" t="s">
        <v>1703</v>
      </c>
      <c r="D62" s="189" t="s">
        <v>1704</v>
      </c>
      <c r="E62" s="190" t="s">
        <v>1705</v>
      </c>
      <c r="F62" s="211">
        <v>31.07</v>
      </c>
      <c r="G62" s="191">
        <v>79.88</v>
      </c>
      <c r="H62" s="191">
        <v>23.16</v>
      </c>
      <c r="I62" s="191">
        <v>98.38</v>
      </c>
      <c r="J62" s="191">
        <v>3056.67</v>
      </c>
    </row>
    <row r="63" spans="1:10" ht="45">
      <c r="A63" s="189" t="s">
        <v>1706</v>
      </c>
      <c r="B63" s="190" t="s">
        <v>1707</v>
      </c>
      <c r="C63" s="190" t="s">
        <v>1708</v>
      </c>
      <c r="D63" s="189" t="s">
        <v>1709</v>
      </c>
      <c r="E63" s="190" t="s">
        <v>1710</v>
      </c>
      <c r="F63" s="211">
        <v>32.369999999999997</v>
      </c>
      <c r="G63" s="191">
        <v>35.35</v>
      </c>
      <c r="H63" s="191">
        <v>23.16</v>
      </c>
      <c r="I63" s="191">
        <v>43.54</v>
      </c>
      <c r="J63" s="191">
        <v>1409.39</v>
      </c>
    </row>
    <row r="64" spans="1:10" ht="27">
      <c r="A64" s="189" t="s">
        <v>1711</v>
      </c>
      <c r="B64" s="190" t="s">
        <v>1712</v>
      </c>
      <c r="C64" s="190" t="s">
        <v>1713</v>
      </c>
      <c r="D64" s="189" t="s">
        <v>1714</v>
      </c>
      <c r="E64" s="190" t="s">
        <v>1715</v>
      </c>
      <c r="F64" s="211">
        <v>23.97</v>
      </c>
      <c r="G64" s="191">
        <v>49.65</v>
      </c>
      <c r="H64" s="191">
        <v>23.16</v>
      </c>
      <c r="I64" s="191">
        <v>61.15</v>
      </c>
      <c r="J64" s="191">
        <v>1465.77</v>
      </c>
    </row>
    <row r="65" spans="1:10" ht="27">
      <c r="A65" s="189" t="s">
        <v>1716</v>
      </c>
      <c r="B65" s="190" t="s">
        <v>1717</v>
      </c>
      <c r="C65" s="190" t="s">
        <v>1718</v>
      </c>
      <c r="D65" s="189" t="s">
        <v>1719</v>
      </c>
      <c r="E65" s="190" t="s">
        <v>1720</v>
      </c>
      <c r="F65" s="211">
        <v>0.93</v>
      </c>
      <c r="G65" s="191">
        <v>49.65</v>
      </c>
      <c r="H65" s="191">
        <v>23.16</v>
      </c>
      <c r="I65" s="191">
        <v>61.15</v>
      </c>
      <c r="J65" s="191">
        <v>56.87</v>
      </c>
    </row>
    <row r="66" spans="1:10">
      <c r="A66" s="189" t="s">
        <v>1721</v>
      </c>
      <c r="B66" s="190" t="s">
        <v>1722</v>
      </c>
      <c r="C66" s="190" t="s">
        <v>1723</v>
      </c>
      <c r="D66" s="189" t="s">
        <v>1724</v>
      </c>
      <c r="E66" s="190" t="s">
        <v>1725</v>
      </c>
      <c r="F66" s="211">
        <v>3</v>
      </c>
      <c r="G66" s="191">
        <v>78.930000000000007</v>
      </c>
      <c r="H66" s="191">
        <v>23.16</v>
      </c>
      <c r="I66" s="191">
        <v>97.21</v>
      </c>
      <c r="J66" s="191">
        <v>291.63</v>
      </c>
    </row>
    <row r="67" spans="1:10">
      <c r="A67" s="189" t="s">
        <v>1726</v>
      </c>
      <c r="B67" s="190" t="s">
        <v>1727</v>
      </c>
      <c r="C67" s="190" t="s">
        <v>1728</v>
      </c>
      <c r="D67" s="189" t="s">
        <v>1729</v>
      </c>
      <c r="E67" s="190" t="s">
        <v>1730</v>
      </c>
      <c r="F67" s="211">
        <v>2.7</v>
      </c>
      <c r="G67" s="191">
        <v>287.76</v>
      </c>
      <c r="H67" s="191">
        <v>23.16</v>
      </c>
      <c r="I67" s="191">
        <v>354.41</v>
      </c>
      <c r="J67" s="191">
        <v>956.91</v>
      </c>
    </row>
    <row r="68" spans="1:10" ht="18">
      <c r="A68" s="189" t="s">
        <v>1731</v>
      </c>
      <c r="B68" s="190" t="s">
        <v>1732</v>
      </c>
      <c r="C68" s="190" t="s">
        <v>1733</v>
      </c>
      <c r="D68" s="189" t="s">
        <v>1734</v>
      </c>
      <c r="E68" s="190" t="s">
        <v>1735</v>
      </c>
      <c r="F68" s="211">
        <v>6</v>
      </c>
      <c r="G68" s="191">
        <v>44.67</v>
      </c>
      <c r="H68" s="211">
        <v>14.02</v>
      </c>
      <c r="I68" s="191">
        <v>50.93</v>
      </c>
      <c r="J68" s="191">
        <v>305.58</v>
      </c>
    </row>
    <row r="69" spans="1:10">
      <c r="A69" s="187" t="s">
        <v>1736</v>
      </c>
      <c r="B69" s="282" t="s">
        <v>1737</v>
      </c>
      <c r="C69" s="235"/>
      <c r="D69" s="235"/>
      <c r="E69" s="235"/>
      <c r="F69" s="235"/>
      <c r="G69" s="235"/>
      <c r="H69" s="235"/>
      <c r="I69" s="236"/>
      <c r="J69" s="188">
        <v>2838.45</v>
      </c>
    </row>
    <row r="70" spans="1:10" ht="27">
      <c r="A70" s="189" t="s">
        <v>1738</v>
      </c>
      <c r="B70" s="190" t="s">
        <v>1739</v>
      </c>
      <c r="C70" s="190" t="s">
        <v>1740</v>
      </c>
      <c r="D70" s="189" t="s">
        <v>1741</v>
      </c>
      <c r="E70" s="190" t="s">
        <v>1742</v>
      </c>
      <c r="F70" s="211">
        <v>8</v>
      </c>
      <c r="G70" s="191">
        <v>36.26</v>
      </c>
      <c r="H70" s="191">
        <v>23.16</v>
      </c>
      <c r="I70" s="191">
        <v>44.66</v>
      </c>
      <c r="J70" s="191">
        <v>357.28</v>
      </c>
    </row>
    <row r="71" spans="1:10">
      <c r="A71" s="189" t="s">
        <v>1743</v>
      </c>
      <c r="B71" s="190" t="s">
        <v>1744</v>
      </c>
      <c r="C71" s="190" t="s">
        <v>1745</v>
      </c>
      <c r="D71" s="189" t="s">
        <v>1746</v>
      </c>
      <c r="E71" s="190" t="s">
        <v>1747</v>
      </c>
      <c r="F71" s="211">
        <v>2</v>
      </c>
      <c r="G71" s="191">
        <v>521.29999999999995</v>
      </c>
      <c r="H71" s="191">
        <v>23.16</v>
      </c>
      <c r="I71" s="191">
        <v>642.03</v>
      </c>
      <c r="J71" s="191">
        <v>1284.06</v>
      </c>
    </row>
    <row r="72" spans="1:10" ht="18">
      <c r="A72" s="189" t="s">
        <v>1748</v>
      </c>
      <c r="B72" s="190" t="s">
        <v>1749</v>
      </c>
      <c r="C72" s="190" t="s">
        <v>1750</v>
      </c>
      <c r="D72" s="189" t="s">
        <v>1751</v>
      </c>
      <c r="E72" s="190" t="s">
        <v>1752</v>
      </c>
      <c r="F72" s="211">
        <v>1</v>
      </c>
      <c r="G72" s="191">
        <v>188.99</v>
      </c>
      <c r="H72" s="191">
        <v>23.16</v>
      </c>
      <c r="I72" s="191">
        <v>232.76</v>
      </c>
      <c r="J72" s="191">
        <v>232.76</v>
      </c>
    </row>
    <row r="73" spans="1:10" ht="18">
      <c r="A73" s="189" t="s">
        <v>1753</v>
      </c>
      <c r="B73" s="190" t="s">
        <v>1754</v>
      </c>
      <c r="C73" s="190" t="s">
        <v>1755</v>
      </c>
      <c r="D73" s="189" t="s">
        <v>1756</v>
      </c>
      <c r="E73" s="190" t="s">
        <v>1757</v>
      </c>
      <c r="F73" s="211">
        <v>5</v>
      </c>
      <c r="G73" s="191">
        <v>51.16</v>
      </c>
      <c r="H73" s="191">
        <v>23.16</v>
      </c>
      <c r="I73" s="191">
        <v>63.01</v>
      </c>
      <c r="J73" s="191">
        <v>315.05</v>
      </c>
    </row>
    <row r="74" spans="1:10" ht="27">
      <c r="A74" s="189" t="s">
        <v>1758</v>
      </c>
      <c r="B74" s="190" t="s">
        <v>1759</v>
      </c>
      <c r="C74" s="190" t="s">
        <v>1760</v>
      </c>
      <c r="D74" s="189" t="s">
        <v>1761</v>
      </c>
      <c r="E74" s="190" t="s">
        <v>1762</v>
      </c>
      <c r="F74" s="211">
        <v>1</v>
      </c>
      <c r="G74" s="191">
        <v>527.20000000000005</v>
      </c>
      <c r="H74" s="191">
        <v>23.16</v>
      </c>
      <c r="I74" s="191">
        <v>649.29999999999995</v>
      </c>
      <c r="J74" s="191">
        <v>649.29999999999995</v>
      </c>
    </row>
    <row r="75" spans="1:10">
      <c r="A75" s="187" t="s">
        <v>1763</v>
      </c>
      <c r="B75" s="282" t="s">
        <v>1764</v>
      </c>
      <c r="C75" s="235"/>
      <c r="D75" s="235"/>
      <c r="E75" s="235"/>
      <c r="F75" s="235"/>
      <c r="G75" s="235"/>
      <c r="H75" s="235"/>
      <c r="I75" s="236"/>
      <c r="J75" s="188">
        <v>27231.34</v>
      </c>
    </row>
    <row r="76" spans="1:10" ht="18">
      <c r="A76" s="189" t="s">
        <v>1765</v>
      </c>
      <c r="B76" s="190" t="s">
        <v>1766</v>
      </c>
      <c r="C76" s="190" t="s">
        <v>1767</v>
      </c>
      <c r="D76" s="189" t="s">
        <v>1768</v>
      </c>
      <c r="E76" s="190" t="s">
        <v>1769</v>
      </c>
      <c r="F76" s="211">
        <v>254</v>
      </c>
      <c r="G76" s="191">
        <v>87.05</v>
      </c>
      <c r="H76" s="191">
        <v>23.16</v>
      </c>
      <c r="I76" s="191">
        <v>107.21</v>
      </c>
      <c r="J76" s="191">
        <v>27231.34</v>
      </c>
    </row>
    <row r="77" spans="1:10">
      <c r="A77" s="187" t="s">
        <v>1770</v>
      </c>
      <c r="B77" s="282" t="s">
        <v>1771</v>
      </c>
      <c r="C77" s="235"/>
      <c r="D77" s="235"/>
      <c r="E77" s="235"/>
      <c r="F77" s="235"/>
      <c r="G77" s="235"/>
      <c r="H77" s="235"/>
      <c r="I77" s="236"/>
      <c r="J77" s="188">
        <v>5477135.0700000003</v>
      </c>
    </row>
    <row r="78" spans="1:10">
      <c r="A78" s="187" t="s">
        <v>1772</v>
      </c>
      <c r="B78" s="282" t="s">
        <v>1773</v>
      </c>
      <c r="C78" s="235"/>
      <c r="D78" s="235"/>
      <c r="E78" s="235"/>
      <c r="F78" s="235"/>
      <c r="G78" s="235"/>
      <c r="H78" s="235"/>
      <c r="I78" s="236"/>
      <c r="J78" s="188">
        <v>31097.599999999999</v>
      </c>
    </row>
    <row r="79" spans="1:10" ht="27">
      <c r="A79" s="189" t="s">
        <v>1774</v>
      </c>
      <c r="B79" s="190" t="s">
        <v>1775</v>
      </c>
      <c r="C79" s="190" t="s">
        <v>1776</v>
      </c>
      <c r="D79" s="189" t="s">
        <v>1777</v>
      </c>
      <c r="E79" s="190" t="s">
        <v>1778</v>
      </c>
      <c r="F79" s="191">
        <v>2</v>
      </c>
      <c r="G79" s="191">
        <v>6610.94</v>
      </c>
      <c r="H79" s="191">
        <v>23.16</v>
      </c>
      <c r="I79" s="191">
        <v>8142.03</v>
      </c>
      <c r="J79" s="191">
        <v>16284.06</v>
      </c>
    </row>
    <row r="80" spans="1:10" ht="18">
      <c r="A80" s="189" t="s">
        <v>1779</v>
      </c>
      <c r="B80" s="190" t="s">
        <v>1780</v>
      </c>
      <c r="C80" s="190" t="s">
        <v>1781</v>
      </c>
      <c r="D80" s="189" t="s">
        <v>1782</v>
      </c>
      <c r="E80" s="190" t="s">
        <v>1783</v>
      </c>
      <c r="F80" s="191">
        <v>203</v>
      </c>
      <c r="G80" s="191">
        <v>14.65</v>
      </c>
      <c r="H80" s="191">
        <v>23.16</v>
      </c>
      <c r="I80" s="191">
        <v>18.04</v>
      </c>
      <c r="J80" s="191">
        <v>3662.12</v>
      </c>
    </row>
    <row r="81" spans="1:10">
      <c r="A81" s="189" t="s">
        <v>1784</v>
      </c>
      <c r="B81" s="190" t="s">
        <v>1785</v>
      </c>
      <c r="C81" s="190" t="s">
        <v>1786</v>
      </c>
      <c r="D81" s="189" t="s">
        <v>1787</v>
      </c>
      <c r="E81" s="190" t="s">
        <v>1788</v>
      </c>
      <c r="F81" s="191">
        <v>308</v>
      </c>
      <c r="G81" s="191">
        <v>17.95</v>
      </c>
      <c r="H81" s="191">
        <v>23.16</v>
      </c>
      <c r="I81" s="191">
        <v>22.11</v>
      </c>
      <c r="J81" s="191">
        <v>6809.88</v>
      </c>
    </row>
    <row r="82" spans="1:10" ht="27">
      <c r="A82" s="189" t="s">
        <v>1789</v>
      </c>
      <c r="B82" s="190" t="s">
        <v>1790</v>
      </c>
      <c r="C82" s="190" t="s">
        <v>1791</v>
      </c>
      <c r="D82" s="189" t="s">
        <v>1792</v>
      </c>
      <c r="E82" s="190" t="s">
        <v>1793</v>
      </c>
      <c r="F82" s="191">
        <v>40</v>
      </c>
      <c r="G82" s="191">
        <v>4.46</v>
      </c>
      <c r="H82" s="191">
        <v>23.16</v>
      </c>
      <c r="I82" s="191">
        <v>5.49</v>
      </c>
      <c r="J82" s="191">
        <v>219.6</v>
      </c>
    </row>
    <row r="83" spans="1:10">
      <c r="A83" s="187" t="s">
        <v>1794</v>
      </c>
      <c r="B83" s="282" t="s">
        <v>1795</v>
      </c>
      <c r="C83" s="235"/>
      <c r="D83" s="235"/>
      <c r="E83" s="235"/>
      <c r="F83" s="235"/>
      <c r="G83" s="235"/>
      <c r="H83" s="235"/>
      <c r="I83" s="236"/>
      <c r="J83" s="188">
        <v>3648.3</v>
      </c>
    </row>
    <row r="84" spans="1:10">
      <c r="A84" s="189" t="s">
        <v>1796</v>
      </c>
      <c r="B84" s="190" t="s">
        <v>1797</v>
      </c>
      <c r="C84" s="190" t="s">
        <v>1798</v>
      </c>
      <c r="D84" s="189" t="s">
        <v>1799</v>
      </c>
      <c r="E84" s="190" t="s">
        <v>1800</v>
      </c>
      <c r="F84" s="191">
        <v>73</v>
      </c>
      <c r="G84" s="191">
        <v>15.85</v>
      </c>
      <c r="H84" s="191">
        <v>23.16</v>
      </c>
      <c r="I84" s="191">
        <v>19.52</v>
      </c>
      <c r="J84" s="191">
        <v>1424.96</v>
      </c>
    </row>
    <row r="85" spans="1:10">
      <c r="A85" s="189" t="s">
        <v>1801</v>
      </c>
      <c r="B85" s="190" t="s">
        <v>1802</v>
      </c>
      <c r="C85" s="190" t="s">
        <v>1803</v>
      </c>
      <c r="D85" s="189" t="s">
        <v>1804</v>
      </c>
      <c r="E85" s="190" t="s">
        <v>1805</v>
      </c>
      <c r="F85" s="191">
        <v>10</v>
      </c>
      <c r="G85" s="191">
        <v>10.62</v>
      </c>
      <c r="H85" s="191">
        <v>23.16</v>
      </c>
      <c r="I85" s="191">
        <v>13.08</v>
      </c>
      <c r="J85" s="191">
        <v>130.80000000000001</v>
      </c>
    </row>
    <row r="86" spans="1:10">
      <c r="A86" s="189" t="s">
        <v>1806</v>
      </c>
      <c r="B86" s="190" t="s">
        <v>1807</v>
      </c>
      <c r="C86" s="190" t="s">
        <v>1808</v>
      </c>
      <c r="D86" s="189" t="s">
        <v>1809</v>
      </c>
      <c r="E86" s="190" t="s">
        <v>1810</v>
      </c>
      <c r="F86" s="191">
        <v>46</v>
      </c>
      <c r="G86" s="191">
        <v>16.25</v>
      </c>
      <c r="H86" s="191">
        <v>23.16</v>
      </c>
      <c r="I86" s="191">
        <v>20.010000000000002</v>
      </c>
      <c r="J86" s="191">
        <v>920.46</v>
      </c>
    </row>
    <row r="87" spans="1:10" ht="27">
      <c r="A87" s="189" t="s">
        <v>1811</v>
      </c>
      <c r="B87" s="190" t="s">
        <v>1812</v>
      </c>
      <c r="C87" s="190" t="s">
        <v>1813</v>
      </c>
      <c r="D87" s="189" t="s">
        <v>1814</v>
      </c>
      <c r="E87" s="190" t="s">
        <v>1815</v>
      </c>
      <c r="F87" s="191">
        <v>23</v>
      </c>
      <c r="G87" s="191">
        <v>41.38</v>
      </c>
      <c r="H87" s="191">
        <v>23.16</v>
      </c>
      <c r="I87" s="191">
        <v>50.96</v>
      </c>
      <c r="J87" s="191">
        <v>1172.08</v>
      </c>
    </row>
    <row r="88" spans="1:10">
      <c r="A88" s="187" t="s">
        <v>1816</v>
      </c>
      <c r="B88" s="282" t="s">
        <v>1817</v>
      </c>
      <c r="C88" s="235"/>
      <c r="D88" s="235"/>
      <c r="E88" s="235"/>
      <c r="F88" s="235"/>
      <c r="G88" s="235"/>
      <c r="H88" s="235"/>
      <c r="I88" s="236"/>
      <c r="J88" s="188">
        <v>473.64</v>
      </c>
    </row>
    <row r="89" spans="1:10" ht="27">
      <c r="A89" s="189" t="s">
        <v>1818</v>
      </c>
      <c r="B89" s="190" t="s">
        <v>1819</v>
      </c>
      <c r="C89" s="190" t="s">
        <v>1820</v>
      </c>
      <c r="D89" s="189" t="s">
        <v>1821</v>
      </c>
      <c r="E89" s="190" t="s">
        <v>1822</v>
      </c>
      <c r="F89" s="191">
        <v>3</v>
      </c>
      <c r="G89" s="191">
        <v>88.36</v>
      </c>
      <c r="H89" s="191">
        <v>23.16</v>
      </c>
      <c r="I89" s="191">
        <v>108.82</v>
      </c>
      <c r="J89" s="191">
        <v>326.45999999999998</v>
      </c>
    </row>
    <row r="90" spans="1:10" ht="18">
      <c r="A90" s="189" t="s">
        <v>1823</v>
      </c>
      <c r="B90" s="190" t="s">
        <v>1824</v>
      </c>
      <c r="C90" s="190" t="s">
        <v>1825</v>
      </c>
      <c r="D90" s="189" t="s">
        <v>1826</v>
      </c>
      <c r="E90" s="190" t="s">
        <v>1827</v>
      </c>
      <c r="F90" s="191">
        <v>6</v>
      </c>
      <c r="G90" s="191">
        <v>15.74</v>
      </c>
      <c r="H90" s="191">
        <v>23.16</v>
      </c>
      <c r="I90" s="191">
        <v>19.39</v>
      </c>
      <c r="J90" s="191">
        <v>116.34</v>
      </c>
    </row>
    <row r="91" spans="1:10" ht="18">
      <c r="A91" s="189" t="s">
        <v>1828</v>
      </c>
      <c r="B91" s="190" t="s">
        <v>1829</v>
      </c>
      <c r="C91" s="190" t="s">
        <v>1830</v>
      </c>
      <c r="D91" s="189" t="s">
        <v>1831</v>
      </c>
      <c r="E91" s="190" t="s">
        <v>1832</v>
      </c>
      <c r="F91" s="191">
        <v>2</v>
      </c>
      <c r="G91" s="191">
        <v>12.52</v>
      </c>
      <c r="H91" s="191">
        <v>23.16</v>
      </c>
      <c r="I91" s="191">
        <v>15.42</v>
      </c>
      <c r="J91" s="191">
        <v>30.84</v>
      </c>
    </row>
    <row r="92" spans="1:10">
      <c r="A92" s="187" t="s">
        <v>1833</v>
      </c>
      <c r="B92" s="282" t="s">
        <v>1834</v>
      </c>
      <c r="C92" s="235"/>
      <c r="D92" s="235"/>
      <c r="E92" s="235"/>
      <c r="F92" s="235"/>
      <c r="G92" s="235"/>
      <c r="H92" s="235"/>
      <c r="I92" s="236"/>
      <c r="J92" s="188">
        <v>5373584.4500000002</v>
      </c>
    </row>
    <row r="93" spans="1:10">
      <c r="A93" s="187" t="s">
        <v>1835</v>
      </c>
      <c r="B93" s="282" t="s">
        <v>1836</v>
      </c>
      <c r="C93" s="235"/>
      <c r="D93" s="235"/>
      <c r="E93" s="235"/>
      <c r="F93" s="235"/>
      <c r="G93" s="235"/>
      <c r="H93" s="235"/>
      <c r="I93" s="236"/>
      <c r="J93" s="188">
        <v>4974989.3</v>
      </c>
    </row>
    <row r="94" spans="1:10" ht="36">
      <c r="A94" s="189" t="s">
        <v>1837</v>
      </c>
      <c r="B94" s="190" t="s">
        <v>1838</v>
      </c>
      <c r="C94" s="190" t="s">
        <v>1839</v>
      </c>
      <c r="D94" s="210" t="s">
        <v>14505</v>
      </c>
      <c r="E94" s="190" t="s">
        <v>1840</v>
      </c>
      <c r="F94" s="191">
        <v>1</v>
      </c>
      <c r="G94" s="191">
        <v>4363260.22</v>
      </c>
      <c r="H94" s="211">
        <v>14.02</v>
      </c>
      <c r="I94" s="191">
        <v>4974989.3</v>
      </c>
      <c r="J94" s="191">
        <v>4974989.3</v>
      </c>
    </row>
    <row r="95" spans="1:10">
      <c r="A95" s="187" t="s">
        <v>1841</v>
      </c>
      <c r="B95" s="282" t="s">
        <v>1842</v>
      </c>
      <c r="C95" s="235"/>
      <c r="D95" s="235"/>
      <c r="E95" s="235"/>
      <c r="F95" s="235"/>
      <c r="G95" s="235"/>
      <c r="H95" s="235"/>
      <c r="I95" s="236"/>
      <c r="J95" s="188">
        <v>46320.43</v>
      </c>
    </row>
    <row r="96" spans="1:10" ht="27">
      <c r="A96" s="189" t="s">
        <v>1843</v>
      </c>
      <c r="B96" s="190" t="s">
        <v>1844</v>
      </c>
      <c r="C96" s="190" t="s">
        <v>1845</v>
      </c>
      <c r="D96" s="189" t="s">
        <v>1846</v>
      </c>
      <c r="E96" s="190" t="s">
        <v>1847</v>
      </c>
      <c r="F96" s="191">
        <v>1</v>
      </c>
      <c r="G96" s="191">
        <v>37609.96</v>
      </c>
      <c r="H96" s="191">
        <v>23.16</v>
      </c>
      <c r="I96" s="191">
        <v>46320.43</v>
      </c>
      <c r="J96" s="191">
        <v>46320.43</v>
      </c>
    </row>
    <row r="97" spans="1:10">
      <c r="A97" s="187" t="s">
        <v>1848</v>
      </c>
      <c r="B97" s="282" t="s">
        <v>1849</v>
      </c>
      <c r="C97" s="235"/>
      <c r="D97" s="235"/>
      <c r="E97" s="235"/>
      <c r="F97" s="235"/>
      <c r="G97" s="235"/>
      <c r="H97" s="235"/>
      <c r="I97" s="236"/>
      <c r="J97" s="188">
        <v>297292.59999999998</v>
      </c>
    </row>
    <row r="98" spans="1:10" ht="18">
      <c r="A98" s="189" t="s">
        <v>1850</v>
      </c>
      <c r="B98" s="190" t="s">
        <v>1851</v>
      </c>
      <c r="C98" s="190" t="s">
        <v>1852</v>
      </c>
      <c r="D98" s="189" t="s">
        <v>1853</v>
      </c>
      <c r="E98" s="190" t="s">
        <v>1854</v>
      </c>
      <c r="F98" s="191">
        <v>160</v>
      </c>
      <c r="G98" s="191">
        <v>6.13</v>
      </c>
      <c r="H98" s="191">
        <v>23.16</v>
      </c>
      <c r="I98" s="191">
        <v>7.55</v>
      </c>
      <c r="J98" s="191">
        <v>1208</v>
      </c>
    </row>
    <row r="99" spans="1:10" ht="18">
      <c r="A99" s="189" t="s">
        <v>1855</v>
      </c>
      <c r="B99" s="190" t="s">
        <v>1856</v>
      </c>
      <c r="C99" s="190" t="s">
        <v>1857</v>
      </c>
      <c r="D99" s="189" t="s">
        <v>1858</v>
      </c>
      <c r="E99" s="190" t="s">
        <v>1859</v>
      </c>
      <c r="F99" s="191">
        <v>160</v>
      </c>
      <c r="G99" s="191">
        <v>6.13</v>
      </c>
      <c r="H99" s="191">
        <v>23.16</v>
      </c>
      <c r="I99" s="191">
        <v>7.55</v>
      </c>
      <c r="J99" s="191">
        <v>1208</v>
      </c>
    </row>
    <row r="100" spans="1:10" ht="18">
      <c r="A100" s="189" t="s">
        <v>1860</v>
      </c>
      <c r="B100" s="190" t="s">
        <v>1861</v>
      </c>
      <c r="C100" s="190" t="s">
        <v>1862</v>
      </c>
      <c r="D100" s="189" t="s">
        <v>1863</v>
      </c>
      <c r="E100" s="190" t="s">
        <v>1864</v>
      </c>
      <c r="F100" s="191">
        <v>160</v>
      </c>
      <c r="G100" s="191">
        <v>6.13</v>
      </c>
      <c r="H100" s="191">
        <v>23.16</v>
      </c>
      <c r="I100" s="191">
        <v>7.55</v>
      </c>
      <c r="J100" s="191">
        <v>1208</v>
      </c>
    </row>
    <row r="101" spans="1:10" ht="18">
      <c r="A101" s="189" t="s">
        <v>1865</v>
      </c>
      <c r="B101" s="190" t="s">
        <v>1866</v>
      </c>
      <c r="C101" s="190" t="s">
        <v>1867</v>
      </c>
      <c r="D101" s="189" t="s">
        <v>1868</v>
      </c>
      <c r="E101" s="190" t="s">
        <v>1869</v>
      </c>
      <c r="F101" s="191">
        <v>390</v>
      </c>
      <c r="G101" s="191">
        <v>12.18</v>
      </c>
      <c r="H101" s="191">
        <v>23.16</v>
      </c>
      <c r="I101" s="191">
        <v>15</v>
      </c>
      <c r="J101" s="191">
        <v>5850</v>
      </c>
    </row>
    <row r="102" spans="1:10" ht="18">
      <c r="A102" s="189" t="s">
        <v>1870</v>
      </c>
      <c r="B102" s="190" t="s">
        <v>1871</v>
      </c>
      <c r="C102" s="190" t="s">
        <v>1872</v>
      </c>
      <c r="D102" s="189" t="s">
        <v>1873</v>
      </c>
      <c r="E102" s="190" t="s">
        <v>1874</v>
      </c>
      <c r="F102" s="191">
        <v>130</v>
      </c>
      <c r="G102" s="191">
        <v>12.18</v>
      </c>
      <c r="H102" s="191">
        <v>23.16</v>
      </c>
      <c r="I102" s="191">
        <v>15</v>
      </c>
      <c r="J102" s="191">
        <v>1950</v>
      </c>
    </row>
    <row r="103" spans="1:10" ht="45">
      <c r="A103" s="189" t="s">
        <v>1875</v>
      </c>
      <c r="B103" s="190" t="s">
        <v>1876</v>
      </c>
      <c r="C103" s="190" t="s">
        <v>1877</v>
      </c>
      <c r="D103" s="189" t="s">
        <v>1878</v>
      </c>
      <c r="E103" s="190" t="s">
        <v>1879</v>
      </c>
      <c r="F103" s="191">
        <v>444</v>
      </c>
      <c r="G103" s="191">
        <v>487.55</v>
      </c>
      <c r="H103" s="191">
        <v>23.16</v>
      </c>
      <c r="I103" s="191">
        <v>600.47</v>
      </c>
      <c r="J103" s="191">
        <v>266608.68</v>
      </c>
    </row>
    <row r="104" spans="1:10" ht="18">
      <c r="A104" s="189" t="s">
        <v>1880</v>
      </c>
      <c r="B104" s="190" t="s">
        <v>1881</v>
      </c>
      <c r="C104" s="190" t="s">
        <v>1882</v>
      </c>
      <c r="D104" s="189" t="s">
        <v>1883</v>
      </c>
      <c r="E104" s="190" t="s">
        <v>1884</v>
      </c>
      <c r="F104" s="191">
        <v>200</v>
      </c>
      <c r="G104" s="191">
        <v>67.569999999999993</v>
      </c>
      <c r="H104" s="191">
        <v>23.16</v>
      </c>
      <c r="I104" s="191">
        <v>83.22</v>
      </c>
      <c r="J104" s="191">
        <v>16644</v>
      </c>
    </row>
    <row r="105" spans="1:10" ht="18">
      <c r="A105" s="189" t="s">
        <v>1885</v>
      </c>
      <c r="B105" s="190" t="s">
        <v>1886</v>
      </c>
      <c r="C105" s="190" t="s">
        <v>1887</v>
      </c>
      <c r="D105" s="189" t="s">
        <v>1888</v>
      </c>
      <c r="E105" s="190" t="s">
        <v>1889</v>
      </c>
      <c r="F105" s="191">
        <v>50</v>
      </c>
      <c r="G105" s="191">
        <v>20.47</v>
      </c>
      <c r="H105" s="191">
        <v>23.16</v>
      </c>
      <c r="I105" s="191">
        <v>25.21</v>
      </c>
      <c r="J105" s="191">
        <v>1260.5</v>
      </c>
    </row>
    <row r="106" spans="1:10" ht="18">
      <c r="A106" s="189" t="s">
        <v>1890</v>
      </c>
      <c r="B106" s="190" t="s">
        <v>1891</v>
      </c>
      <c r="C106" s="190" t="s">
        <v>1892</v>
      </c>
      <c r="D106" s="189" t="s">
        <v>1893</v>
      </c>
      <c r="E106" s="190" t="s">
        <v>1894</v>
      </c>
      <c r="F106" s="191">
        <v>26</v>
      </c>
      <c r="G106" s="191">
        <v>2.72</v>
      </c>
      <c r="H106" s="191">
        <v>23.16</v>
      </c>
      <c r="I106" s="191">
        <v>3.35</v>
      </c>
      <c r="J106" s="191">
        <v>87.1</v>
      </c>
    </row>
    <row r="107" spans="1:10" ht="18">
      <c r="A107" s="189" t="s">
        <v>1895</v>
      </c>
      <c r="B107" s="190" t="s">
        <v>1896</v>
      </c>
      <c r="C107" s="190" t="s">
        <v>1897</v>
      </c>
      <c r="D107" s="189" t="s">
        <v>1898</v>
      </c>
      <c r="E107" s="190" t="s">
        <v>1899</v>
      </c>
      <c r="F107" s="191">
        <v>12</v>
      </c>
      <c r="G107" s="191">
        <v>8.74</v>
      </c>
      <c r="H107" s="191">
        <v>23.16</v>
      </c>
      <c r="I107" s="191">
        <v>10.76</v>
      </c>
      <c r="J107" s="191">
        <v>129.12</v>
      </c>
    </row>
    <row r="108" spans="1:10" ht="18">
      <c r="A108" s="189" t="s">
        <v>1900</v>
      </c>
      <c r="B108" s="190" t="s">
        <v>1901</v>
      </c>
      <c r="C108" s="190" t="s">
        <v>1902</v>
      </c>
      <c r="D108" s="189" t="s">
        <v>1903</v>
      </c>
      <c r="E108" s="190" t="s">
        <v>1904</v>
      </c>
      <c r="F108" s="191">
        <v>64</v>
      </c>
      <c r="G108" s="191">
        <v>14.45</v>
      </c>
      <c r="H108" s="191">
        <v>23.16</v>
      </c>
      <c r="I108" s="191">
        <v>17.8</v>
      </c>
      <c r="J108" s="191">
        <v>1139.2</v>
      </c>
    </row>
    <row r="109" spans="1:10">
      <c r="A109" s="187" t="s">
        <v>1905</v>
      </c>
      <c r="B109" s="282" t="s">
        <v>1906</v>
      </c>
      <c r="C109" s="235"/>
      <c r="D109" s="235"/>
      <c r="E109" s="235"/>
      <c r="F109" s="235"/>
      <c r="G109" s="235"/>
      <c r="H109" s="235"/>
      <c r="I109" s="236"/>
      <c r="J109" s="188">
        <v>29672.62</v>
      </c>
    </row>
    <row r="110" spans="1:10">
      <c r="A110" s="189" t="s">
        <v>1907</v>
      </c>
      <c r="B110" s="190" t="s">
        <v>1908</v>
      </c>
      <c r="C110" s="190" t="s">
        <v>1909</v>
      </c>
      <c r="D110" s="189" t="s">
        <v>1910</v>
      </c>
      <c r="E110" s="190" t="s">
        <v>1911</v>
      </c>
      <c r="F110" s="191">
        <v>40</v>
      </c>
      <c r="G110" s="191">
        <v>15.85</v>
      </c>
      <c r="H110" s="191">
        <v>23.16</v>
      </c>
      <c r="I110" s="191">
        <v>19.52</v>
      </c>
      <c r="J110" s="191">
        <v>780.8</v>
      </c>
    </row>
    <row r="111" spans="1:10">
      <c r="A111" s="189" t="s">
        <v>1912</v>
      </c>
      <c r="B111" s="190" t="s">
        <v>1913</v>
      </c>
      <c r="C111" s="190" t="s">
        <v>1914</v>
      </c>
      <c r="D111" s="189" t="s">
        <v>1915</v>
      </c>
      <c r="E111" s="190" t="s">
        <v>1916</v>
      </c>
      <c r="F111" s="191">
        <v>30</v>
      </c>
      <c r="G111" s="191">
        <v>16.25</v>
      </c>
      <c r="H111" s="191">
        <v>23.16</v>
      </c>
      <c r="I111" s="191">
        <v>20.010000000000002</v>
      </c>
      <c r="J111" s="191">
        <v>600.29999999999995</v>
      </c>
    </row>
    <row r="112" spans="1:10">
      <c r="A112" s="189" t="s">
        <v>1917</v>
      </c>
      <c r="B112" s="190" t="s">
        <v>1918</v>
      </c>
      <c r="C112" s="190" t="s">
        <v>1919</v>
      </c>
      <c r="D112" s="189" t="s">
        <v>1920</v>
      </c>
      <c r="E112" s="190" t="s">
        <v>1921</v>
      </c>
      <c r="F112" s="191">
        <v>20</v>
      </c>
      <c r="G112" s="191">
        <v>27.58</v>
      </c>
      <c r="H112" s="191">
        <v>23.16</v>
      </c>
      <c r="I112" s="191">
        <v>33.97</v>
      </c>
      <c r="J112" s="191">
        <v>679.4</v>
      </c>
    </row>
    <row r="113" spans="1:10">
      <c r="A113" s="189" t="s">
        <v>1922</v>
      </c>
      <c r="B113" s="190" t="s">
        <v>1923</v>
      </c>
      <c r="C113" s="190" t="s">
        <v>1924</v>
      </c>
      <c r="D113" s="189" t="s">
        <v>1925</v>
      </c>
      <c r="E113" s="190" t="s">
        <v>1926</v>
      </c>
      <c r="F113" s="191">
        <v>170</v>
      </c>
      <c r="G113" s="191">
        <v>64.73</v>
      </c>
      <c r="H113" s="191">
        <v>23.16</v>
      </c>
      <c r="I113" s="191">
        <v>79.72</v>
      </c>
      <c r="J113" s="191">
        <v>13552.4</v>
      </c>
    </row>
    <row r="114" spans="1:10">
      <c r="A114" s="189" t="s">
        <v>1927</v>
      </c>
      <c r="B114" s="190" t="s">
        <v>1928</v>
      </c>
      <c r="C114" s="190" t="s">
        <v>1929</v>
      </c>
      <c r="D114" s="189" t="s">
        <v>1930</v>
      </c>
      <c r="E114" s="190" t="s">
        <v>1931</v>
      </c>
      <c r="F114" s="191">
        <v>10</v>
      </c>
      <c r="G114" s="191">
        <v>5.57</v>
      </c>
      <c r="H114" s="191">
        <v>23.16</v>
      </c>
      <c r="I114" s="191">
        <v>6.86</v>
      </c>
      <c r="J114" s="191">
        <v>68.599999999999994</v>
      </c>
    </row>
    <row r="115" spans="1:10">
      <c r="A115" s="189" t="s">
        <v>1932</v>
      </c>
      <c r="B115" s="190" t="s">
        <v>1933</v>
      </c>
      <c r="C115" s="190" t="s">
        <v>1934</v>
      </c>
      <c r="D115" s="189" t="s">
        <v>1935</v>
      </c>
      <c r="E115" s="190" t="s">
        <v>1936</v>
      </c>
      <c r="F115" s="191">
        <v>12</v>
      </c>
      <c r="G115" s="191">
        <v>23.09</v>
      </c>
      <c r="H115" s="191">
        <v>23.16</v>
      </c>
      <c r="I115" s="191">
        <v>28.44</v>
      </c>
      <c r="J115" s="191">
        <v>341.28</v>
      </c>
    </row>
    <row r="116" spans="1:10">
      <c r="A116" s="189" t="s">
        <v>1937</v>
      </c>
      <c r="B116" s="190" t="s">
        <v>1938</v>
      </c>
      <c r="C116" s="190" t="s">
        <v>1939</v>
      </c>
      <c r="D116" s="189" t="s">
        <v>1940</v>
      </c>
      <c r="E116" s="190" t="s">
        <v>1941</v>
      </c>
      <c r="F116" s="191">
        <v>6</v>
      </c>
      <c r="G116" s="191">
        <v>27.84</v>
      </c>
      <c r="H116" s="191">
        <v>23.16</v>
      </c>
      <c r="I116" s="191">
        <v>34.29</v>
      </c>
      <c r="J116" s="191">
        <v>205.74</v>
      </c>
    </row>
    <row r="117" spans="1:10" ht="27">
      <c r="A117" s="189" t="s">
        <v>1942</v>
      </c>
      <c r="B117" s="190" t="s">
        <v>1943</v>
      </c>
      <c r="C117" s="190" t="s">
        <v>1944</v>
      </c>
      <c r="D117" s="189" t="s">
        <v>1945</v>
      </c>
      <c r="E117" s="190" t="s">
        <v>1946</v>
      </c>
      <c r="F117" s="191">
        <v>50</v>
      </c>
      <c r="G117" s="191">
        <v>115.18</v>
      </c>
      <c r="H117" s="191">
        <v>23.16</v>
      </c>
      <c r="I117" s="191">
        <v>141.86000000000001</v>
      </c>
      <c r="J117" s="191">
        <v>7093</v>
      </c>
    </row>
    <row r="118" spans="1:10" ht="27">
      <c r="A118" s="189" t="s">
        <v>1947</v>
      </c>
      <c r="B118" s="190" t="s">
        <v>1948</v>
      </c>
      <c r="C118" s="190" t="s">
        <v>1949</v>
      </c>
      <c r="D118" s="189" t="s">
        <v>1950</v>
      </c>
      <c r="E118" s="190" t="s">
        <v>1951</v>
      </c>
      <c r="F118" s="191">
        <v>85</v>
      </c>
      <c r="G118" s="191">
        <v>41.38</v>
      </c>
      <c r="H118" s="191">
        <v>23.16</v>
      </c>
      <c r="I118" s="191">
        <v>50.96</v>
      </c>
      <c r="J118" s="191">
        <v>4331.6000000000004</v>
      </c>
    </row>
    <row r="119" spans="1:10" ht="18">
      <c r="A119" s="189" t="s">
        <v>1952</v>
      </c>
      <c r="B119" s="190" t="s">
        <v>1953</v>
      </c>
      <c r="C119" s="190" t="s">
        <v>1954</v>
      </c>
      <c r="D119" s="189" t="s">
        <v>1955</v>
      </c>
      <c r="E119" s="190" t="s">
        <v>1956</v>
      </c>
      <c r="F119" s="191">
        <v>7</v>
      </c>
      <c r="G119" s="191">
        <v>234.25</v>
      </c>
      <c r="H119" s="191">
        <v>23.16</v>
      </c>
      <c r="I119" s="191">
        <v>288.5</v>
      </c>
      <c r="J119" s="191">
        <v>2019.5</v>
      </c>
    </row>
    <row r="120" spans="1:10">
      <c r="A120" s="187" t="s">
        <v>1957</v>
      </c>
      <c r="B120" s="282" t="s">
        <v>1958</v>
      </c>
      <c r="C120" s="235"/>
      <c r="D120" s="235"/>
      <c r="E120" s="235"/>
      <c r="F120" s="235"/>
      <c r="G120" s="235"/>
      <c r="H120" s="235"/>
      <c r="I120" s="236"/>
      <c r="J120" s="188">
        <v>5334.5</v>
      </c>
    </row>
    <row r="121" spans="1:10" ht="27">
      <c r="A121" s="189" t="s">
        <v>1959</v>
      </c>
      <c r="B121" s="190" t="s">
        <v>1960</v>
      </c>
      <c r="C121" s="190" t="s">
        <v>1961</v>
      </c>
      <c r="D121" s="189" t="s">
        <v>1962</v>
      </c>
      <c r="E121" s="190" t="s">
        <v>1963</v>
      </c>
      <c r="F121" s="191">
        <v>2</v>
      </c>
      <c r="G121" s="191">
        <v>1136.71</v>
      </c>
      <c r="H121" s="191">
        <v>23.16</v>
      </c>
      <c r="I121" s="191">
        <v>1399.97</v>
      </c>
      <c r="J121" s="191">
        <v>2799.94</v>
      </c>
    </row>
    <row r="122" spans="1:10">
      <c r="A122" s="189" t="s">
        <v>1964</v>
      </c>
      <c r="B122" s="190" t="s">
        <v>1965</v>
      </c>
      <c r="C122" s="190" t="s">
        <v>1966</v>
      </c>
      <c r="D122" s="189" t="s">
        <v>1967</v>
      </c>
      <c r="E122" s="190" t="s">
        <v>1968</v>
      </c>
      <c r="F122" s="191">
        <v>9</v>
      </c>
      <c r="G122" s="191">
        <v>131</v>
      </c>
      <c r="H122" s="191">
        <v>23.16</v>
      </c>
      <c r="I122" s="191">
        <v>161.34</v>
      </c>
      <c r="J122" s="191">
        <v>1452.06</v>
      </c>
    </row>
    <row r="123" spans="1:10" ht="18">
      <c r="A123" s="189" t="s">
        <v>1969</v>
      </c>
      <c r="B123" s="190" t="s">
        <v>1970</v>
      </c>
      <c r="C123" s="190" t="s">
        <v>1971</v>
      </c>
      <c r="D123" s="189" t="s">
        <v>1972</v>
      </c>
      <c r="E123" s="190" t="s">
        <v>1973</v>
      </c>
      <c r="F123" s="191">
        <v>2</v>
      </c>
      <c r="G123" s="191">
        <v>254.27</v>
      </c>
      <c r="H123" s="191">
        <v>23.16</v>
      </c>
      <c r="I123" s="191">
        <v>313.16000000000003</v>
      </c>
      <c r="J123" s="191">
        <v>626.32000000000005</v>
      </c>
    </row>
    <row r="124" spans="1:10">
      <c r="A124" s="189" t="s">
        <v>1974</v>
      </c>
      <c r="B124" s="190" t="s">
        <v>1975</v>
      </c>
      <c r="C124" s="190" t="s">
        <v>1976</v>
      </c>
      <c r="D124" s="189" t="s">
        <v>1977</v>
      </c>
      <c r="E124" s="190" t="s">
        <v>1978</v>
      </c>
      <c r="F124" s="191">
        <v>3</v>
      </c>
      <c r="G124" s="191">
        <v>69.19</v>
      </c>
      <c r="H124" s="191">
        <v>23.16</v>
      </c>
      <c r="I124" s="191">
        <v>85.21</v>
      </c>
      <c r="J124" s="191">
        <v>255.63</v>
      </c>
    </row>
    <row r="125" spans="1:10" ht="18">
      <c r="A125" s="189" t="s">
        <v>1979</v>
      </c>
      <c r="B125" s="190" t="s">
        <v>1980</v>
      </c>
      <c r="C125" s="190" t="s">
        <v>1981</v>
      </c>
      <c r="D125" s="189" t="s">
        <v>1982</v>
      </c>
      <c r="E125" s="190" t="s">
        <v>1983</v>
      </c>
      <c r="F125" s="191">
        <v>3</v>
      </c>
      <c r="G125" s="191">
        <v>54.28</v>
      </c>
      <c r="H125" s="191">
        <v>23.16</v>
      </c>
      <c r="I125" s="191">
        <v>66.849999999999994</v>
      </c>
      <c r="J125" s="191">
        <v>200.55</v>
      </c>
    </row>
    <row r="126" spans="1:10">
      <c r="A126" s="187" t="s">
        <v>1984</v>
      </c>
      <c r="B126" s="282" t="s">
        <v>1985</v>
      </c>
      <c r="C126" s="235"/>
      <c r="D126" s="235"/>
      <c r="E126" s="235"/>
      <c r="F126" s="235"/>
      <c r="G126" s="235"/>
      <c r="H126" s="235"/>
      <c r="I126" s="236"/>
      <c r="J126" s="188">
        <v>6959.48</v>
      </c>
    </row>
    <row r="127" spans="1:10">
      <c r="A127" s="189" t="s">
        <v>1986</v>
      </c>
      <c r="B127" s="190" t="s">
        <v>1987</v>
      </c>
      <c r="C127" s="190" t="s">
        <v>1988</v>
      </c>
      <c r="D127" s="189" t="s">
        <v>1989</v>
      </c>
      <c r="E127" s="190" t="s">
        <v>1990</v>
      </c>
      <c r="F127" s="191">
        <v>14</v>
      </c>
      <c r="G127" s="191">
        <v>86.74</v>
      </c>
      <c r="H127" s="191">
        <v>23.16</v>
      </c>
      <c r="I127" s="191">
        <v>106.83</v>
      </c>
      <c r="J127" s="191">
        <v>1495.62</v>
      </c>
    </row>
    <row r="128" spans="1:10" ht="27">
      <c r="A128" s="189" t="s">
        <v>1991</v>
      </c>
      <c r="B128" s="190" t="s">
        <v>1992</v>
      </c>
      <c r="C128" s="190" t="s">
        <v>1993</v>
      </c>
      <c r="D128" s="189" t="s">
        <v>1994</v>
      </c>
      <c r="E128" s="190" t="s">
        <v>1995</v>
      </c>
      <c r="F128" s="191">
        <v>13</v>
      </c>
      <c r="G128" s="191">
        <v>88.36</v>
      </c>
      <c r="H128" s="191">
        <v>23.16</v>
      </c>
      <c r="I128" s="191">
        <v>108.82</v>
      </c>
      <c r="J128" s="191">
        <v>1414.66</v>
      </c>
    </row>
    <row r="129" spans="1:10" ht="27">
      <c r="A129" s="189" t="s">
        <v>1996</v>
      </c>
      <c r="B129" s="190" t="s">
        <v>1997</v>
      </c>
      <c r="C129" s="190" t="s">
        <v>1998</v>
      </c>
      <c r="D129" s="189" t="s">
        <v>1999</v>
      </c>
      <c r="E129" s="190" t="s">
        <v>2000</v>
      </c>
      <c r="F129" s="191">
        <v>2</v>
      </c>
      <c r="G129" s="191">
        <v>173.39</v>
      </c>
      <c r="H129" s="191">
        <v>23.16</v>
      </c>
      <c r="I129" s="191">
        <v>213.55</v>
      </c>
      <c r="J129" s="191">
        <v>427.1</v>
      </c>
    </row>
    <row r="130" spans="1:10" ht="27">
      <c r="A130" s="189" t="s">
        <v>2001</v>
      </c>
      <c r="B130" s="190" t="s">
        <v>2002</v>
      </c>
      <c r="C130" s="190" t="s">
        <v>2003</v>
      </c>
      <c r="D130" s="189" t="s">
        <v>2004</v>
      </c>
      <c r="E130" s="190" t="s">
        <v>2005</v>
      </c>
      <c r="F130" s="191">
        <v>7</v>
      </c>
      <c r="G130" s="191">
        <v>418.33</v>
      </c>
      <c r="H130" s="191">
        <v>23.16</v>
      </c>
      <c r="I130" s="191">
        <v>515.22</v>
      </c>
      <c r="J130" s="191">
        <v>3606.54</v>
      </c>
    </row>
    <row r="131" spans="1:10">
      <c r="A131" s="189" t="s">
        <v>2006</v>
      </c>
      <c r="B131" s="190" t="s">
        <v>2007</v>
      </c>
      <c r="C131" s="190" t="s">
        <v>2008</v>
      </c>
      <c r="D131" s="189" t="s">
        <v>2009</v>
      </c>
      <c r="E131" s="190" t="s">
        <v>2010</v>
      </c>
      <c r="F131" s="191">
        <v>1</v>
      </c>
      <c r="G131" s="191">
        <v>5.55</v>
      </c>
      <c r="H131" s="191">
        <v>23.16</v>
      </c>
      <c r="I131" s="191">
        <v>6.84</v>
      </c>
      <c r="J131" s="191">
        <v>6.84</v>
      </c>
    </row>
    <row r="132" spans="1:10">
      <c r="A132" s="189" t="s">
        <v>2011</v>
      </c>
      <c r="B132" s="190" t="s">
        <v>2012</v>
      </c>
      <c r="C132" s="190" t="s">
        <v>2013</v>
      </c>
      <c r="D132" s="189" t="s">
        <v>2014</v>
      </c>
      <c r="E132" s="190" t="s">
        <v>2015</v>
      </c>
      <c r="F132" s="191">
        <v>1</v>
      </c>
      <c r="G132" s="191">
        <v>7.08</v>
      </c>
      <c r="H132" s="191">
        <v>23.16</v>
      </c>
      <c r="I132" s="191">
        <v>8.7200000000000006</v>
      </c>
      <c r="J132" s="191">
        <v>8.7200000000000006</v>
      </c>
    </row>
    <row r="133" spans="1:10">
      <c r="A133" s="187" t="s">
        <v>2016</v>
      </c>
      <c r="B133" s="282" t="s">
        <v>2017</v>
      </c>
      <c r="C133" s="235"/>
      <c r="D133" s="235"/>
      <c r="E133" s="235"/>
      <c r="F133" s="235"/>
      <c r="G133" s="235"/>
      <c r="H133" s="235"/>
      <c r="I133" s="236"/>
      <c r="J133" s="188">
        <v>13015.52</v>
      </c>
    </row>
    <row r="134" spans="1:10" ht="18">
      <c r="A134" s="189" t="s">
        <v>2018</v>
      </c>
      <c r="B134" s="190" t="s">
        <v>2019</v>
      </c>
      <c r="C134" s="190" t="s">
        <v>2020</v>
      </c>
      <c r="D134" s="189" t="s">
        <v>2021</v>
      </c>
      <c r="E134" s="190" t="s">
        <v>2022</v>
      </c>
      <c r="F134" s="191">
        <v>160</v>
      </c>
      <c r="G134" s="191">
        <v>26.11</v>
      </c>
      <c r="H134" s="191">
        <v>23.16</v>
      </c>
      <c r="I134" s="191">
        <v>32.159999999999997</v>
      </c>
      <c r="J134" s="191">
        <v>5145.6000000000004</v>
      </c>
    </row>
    <row r="135" spans="1:10" ht="18">
      <c r="A135" s="189" t="s">
        <v>2023</v>
      </c>
      <c r="B135" s="190" t="s">
        <v>2024</v>
      </c>
      <c r="C135" s="190" t="s">
        <v>2025</v>
      </c>
      <c r="D135" s="189" t="s">
        <v>2026</v>
      </c>
      <c r="E135" s="190" t="s">
        <v>2027</v>
      </c>
      <c r="F135" s="191">
        <v>8</v>
      </c>
      <c r="G135" s="191">
        <v>23.08</v>
      </c>
      <c r="H135" s="191">
        <v>23.16</v>
      </c>
      <c r="I135" s="191">
        <v>28.43</v>
      </c>
      <c r="J135" s="191">
        <v>227.44</v>
      </c>
    </row>
    <row r="136" spans="1:10" ht="18">
      <c r="A136" s="189" t="s">
        <v>2028</v>
      </c>
      <c r="B136" s="190" t="s">
        <v>2029</v>
      </c>
      <c r="C136" s="190" t="s">
        <v>2030</v>
      </c>
      <c r="D136" s="189" t="s">
        <v>2031</v>
      </c>
      <c r="E136" s="190" t="s">
        <v>2032</v>
      </c>
      <c r="F136" s="191">
        <v>8</v>
      </c>
      <c r="G136" s="191">
        <v>43.41</v>
      </c>
      <c r="H136" s="191">
        <v>23.16</v>
      </c>
      <c r="I136" s="191">
        <v>53.46</v>
      </c>
      <c r="J136" s="191">
        <v>427.68</v>
      </c>
    </row>
    <row r="137" spans="1:10" ht="27">
      <c r="A137" s="189" t="s">
        <v>2033</v>
      </c>
      <c r="B137" s="190" t="s">
        <v>2034</v>
      </c>
      <c r="C137" s="190" t="s">
        <v>2035</v>
      </c>
      <c r="D137" s="189" t="s">
        <v>2036</v>
      </c>
      <c r="E137" s="190" t="s">
        <v>2037</v>
      </c>
      <c r="F137" s="191">
        <v>20</v>
      </c>
      <c r="G137" s="191">
        <v>66.900000000000006</v>
      </c>
      <c r="H137" s="191">
        <v>23.16</v>
      </c>
      <c r="I137" s="191">
        <v>82.39</v>
      </c>
      <c r="J137" s="191">
        <v>1647.8</v>
      </c>
    </row>
    <row r="138" spans="1:10" ht="18">
      <c r="A138" s="189" t="s">
        <v>2038</v>
      </c>
      <c r="B138" s="190" t="s">
        <v>2039</v>
      </c>
      <c r="C138" s="190" t="s">
        <v>2040</v>
      </c>
      <c r="D138" s="189" t="s">
        <v>2041</v>
      </c>
      <c r="E138" s="190" t="s">
        <v>2042</v>
      </c>
      <c r="F138" s="191">
        <v>20</v>
      </c>
      <c r="G138" s="191">
        <v>99.91</v>
      </c>
      <c r="H138" s="191">
        <v>23.16</v>
      </c>
      <c r="I138" s="191">
        <v>123.05</v>
      </c>
      <c r="J138" s="191">
        <v>2461</v>
      </c>
    </row>
    <row r="139" spans="1:10" ht="27">
      <c r="A139" s="189" t="s">
        <v>2043</v>
      </c>
      <c r="B139" s="190" t="s">
        <v>2044</v>
      </c>
      <c r="C139" s="190" t="s">
        <v>2045</v>
      </c>
      <c r="D139" s="189" t="s">
        <v>2046</v>
      </c>
      <c r="E139" s="190" t="s">
        <v>2047</v>
      </c>
      <c r="F139" s="191">
        <v>20</v>
      </c>
      <c r="G139" s="191">
        <v>126.1</v>
      </c>
      <c r="H139" s="191">
        <v>23.16</v>
      </c>
      <c r="I139" s="191">
        <v>155.30000000000001</v>
      </c>
      <c r="J139" s="191">
        <v>3106</v>
      </c>
    </row>
    <row r="140" spans="1:10">
      <c r="A140" s="187" t="s">
        <v>2048</v>
      </c>
      <c r="B140" s="282" t="s">
        <v>2049</v>
      </c>
      <c r="C140" s="235"/>
      <c r="D140" s="235"/>
      <c r="E140" s="235"/>
      <c r="F140" s="235"/>
      <c r="G140" s="235"/>
      <c r="H140" s="235"/>
      <c r="I140" s="236"/>
      <c r="J140" s="188">
        <v>11098.02</v>
      </c>
    </row>
    <row r="141" spans="1:10">
      <c r="A141" s="189" t="s">
        <v>2050</v>
      </c>
      <c r="B141" s="190" t="s">
        <v>2051</v>
      </c>
      <c r="C141" s="190" t="s">
        <v>2052</v>
      </c>
      <c r="D141" s="189" t="s">
        <v>2053</v>
      </c>
      <c r="E141" s="190" t="s">
        <v>2054</v>
      </c>
      <c r="F141" s="191">
        <v>1</v>
      </c>
      <c r="G141" s="191">
        <v>983.41</v>
      </c>
      <c r="H141" s="191">
        <v>23.16</v>
      </c>
      <c r="I141" s="191">
        <v>1211.17</v>
      </c>
      <c r="J141" s="191">
        <v>1211.17</v>
      </c>
    </row>
    <row r="142" spans="1:10" ht="27">
      <c r="A142" s="189" t="s">
        <v>2055</v>
      </c>
      <c r="B142" s="190" t="s">
        <v>2056</v>
      </c>
      <c r="C142" s="190" t="s">
        <v>2057</v>
      </c>
      <c r="D142" s="189" t="s">
        <v>2058</v>
      </c>
      <c r="E142" s="190" t="s">
        <v>2059</v>
      </c>
      <c r="F142" s="191">
        <v>3</v>
      </c>
      <c r="G142" s="191">
        <v>328.51</v>
      </c>
      <c r="H142" s="191">
        <v>23.16</v>
      </c>
      <c r="I142" s="191">
        <v>404.59</v>
      </c>
      <c r="J142" s="191">
        <v>1213.77</v>
      </c>
    </row>
    <row r="143" spans="1:10">
      <c r="A143" s="189" t="s">
        <v>2060</v>
      </c>
      <c r="B143" s="190" t="s">
        <v>2061</v>
      </c>
      <c r="C143" s="190" t="s">
        <v>2062</v>
      </c>
      <c r="D143" s="189" t="s">
        <v>2063</v>
      </c>
      <c r="E143" s="190" t="s">
        <v>2064</v>
      </c>
      <c r="F143" s="191">
        <v>15</v>
      </c>
      <c r="G143" s="191">
        <v>25.11</v>
      </c>
      <c r="H143" s="191">
        <v>23.16</v>
      </c>
      <c r="I143" s="191">
        <v>30.93</v>
      </c>
      <c r="J143" s="191">
        <v>463.95</v>
      </c>
    </row>
    <row r="144" spans="1:10" ht="18">
      <c r="A144" s="189" t="s">
        <v>2065</v>
      </c>
      <c r="B144" s="190" t="s">
        <v>2066</v>
      </c>
      <c r="C144" s="190" t="s">
        <v>2067</v>
      </c>
      <c r="D144" s="189" t="s">
        <v>2068</v>
      </c>
      <c r="E144" s="190" t="s">
        <v>2069</v>
      </c>
      <c r="F144" s="191">
        <v>4</v>
      </c>
      <c r="G144" s="191">
        <v>260.69</v>
      </c>
      <c r="H144" s="191">
        <v>23.16</v>
      </c>
      <c r="I144" s="191">
        <v>321.07</v>
      </c>
      <c r="J144" s="191">
        <v>1284.28</v>
      </c>
    </row>
    <row r="145" spans="1:10">
      <c r="A145" s="189" t="s">
        <v>2070</v>
      </c>
      <c r="B145" s="190" t="s">
        <v>2071</v>
      </c>
      <c r="C145" s="190" t="s">
        <v>2072</v>
      </c>
      <c r="D145" s="189" t="s">
        <v>2073</v>
      </c>
      <c r="E145" s="190" t="s">
        <v>2074</v>
      </c>
      <c r="F145" s="191">
        <v>2</v>
      </c>
      <c r="G145" s="191">
        <v>340.67</v>
      </c>
      <c r="H145" s="191">
        <v>23.16</v>
      </c>
      <c r="I145" s="191">
        <v>419.57</v>
      </c>
      <c r="J145" s="191">
        <v>839.14</v>
      </c>
    </row>
    <row r="146" spans="1:10" ht="18">
      <c r="A146" s="189" t="s">
        <v>2075</v>
      </c>
      <c r="B146" s="190" t="s">
        <v>2076</v>
      </c>
      <c r="C146" s="190" t="s">
        <v>2077</v>
      </c>
      <c r="D146" s="189" t="s">
        <v>2078</v>
      </c>
      <c r="E146" s="190" t="s">
        <v>2079</v>
      </c>
      <c r="F146" s="191">
        <v>12</v>
      </c>
      <c r="G146" s="191">
        <v>16.329999999999998</v>
      </c>
      <c r="H146" s="191">
        <v>23.16</v>
      </c>
      <c r="I146" s="191">
        <v>20.11</v>
      </c>
      <c r="J146" s="191">
        <v>241.32</v>
      </c>
    </row>
    <row r="147" spans="1:10" ht="18">
      <c r="A147" s="189" t="s">
        <v>2080</v>
      </c>
      <c r="B147" s="190" t="s">
        <v>2081</v>
      </c>
      <c r="C147" s="190" t="s">
        <v>2082</v>
      </c>
      <c r="D147" s="189" t="s">
        <v>2083</v>
      </c>
      <c r="E147" s="190" t="s">
        <v>2084</v>
      </c>
      <c r="F147" s="191">
        <v>1</v>
      </c>
      <c r="G147" s="191">
        <v>13.87</v>
      </c>
      <c r="H147" s="191">
        <v>23.16</v>
      </c>
      <c r="I147" s="191">
        <v>17.079999999999998</v>
      </c>
      <c r="J147" s="191">
        <v>17.079999999999998</v>
      </c>
    </row>
    <row r="148" spans="1:10">
      <c r="A148" s="189" t="s">
        <v>2085</v>
      </c>
      <c r="B148" s="190" t="s">
        <v>2086</v>
      </c>
      <c r="C148" s="190" t="s">
        <v>2087</v>
      </c>
      <c r="D148" s="189" t="s">
        <v>2088</v>
      </c>
      <c r="E148" s="190" t="s">
        <v>2089</v>
      </c>
      <c r="F148" s="191">
        <v>6</v>
      </c>
      <c r="G148" s="191">
        <v>247.33</v>
      </c>
      <c r="H148" s="191">
        <v>23.16</v>
      </c>
      <c r="I148" s="191">
        <v>304.61</v>
      </c>
      <c r="J148" s="191">
        <v>1827.66</v>
      </c>
    </row>
    <row r="149" spans="1:10">
      <c r="A149" s="189" t="s">
        <v>2090</v>
      </c>
      <c r="B149" s="190" t="s">
        <v>2091</v>
      </c>
      <c r="C149" s="190" t="s">
        <v>2092</v>
      </c>
      <c r="D149" s="189" t="s">
        <v>2093</v>
      </c>
      <c r="E149" s="190" t="s">
        <v>2094</v>
      </c>
      <c r="F149" s="191">
        <v>1</v>
      </c>
      <c r="G149" s="191">
        <v>343.33</v>
      </c>
      <c r="H149" s="191">
        <v>23.16</v>
      </c>
      <c r="I149" s="191">
        <v>422.85</v>
      </c>
      <c r="J149" s="191">
        <v>422.85</v>
      </c>
    </row>
    <row r="150" spans="1:10">
      <c r="A150" s="189" t="s">
        <v>2095</v>
      </c>
      <c r="B150" s="190" t="s">
        <v>2096</v>
      </c>
      <c r="C150" s="190" t="s">
        <v>2097</v>
      </c>
      <c r="D150" s="189" t="s">
        <v>2098</v>
      </c>
      <c r="E150" s="190" t="s">
        <v>2099</v>
      </c>
      <c r="F150" s="191">
        <v>2</v>
      </c>
      <c r="G150" s="191">
        <v>86.11</v>
      </c>
      <c r="H150" s="191">
        <v>23.16</v>
      </c>
      <c r="I150" s="191">
        <v>106.05</v>
      </c>
      <c r="J150" s="191">
        <v>212.1</v>
      </c>
    </row>
    <row r="151" spans="1:10">
      <c r="A151" s="189" t="s">
        <v>2100</v>
      </c>
      <c r="B151" s="190" t="s">
        <v>2101</v>
      </c>
      <c r="C151" s="190" t="s">
        <v>2102</v>
      </c>
      <c r="D151" s="189" t="s">
        <v>2103</v>
      </c>
      <c r="E151" s="190" t="s">
        <v>2104</v>
      </c>
      <c r="F151" s="191">
        <v>3</v>
      </c>
      <c r="G151" s="191">
        <v>140.18</v>
      </c>
      <c r="H151" s="191">
        <v>23.16</v>
      </c>
      <c r="I151" s="191">
        <v>172.65</v>
      </c>
      <c r="J151" s="191">
        <v>517.95000000000005</v>
      </c>
    </row>
    <row r="152" spans="1:10">
      <c r="A152" s="189" t="s">
        <v>2105</v>
      </c>
      <c r="B152" s="190" t="s">
        <v>2106</v>
      </c>
      <c r="C152" s="190" t="s">
        <v>2107</v>
      </c>
      <c r="D152" s="189" t="s">
        <v>2108</v>
      </c>
      <c r="E152" s="190" t="s">
        <v>2109</v>
      </c>
      <c r="F152" s="191">
        <v>0.01</v>
      </c>
      <c r="G152" s="191">
        <v>334.06</v>
      </c>
      <c r="H152" s="191">
        <v>23.16</v>
      </c>
      <c r="I152" s="191">
        <v>411.43</v>
      </c>
      <c r="J152" s="191">
        <v>4.1100000000000003</v>
      </c>
    </row>
    <row r="153" spans="1:10">
      <c r="A153" s="189" t="s">
        <v>2110</v>
      </c>
      <c r="B153" s="190" t="s">
        <v>2111</v>
      </c>
      <c r="C153" s="190" t="s">
        <v>2112</v>
      </c>
      <c r="D153" s="189" t="s">
        <v>2113</v>
      </c>
      <c r="E153" s="190" t="s">
        <v>2114</v>
      </c>
      <c r="F153" s="191">
        <v>1</v>
      </c>
      <c r="G153" s="191">
        <v>1556.23</v>
      </c>
      <c r="H153" s="191">
        <v>23.16</v>
      </c>
      <c r="I153" s="191">
        <v>1916.65</v>
      </c>
      <c r="J153" s="191">
        <v>1916.65</v>
      </c>
    </row>
    <row r="154" spans="1:10" ht="36">
      <c r="A154" s="189" t="s">
        <v>2115</v>
      </c>
      <c r="B154" s="190" t="s">
        <v>2116</v>
      </c>
      <c r="C154" s="190" t="s">
        <v>2117</v>
      </c>
      <c r="D154" s="189" t="s">
        <v>2118</v>
      </c>
      <c r="E154" s="190" t="s">
        <v>2119</v>
      </c>
      <c r="F154" s="191">
        <v>1</v>
      </c>
      <c r="G154" s="191">
        <v>638.25</v>
      </c>
      <c r="H154" s="191">
        <v>23.16</v>
      </c>
      <c r="I154" s="191">
        <v>786.07</v>
      </c>
      <c r="J154" s="191">
        <v>786.07</v>
      </c>
    </row>
    <row r="155" spans="1:10">
      <c r="A155" s="189" t="s">
        <v>2120</v>
      </c>
      <c r="B155" s="190" t="s">
        <v>2121</v>
      </c>
      <c r="C155" s="190" t="s">
        <v>2122</v>
      </c>
      <c r="D155" s="189" t="s">
        <v>2123</v>
      </c>
      <c r="E155" s="190" t="s">
        <v>2124</v>
      </c>
      <c r="F155" s="191">
        <v>4.4000000000000004</v>
      </c>
      <c r="G155" s="191">
        <v>25.82</v>
      </c>
      <c r="H155" s="191">
        <v>23.16</v>
      </c>
      <c r="I155" s="191">
        <v>31.8</v>
      </c>
      <c r="J155" s="191">
        <v>139.91999999999999</v>
      </c>
    </row>
    <row r="156" spans="1:10">
      <c r="A156" s="187" t="s">
        <v>2125</v>
      </c>
      <c r="B156" s="282" t="s">
        <v>2126</v>
      </c>
      <c r="C156" s="235"/>
      <c r="D156" s="235"/>
      <c r="E156" s="235"/>
      <c r="F156" s="235"/>
      <c r="G156" s="235"/>
      <c r="H156" s="235"/>
      <c r="I156" s="236"/>
      <c r="J156" s="188">
        <v>12561.71</v>
      </c>
    </row>
    <row r="157" spans="1:10" ht="18">
      <c r="A157" s="189" t="s">
        <v>2127</v>
      </c>
      <c r="B157" s="190" t="s">
        <v>2128</v>
      </c>
      <c r="C157" s="190" t="s">
        <v>2129</v>
      </c>
      <c r="D157" s="189" t="s">
        <v>2130</v>
      </c>
      <c r="E157" s="190" t="s">
        <v>2131</v>
      </c>
      <c r="F157" s="191">
        <v>175</v>
      </c>
      <c r="G157" s="191">
        <v>26.73</v>
      </c>
      <c r="H157" s="191">
        <v>23.16</v>
      </c>
      <c r="I157" s="191">
        <v>32.92</v>
      </c>
      <c r="J157" s="191">
        <v>5761</v>
      </c>
    </row>
    <row r="158" spans="1:10">
      <c r="A158" s="189" t="s">
        <v>2132</v>
      </c>
      <c r="B158" s="190" t="s">
        <v>2133</v>
      </c>
      <c r="C158" s="190" t="s">
        <v>2134</v>
      </c>
      <c r="D158" s="189" t="s">
        <v>2135</v>
      </c>
      <c r="E158" s="190" t="s">
        <v>2136</v>
      </c>
      <c r="F158" s="191">
        <v>9</v>
      </c>
      <c r="G158" s="191">
        <v>38.04</v>
      </c>
      <c r="H158" s="191">
        <v>23.16</v>
      </c>
      <c r="I158" s="191">
        <v>46.85</v>
      </c>
      <c r="J158" s="191">
        <v>421.65</v>
      </c>
    </row>
    <row r="159" spans="1:10" ht="18">
      <c r="A159" s="189" t="s">
        <v>2137</v>
      </c>
      <c r="B159" s="190" t="s">
        <v>2138</v>
      </c>
      <c r="C159" s="190" t="s">
        <v>2139</v>
      </c>
      <c r="D159" s="189" t="s">
        <v>2140</v>
      </c>
      <c r="E159" s="190" t="s">
        <v>2141</v>
      </c>
      <c r="F159" s="191">
        <v>15</v>
      </c>
      <c r="G159" s="191">
        <v>23.08</v>
      </c>
      <c r="H159" s="191">
        <v>23.16</v>
      </c>
      <c r="I159" s="191">
        <v>28.43</v>
      </c>
      <c r="J159" s="191">
        <v>426.45</v>
      </c>
    </row>
    <row r="160" spans="1:10" ht="18">
      <c r="A160" s="189" t="s">
        <v>2142</v>
      </c>
      <c r="B160" s="190" t="s">
        <v>2143</v>
      </c>
      <c r="C160" s="190" t="s">
        <v>2144</v>
      </c>
      <c r="D160" s="189" t="s">
        <v>2145</v>
      </c>
      <c r="E160" s="190" t="s">
        <v>2146</v>
      </c>
      <c r="F160" s="191">
        <v>14</v>
      </c>
      <c r="G160" s="191">
        <v>30.22</v>
      </c>
      <c r="H160" s="191">
        <v>23.16</v>
      </c>
      <c r="I160" s="191">
        <v>37.22</v>
      </c>
      <c r="J160" s="191">
        <v>521.08000000000004</v>
      </c>
    </row>
    <row r="161" spans="1:10" ht="18">
      <c r="A161" s="189" t="s">
        <v>2147</v>
      </c>
      <c r="B161" s="190" t="s">
        <v>2148</v>
      </c>
      <c r="C161" s="190" t="s">
        <v>2149</v>
      </c>
      <c r="D161" s="189" t="s">
        <v>2150</v>
      </c>
      <c r="E161" s="190" t="s">
        <v>2151</v>
      </c>
      <c r="F161" s="191">
        <v>2</v>
      </c>
      <c r="G161" s="191">
        <v>63.44</v>
      </c>
      <c r="H161" s="191">
        <v>23.16</v>
      </c>
      <c r="I161" s="191">
        <v>78.13</v>
      </c>
      <c r="J161" s="191">
        <v>156.26</v>
      </c>
    </row>
    <row r="162" spans="1:10" ht="27">
      <c r="A162" s="189" t="s">
        <v>2152</v>
      </c>
      <c r="B162" s="190" t="s">
        <v>2153</v>
      </c>
      <c r="C162" s="190" t="s">
        <v>2154</v>
      </c>
      <c r="D162" s="189" t="s">
        <v>2155</v>
      </c>
      <c r="E162" s="190" t="s">
        <v>2156</v>
      </c>
      <c r="F162" s="191">
        <v>8</v>
      </c>
      <c r="G162" s="191">
        <v>39.159999999999997</v>
      </c>
      <c r="H162" s="191">
        <v>23.16</v>
      </c>
      <c r="I162" s="191">
        <v>48.23</v>
      </c>
      <c r="J162" s="191">
        <v>385.84</v>
      </c>
    </row>
    <row r="163" spans="1:10" ht="18">
      <c r="A163" s="189" t="s">
        <v>2157</v>
      </c>
      <c r="B163" s="190" t="s">
        <v>2158</v>
      </c>
      <c r="C163" s="190" t="s">
        <v>2159</v>
      </c>
      <c r="D163" s="189" t="s">
        <v>2160</v>
      </c>
      <c r="E163" s="190" t="s">
        <v>2161</v>
      </c>
      <c r="F163" s="191">
        <v>4</v>
      </c>
      <c r="G163" s="191">
        <v>34.31</v>
      </c>
      <c r="H163" s="191">
        <v>23.16</v>
      </c>
      <c r="I163" s="191">
        <v>42.26</v>
      </c>
      <c r="J163" s="191">
        <v>169.04</v>
      </c>
    </row>
    <row r="164" spans="1:10" ht="27">
      <c r="A164" s="189" t="s">
        <v>2162</v>
      </c>
      <c r="B164" s="190" t="s">
        <v>2163</v>
      </c>
      <c r="C164" s="190" t="s">
        <v>2164</v>
      </c>
      <c r="D164" s="189" t="s">
        <v>2165</v>
      </c>
      <c r="E164" s="190" t="s">
        <v>2166</v>
      </c>
      <c r="F164" s="191">
        <v>4</v>
      </c>
      <c r="G164" s="191">
        <v>47.31</v>
      </c>
      <c r="H164" s="191">
        <v>23.16</v>
      </c>
      <c r="I164" s="191">
        <v>58.27</v>
      </c>
      <c r="J164" s="191">
        <v>233.08</v>
      </c>
    </row>
    <row r="165" spans="1:10" ht="18">
      <c r="A165" s="189" t="s">
        <v>2167</v>
      </c>
      <c r="B165" s="190" t="s">
        <v>2168</v>
      </c>
      <c r="C165" s="190" t="s">
        <v>2169</v>
      </c>
      <c r="D165" s="189" t="s">
        <v>2170</v>
      </c>
      <c r="E165" s="190" t="s">
        <v>2171</v>
      </c>
      <c r="F165" s="191">
        <v>15</v>
      </c>
      <c r="G165" s="191">
        <v>23.08</v>
      </c>
      <c r="H165" s="191">
        <v>23.16</v>
      </c>
      <c r="I165" s="191">
        <v>28.43</v>
      </c>
      <c r="J165" s="191">
        <v>426.45</v>
      </c>
    </row>
    <row r="166" spans="1:10" ht="27">
      <c r="A166" s="189" t="s">
        <v>2172</v>
      </c>
      <c r="B166" s="190" t="s">
        <v>2173</v>
      </c>
      <c r="C166" s="190" t="s">
        <v>2174</v>
      </c>
      <c r="D166" s="189" t="s">
        <v>2175</v>
      </c>
      <c r="E166" s="190" t="s">
        <v>2176</v>
      </c>
      <c r="F166" s="191">
        <v>10</v>
      </c>
      <c r="G166" s="191">
        <v>66.900000000000006</v>
      </c>
      <c r="H166" s="191">
        <v>23.16</v>
      </c>
      <c r="I166" s="191">
        <v>82.39</v>
      </c>
      <c r="J166" s="191">
        <v>823.9</v>
      </c>
    </row>
    <row r="167" spans="1:10" ht="18">
      <c r="A167" s="189" t="s">
        <v>2177</v>
      </c>
      <c r="B167" s="190" t="s">
        <v>2178</v>
      </c>
      <c r="C167" s="190" t="s">
        <v>2179</v>
      </c>
      <c r="D167" s="189" t="s">
        <v>2180</v>
      </c>
      <c r="E167" s="190" t="s">
        <v>2181</v>
      </c>
      <c r="F167" s="191">
        <v>10</v>
      </c>
      <c r="G167" s="191">
        <v>99.91</v>
      </c>
      <c r="H167" s="191">
        <v>23.16</v>
      </c>
      <c r="I167" s="191">
        <v>123.05</v>
      </c>
      <c r="J167" s="191">
        <v>1230.5</v>
      </c>
    </row>
    <row r="168" spans="1:10" ht="27">
      <c r="A168" s="189" t="s">
        <v>2182</v>
      </c>
      <c r="B168" s="190" t="s">
        <v>2183</v>
      </c>
      <c r="C168" s="190" t="s">
        <v>2184</v>
      </c>
      <c r="D168" s="189" t="s">
        <v>2185</v>
      </c>
      <c r="E168" s="190" t="s">
        <v>2186</v>
      </c>
      <c r="F168" s="191">
        <v>1</v>
      </c>
      <c r="G168" s="191">
        <v>368.19</v>
      </c>
      <c r="H168" s="191">
        <v>23.16</v>
      </c>
      <c r="I168" s="191">
        <v>453.46</v>
      </c>
      <c r="J168" s="191">
        <v>453.46</v>
      </c>
    </row>
    <row r="169" spans="1:10" ht="27">
      <c r="A169" s="189" t="s">
        <v>2187</v>
      </c>
      <c r="B169" s="190" t="s">
        <v>2188</v>
      </c>
      <c r="C169" s="190" t="s">
        <v>2189</v>
      </c>
      <c r="D169" s="189" t="s">
        <v>2190</v>
      </c>
      <c r="E169" s="190" t="s">
        <v>2191</v>
      </c>
      <c r="F169" s="191">
        <v>10</v>
      </c>
      <c r="G169" s="191">
        <v>126.1</v>
      </c>
      <c r="H169" s="191">
        <v>23.16</v>
      </c>
      <c r="I169" s="191">
        <v>155.30000000000001</v>
      </c>
      <c r="J169" s="191">
        <v>1553</v>
      </c>
    </row>
    <row r="170" spans="1:10">
      <c r="A170" s="187" t="s">
        <v>2192</v>
      </c>
      <c r="B170" s="282" t="s">
        <v>2193</v>
      </c>
      <c r="C170" s="235"/>
      <c r="D170" s="235"/>
      <c r="E170" s="235"/>
      <c r="F170" s="235"/>
      <c r="G170" s="235"/>
      <c r="H170" s="235"/>
      <c r="I170" s="236"/>
      <c r="J170" s="188">
        <v>48793.29</v>
      </c>
    </row>
    <row r="171" spans="1:10" ht="27">
      <c r="A171" s="189" t="s">
        <v>2194</v>
      </c>
      <c r="B171" s="190" t="s">
        <v>2195</v>
      </c>
      <c r="C171" s="190" t="s">
        <v>2196</v>
      </c>
      <c r="D171" s="189" t="s">
        <v>2197</v>
      </c>
      <c r="E171" s="190" t="s">
        <v>2198</v>
      </c>
      <c r="F171" s="191">
        <v>260</v>
      </c>
      <c r="G171" s="191">
        <v>4.46</v>
      </c>
      <c r="H171" s="191">
        <v>23.16</v>
      </c>
      <c r="I171" s="191">
        <v>5.49</v>
      </c>
      <c r="J171" s="191">
        <v>1427.4</v>
      </c>
    </row>
    <row r="172" spans="1:10" ht="18">
      <c r="A172" s="189" t="s">
        <v>2199</v>
      </c>
      <c r="B172" s="190" t="s">
        <v>2200</v>
      </c>
      <c r="C172" s="190" t="s">
        <v>2201</v>
      </c>
      <c r="D172" s="189" t="s">
        <v>2202</v>
      </c>
      <c r="E172" s="190" t="s">
        <v>2203</v>
      </c>
      <c r="F172" s="191">
        <v>14</v>
      </c>
      <c r="G172" s="191">
        <v>28.51</v>
      </c>
      <c r="H172" s="191">
        <v>23.16</v>
      </c>
      <c r="I172" s="191">
        <v>35.11</v>
      </c>
      <c r="J172" s="191">
        <v>491.54</v>
      </c>
    </row>
    <row r="173" spans="1:10">
      <c r="A173" s="189" t="s">
        <v>2204</v>
      </c>
      <c r="B173" s="190" t="s">
        <v>2205</v>
      </c>
      <c r="C173" s="190" t="s">
        <v>2206</v>
      </c>
      <c r="D173" s="189" t="s">
        <v>2207</v>
      </c>
      <c r="E173" s="190" t="s">
        <v>2208</v>
      </c>
      <c r="F173" s="191">
        <v>60</v>
      </c>
      <c r="G173" s="191">
        <v>6</v>
      </c>
      <c r="H173" s="191">
        <v>23.16</v>
      </c>
      <c r="I173" s="191">
        <v>7.39</v>
      </c>
      <c r="J173" s="191">
        <v>443.4</v>
      </c>
    </row>
    <row r="174" spans="1:10" ht="27">
      <c r="A174" s="189" t="s">
        <v>2209</v>
      </c>
      <c r="B174" s="190" t="s">
        <v>2210</v>
      </c>
      <c r="C174" s="190" t="s">
        <v>2211</v>
      </c>
      <c r="D174" s="189" t="s">
        <v>2212</v>
      </c>
      <c r="E174" s="190" t="s">
        <v>2213</v>
      </c>
      <c r="F174" s="191">
        <v>2</v>
      </c>
      <c r="G174" s="191">
        <v>28.6</v>
      </c>
      <c r="H174" s="191">
        <v>23.16</v>
      </c>
      <c r="I174" s="191">
        <v>35.22</v>
      </c>
      <c r="J174" s="191">
        <v>70.44</v>
      </c>
    </row>
    <row r="175" spans="1:10">
      <c r="A175" s="189" t="s">
        <v>2214</v>
      </c>
      <c r="B175" s="190" t="s">
        <v>2215</v>
      </c>
      <c r="C175" s="190" t="s">
        <v>2216</v>
      </c>
      <c r="D175" s="189" t="s">
        <v>2217</v>
      </c>
      <c r="E175" s="190" t="s">
        <v>2218</v>
      </c>
      <c r="F175" s="191">
        <v>12</v>
      </c>
      <c r="G175" s="191">
        <v>28.16</v>
      </c>
      <c r="H175" s="191">
        <v>23.16</v>
      </c>
      <c r="I175" s="191">
        <v>34.68</v>
      </c>
      <c r="J175" s="191">
        <v>416.16</v>
      </c>
    </row>
    <row r="176" spans="1:10" ht="18">
      <c r="A176" s="189" t="s">
        <v>2219</v>
      </c>
      <c r="B176" s="190" t="s">
        <v>2220</v>
      </c>
      <c r="C176" s="190" t="s">
        <v>2221</v>
      </c>
      <c r="D176" s="189" t="s">
        <v>2222</v>
      </c>
      <c r="E176" s="190" t="s">
        <v>2223</v>
      </c>
      <c r="F176" s="191">
        <v>6</v>
      </c>
      <c r="G176" s="191">
        <v>86.69</v>
      </c>
      <c r="H176" s="191">
        <v>23.16</v>
      </c>
      <c r="I176" s="191">
        <v>106.77</v>
      </c>
      <c r="J176" s="191">
        <v>640.62</v>
      </c>
    </row>
    <row r="177" spans="1:10">
      <c r="A177" s="189" t="s">
        <v>2224</v>
      </c>
      <c r="B177" s="190" t="s">
        <v>2225</v>
      </c>
      <c r="C177" s="190" t="s">
        <v>2226</v>
      </c>
      <c r="D177" s="189" t="s">
        <v>2227</v>
      </c>
      <c r="E177" s="190" t="s">
        <v>2228</v>
      </c>
      <c r="F177" s="191">
        <v>40</v>
      </c>
      <c r="G177" s="191">
        <v>10.62</v>
      </c>
      <c r="H177" s="191">
        <v>23.16</v>
      </c>
      <c r="I177" s="191">
        <v>13.08</v>
      </c>
      <c r="J177" s="191">
        <v>523.20000000000005</v>
      </c>
    </row>
    <row r="178" spans="1:10" ht="18">
      <c r="A178" s="189" t="s">
        <v>2229</v>
      </c>
      <c r="B178" s="190" t="s">
        <v>2230</v>
      </c>
      <c r="C178" s="190" t="s">
        <v>2231</v>
      </c>
      <c r="D178" s="189" t="s">
        <v>2232</v>
      </c>
      <c r="E178" s="190" t="s">
        <v>2233</v>
      </c>
      <c r="F178" s="191">
        <v>5</v>
      </c>
      <c r="G178" s="191">
        <v>33.409999999999997</v>
      </c>
      <c r="H178" s="191">
        <v>23.16</v>
      </c>
      <c r="I178" s="191">
        <v>41.15</v>
      </c>
      <c r="J178" s="191">
        <v>205.75</v>
      </c>
    </row>
    <row r="179" spans="1:10" ht="27">
      <c r="A179" s="189" t="s">
        <v>2234</v>
      </c>
      <c r="B179" s="190" t="s">
        <v>2235</v>
      </c>
      <c r="C179" s="190" t="s">
        <v>2236</v>
      </c>
      <c r="D179" s="189" t="s">
        <v>2237</v>
      </c>
      <c r="E179" s="190" t="s">
        <v>2238</v>
      </c>
      <c r="F179" s="191">
        <v>5</v>
      </c>
      <c r="G179" s="191">
        <v>136.58000000000001</v>
      </c>
      <c r="H179" s="191">
        <v>23.16</v>
      </c>
      <c r="I179" s="191">
        <v>168.21</v>
      </c>
      <c r="J179" s="191">
        <v>841.05</v>
      </c>
    </row>
    <row r="180" spans="1:10">
      <c r="A180" s="189" t="s">
        <v>2239</v>
      </c>
      <c r="B180" s="190" t="s">
        <v>2240</v>
      </c>
      <c r="C180" s="190" t="s">
        <v>2241</v>
      </c>
      <c r="D180" s="189" t="s">
        <v>2242</v>
      </c>
      <c r="E180" s="190" t="s">
        <v>2243</v>
      </c>
      <c r="F180" s="191">
        <v>12</v>
      </c>
      <c r="G180" s="191">
        <v>10.62</v>
      </c>
      <c r="H180" s="191">
        <v>23.16</v>
      </c>
      <c r="I180" s="191">
        <v>13.08</v>
      </c>
      <c r="J180" s="191">
        <v>156.96</v>
      </c>
    </row>
    <row r="181" spans="1:10">
      <c r="A181" s="189" t="s">
        <v>2244</v>
      </c>
      <c r="B181" s="190" t="s">
        <v>2245</v>
      </c>
      <c r="C181" s="190" t="s">
        <v>2246</v>
      </c>
      <c r="D181" s="189" t="s">
        <v>2247</v>
      </c>
      <c r="E181" s="190" t="s">
        <v>2248</v>
      </c>
      <c r="F181" s="191">
        <v>30</v>
      </c>
      <c r="G181" s="191">
        <v>9.77</v>
      </c>
      <c r="H181" s="191">
        <v>23.16</v>
      </c>
      <c r="I181" s="191">
        <v>12.03</v>
      </c>
      <c r="J181" s="191">
        <v>360.9</v>
      </c>
    </row>
    <row r="182" spans="1:10" ht="27">
      <c r="A182" s="189" t="s">
        <v>2249</v>
      </c>
      <c r="B182" s="190" t="s">
        <v>2250</v>
      </c>
      <c r="C182" s="190" t="s">
        <v>2251</v>
      </c>
      <c r="D182" s="189" t="s">
        <v>2252</v>
      </c>
      <c r="E182" s="190" t="s">
        <v>2253</v>
      </c>
      <c r="F182" s="191">
        <v>85</v>
      </c>
      <c r="G182" s="191">
        <v>41.38</v>
      </c>
      <c r="H182" s="191">
        <v>23.16</v>
      </c>
      <c r="I182" s="191">
        <v>50.96</v>
      </c>
      <c r="J182" s="191">
        <v>4331.6000000000004</v>
      </c>
    </row>
    <row r="183" spans="1:10">
      <c r="A183" s="189" t="s">
        <v>2254</v>
      </c>
      <c r="B183" s="190" t="s">
        <v>2255</v>
      </c>
      <c r="C183" s="190" t="s">
        <v>2256</v>
      </c>
      <c r="D183" s="189" t="s">
        <v>2257</v>
      </c>
      <c r="E183" s="190" t="s">
        <v>2258</v>
      </c>
      <c r="F183" s="191">
        <v>60</v>
      </c>
      <c r="G183" s="191">
        <v>16.25</v>
      </c>
      <c r="H183" s="191">
        <v>23.16</v>
      </c>
      <c r="I183" s="191">
        <v>20.010000000000002</v>
      </c>
      <c r="J183" s="191">
        <v>1200.5999999999999</v>
      </c>
    </row>
    <row r="184" spans="1:10" ht="18">
      <c r="A184" s="189" t="s">
        <v>2259</v>
      </c>
      <c r="B184" s="190" t="s">
        <v>2260</v>
      </c>
      <c r="C184" s="190" t="s">
        <v>2261</v>
      </c>
      <c r="D184" s="189" t="s">
        <v>2262</v>
      </c>
      <c r="E184" s="190" t="s">
        <v>2263</v>
      </c>
      <c r="F184" s="191">
        <v>1</v>
      </c>
      <c r="G184" s="191">
        <v>974.04</v>
      </c>
      <c r="H184" s="191">
        <v>23.16</v>
      </c>
      <c r="I184" s="191">
        <v>1199.6300000000001</v>
      </c>
      <c r="J184" s="191">
        <v>1199.6300000000001</v>
      </c>
    </row>
    <row r="185" spans="1:10" ht="36">
      <c r="A185" s="189" t="s">
        <v>2264</v>
      </c>
      <c r="B185" s="190" t="s">
        <v>2265</v>
      </c>
      <c r="C185" s="190" t="s">
        <v>2266</v>
      </c>
      <c r="D185" s="189" t="s">
        <v>2267</v>
      </c>
      <c r="E185" s="190" t="s">
        <v>2268</v>
      </c>
      <c r="F185" s="191">
        <v>1</v>
      </c>
      <c r="G185" s="191">
        <v>2238.91</v>
      </c>
      <c r="H185" s="191">
        <v>23.16</v>
      </c>
      <c r="I185" s="191">
        <v>2757.44</v>
      </c>
      <c r="J185" s="191">
        <v>2757.44</v>
      </c>
    </row>
    <row r="186" spans="1:10" ht="18">
      <c r="A186" s="189" t="s">
        <v>2269</v>
      </c>
      <c r="B186" s="190" t="s">
        <v>2270</v>
      </c>
      <c r="C186" s="190" t="s">
        <v>2271</v>
      </c>
      <c r="D186" s="189" t="s">
        <v>2272</v>
      </c>
      <c r="E186" s="190" t="s">
        <v>2273</v>
      </c>
      <c r="F186" s="191">
        <v>1</v>
      </c>
      <c r="G186" s="191">
        <v>638.99</v>
      </c>
      <c r="H186" s="191">
        <v>23.16</v>
      </c>
      <c r="I186" s="191">
        <v>786.98</v>
      </c>
      <c r="J186" s="191">
        <v>786.98</v>
      </c>
    </row>
    <row r="187" spans="1:10" ht="18">
      <c r="A187" s="189" t="s">
        <v>2274</v>
      </c>
      <c r="B187" s="190" t="s">
        <v>2275</v>
      </c>
      <c r="C187" s="190" t="s">
        <v>2276</v>
      </c>
      <c r="D187" s="189" t="s">
        <v>2277</v>
      </c>
      <c r="E187" s="190" t="s">
        <v>2278</v>
      </c>
      <c r="F187" s="191">
        <v>2</v>
      </c>
      <c r="G187" s="191">
        <v>70.06</v>
      </c>
      <c r="H187" s="191">
        <v>23.16</v>
      </c>
      <c r="I187" s="191">
        <v>86.29</v>
      </c>
      <c r="J187" s="191">
        <v>172.58</v>
      </c>
    </row>
    <row r="188" spans="1:10" ht="36">
      <c r="A188" s="189" t="s">
        <v>2279</v>
      </c>
      <c r="B188" s="190" t="s">
        <v>2280</v>
      </c>
      <c r="C188" s="190" t="s">
        <v>2281</v>
      </c>
      <c r="D188" s="189" t="s">
        <v>2282</v>
      </c>
      <c r="E188" s="190" t="s">
        <v>2283</v>
      </c>
      <c r="F188" s="191">
        <v>1</v>
      </c>
      <c r="G188" s="191">
        <v>83.26</v>
      </c>
      <c r="H188" s="191">
        <v>23.16</v>
      </c>
      <c r="I188" s="191">
        <v>102.54</v>
      </c>
      <c r="J188" s="191">
        <v>102.54</v>
      </c>
    </row>
    <row r="189" spans="1:10">
      <c r="A189" s="189" t="s">
        <v>2284</v>
      </c>
      <c r="B189" s="190" t="s">
        <v>2285</v>
      </c>
      <c r="C189" s="190" t="s">
        <v>2286</v>
      </c>
      <c r="D189" s="189" t="s">
        <v>2287</v>
      </c>
      <c r="E189" s="190" t="s">
        <v>2288</v>
      </c>
      <c r="F189" s="191">
        <v>2</v>
      </c>
      <c r="G189" s="191">
        <v>42.9</v>
      </c>
      <c r="H189" s="191">
        <v>23.16</v>
      </c>
      <c r="I189" s="191">
        <v>52.84</v>
      </c>
      <c r="J189" s="191">
        <v>105.68</v>
      </c>
    </row>
    <row r="190" spans="1:10" ht="18">
      <c r="A190" s="189" t="s">
        <v>2289</v>
      </c>
      <c r="B190" s="190" t="s">
        <v>2290</v>
      </c>
      <c r="C190" s="190" t="s">
        <v>2291</v>
      </c>
      <c r="D190" s="189" t="s">
        <v>2292</v>
      </c>
      <c r="E190" s="190" t="s">
        <v>2293</v>
      </c>
      <c r="F190" s="191">
        <v>9</v>
      </c>
      <c r="G190" s="191">
        <v>9.11</v>
      </c>
      <c r="H190" s="191">
        <v>23.16</v>
      </c>
      <c r="I190" s="191">
        <v>11.22</v>
      </c>
      <c r="J190" s="191">
        <v>100.98</v>
      </c>
    </row>
    <row r="191" spans="1:10">
      <c r="A191" s="189" t="s">
        <v>2294</v>
      </c>
      <c r="B191" s="190" t="s">
        <v>2295</v>
      </c>
      <c r="C191" s="190" t="s">
        <v>2296</v>
      </c>
      <c r="D191" s="189" t="s">
        <v>2297</v>
      </c>
      <c r="E191" s="190" t="s">
        <v>2298</v>
      </c>
      <c r="F191" s="191">
        <v>1</v>
      </c>
      <c r="G191" s="191">
        <v>1162.75</v>
      </c>
      <c r="H191" s="191">
        <v>23.16</v>
      </c>
      <c r="I191" s="191">
        <v>1432.04</v>
      </c>
      <c r="J191" s="191">
        <v>1432.04</v>
      </c>
    </row>
    <row r="192" spans="1:10" ht="18">
      <c r="A192" s="189" t="s">
        <v>2299</v>
      </c>
      <c r="B192" s="190" t="s">
        <v>2300</v>
      </c>
      <c r="C192" s="190" t="s">
        <v>2301</v>
      </c>
      <c r="D192" s="189" t="s">
        <v>2302</v>
      </c>
      <c r="E192" s="190" t="s">
        <v>2303</v>
      </c>
      <c r="F192" s="191">
        <v>1</v>
      </c>
      <c r="G192" s="191">
        <v>294.12</v>
      </c>
      <c r="H192" s="191">
        <v>23.16</v>
      </c>
      <c r="I192" s="191">
        <v>362.24</v>
      </c>
      <c r="J192" s="191">
        <v>362.24</v>
      </c>
    </row>
    <row r="193" spans="1:10" ht="18">
      <c r="A193" s="189" t="s">
        <v>2304</v>
      </c>
      <c r="B193" s="190" t="s">
        <v>2305</v>
      </c>
      <c r="C193" s="190" t="s">
        <v>2306</v>
      </c>
      <c r="D193" s="189" t="s">
        <v>2307</v>
      </c>
      <c r="E193" s="190" t="s">
        <v>2308</v>
      </c>
      <c r="F193" s="191">
        <v>20</v>
      </c>
      <c r="G193" s="191">
        <v>30.38</v>
      </c>
      <c r="H193" s="191">
        <v>23.16</v>
      </c>
      <c r="I193" s="191">
        <v>37.42</v>
      </c>
      <c r="J193" s="191">
        <v>748.4</v>
      </c>
    </row>
    <row r="194" spans="1:10" ht="18">
      <c r="A194" s="189" t="s">
        <v>2309</v>
      </c>
      <c r="B194" s="190" t="s">
        <v>2310</v>
      </c>
      <c r="C194" s="190" t="s">
        <v>2311</v>
      </c>
      <c r="D194" s="189" t="s">
        <v>2312</v>
      </c>
      <c r="E194" s="190" t="s">
        <v>2313</v>
      </c>
      <c r="F194" s="191">
        <v>1</v>
      </c>
      <c r="G194" s="191">
        <v>43.41</v>
      </c>
      <c r="H194" s="191">
        <v>23.16</v>
      </c>
      <c r="I194" s="191">
        <v>53.46</v>
      </c>
      <c r="J194" s="191">
        <v>53.46</v>
      </c>
    </row>
    <row r="195" spans="1:10" ht="36">
      <c r="A195" s="189" t="s">
        <v>2314</v>
      </c>
      <c r="B195" s="190" t="s">
        <v>2315</v>
      </c>
      <c r="C195" s="190" t="s">
        <v>2316</v>
      </c>
      <c r="D195" s="189" t="s">
        <v>2317</v>
      </c>
      <c r="E195" s="190" t="s">
        <v>2318</v>
      </c>
      <c r="F195" s="191">
        <v>1</v>
      </c>
      <c r="G195" s="191">
        <v>7489.54</v>
      </c>
      <c r="H195" s="191">
        <v>23.16</v>
      </c>
      <c r="I195" s="191">
        <v>9224.1200000000008</v>
      </c>
      <c r="J195" s="191">
        <v>9224.1200000000008</v>
      </c>
    </row>
    <row r="196" spans="1:10" ht="36">
      <c r="A196" s="189" t="s">
        <v>2319</v>
      </c>
      <c r="B196" s="190" t="s">
        <v>2320</v>
      </c>
      <c r="C196" s="190" t="s">
        <v>2321</v>
      </c>
      <c r="D196" s="189" t="s">
        <v>2322</v>
      </c>
      <c r="E196" s="190" t="s">
        <v>2323</v>
      </c>
      <c r="F196" s="191">
        <v>3</v>
      </c>
      <c r="G196" s="191">
        <v>364.14</v>
      </c>
      <c r="H196" s="191">
        <v>23.16</v>
      </c>
      <c r="I196" s="191">
        <v>448.47</v>
      </c>
      <c r="J196" s="191">
        <v>1345.41</v>
      </c>
    </row>
    <row r="197" spans="1:10" ht="27">
      <c r="A197" s="189" t="s">
        <v>2324</v>
      </c>
      <c r="B197" s="190" t="s">
        <v>2325</v>
      </c>
      <c r="C197" s="190" t="s">
        <v>2326</v>
      </c>
      <c r="D197" s="189" t="s">
        <v>2327</v>
      </c>
      <c r="E197" s="190" t="s">
        <v>2328</v>
      </c>
      <c r="F197" s="191">
        <v>4</v>
      </c>
      <c r="G197" s="191">
        <v>2568.14</v>
      </c>
      <c r="H197" s="191">
        <v>23.16</v>
      </c>
      <c r="I197" s="191">
        <v>3162.92</v>
      </c>
      <c r="J197" s="191">
        <v>12651.68</v>
      </c>
    </row>
    <row r="198" spans="1:10" ht="36">
      <c r="A198" s="189" t="s">
        <v>2329</v>
      </c>
      <c r="B198" s="190" t="s">
        <v>2330</v>
      </c>
      <c r="C198" s="190" t="s">
        <v>2331</v>
      </c>
      <c r="D198" s="189" t="s">
        <v>2332</v>
      </c>
      <c r="E198" s="190" t="s">
        <v>2333</v>
      </c>
      <c r="F198" s="191">
        <v>1</v>
      </c>
      <c r="G198" s="191">
        <v>5243.5</v>
      </c>
      <c r="H198" s="191">
        <v>23.16</v>
      </c>
      <c r="I198" s="191">
        <v>6457.89</v>
      </c>
      <c r="J198" s="191">
        <v>6457.89</v>
      </c>
    </row>
    <row r="199" spans="1:10">
      <c r="A199" s="189" t="s">
        <v>2334</v>
      </c>
      <c r="B199" s="190" t="s">
        <v>2335</v>
      </c>
      <c r="C199" s="190" t="s">
        <v>2336</v>
      </c>
      <c r="D199" s="189" t="s">
        <v>2337</v>
      </c>
      <c r="E199" s="190" t="s">
        <v>2338</v>
      </c>
      <c r="F199" s="191">
        <v>22</v>
      </c>
      <c r="G199" s="191">
        <v>6.74</v>
      </c>
      <c r="H199" s="191">
        <v>23.16</v>
      </c>
      <c r="I199" s="191">
        <v>8.3000000000000007</v>
      </c>
      <c r="J199" s="191">
        <v>182.6</v>
      </c>
    </row>
    <row r="200" spans="1:10">
      <c r="A200" s="187" t="s">
        <v>2339</v>
      </c>
      <c r="B200" s="282" t="s">
        <v>2340</v>
      </c>
      <c r="C200" s="235"/>
      <c r="D200" s="235"/>
      <c r="E200" s="235"/>
      <c r="F200" s="235"/>
      <c r="G200" s="235"/>
      <c r="H200" s="235"/>
      <c r="I200" s="236"/>
      <c r="J200" s="188">
        <v>27223381.82</v>
      </c>
    </row>
    <row r="201" spans="1:10">
      <c r="A201" s="187" t="s">
        <v>2341</v>
      </c>
      <c r="B201" s="282" t="s">
        <v>2342</v>
      </c>
      <c r="C201" s="235"/>
      <c r="D201" s="235"/>
      <c r="E201" s="235"/>
      <c r="F201" s="235"/>
      <c r="G201" s="235"/>
      <c r="H201" s="235"/>
      <c r="I201" s="236"/>
      <c r="J201" s="188">
        <v>7423357.3399999999</v>
      </c>
    </row>
    <row r="202" spans="1:10" ht="18">
      <c r="A202" s="189" t="s">
        <v>2343</v>
      </c>
      <c r="B202" s="190" t="s">
        <v>2344</v>
      </c>
      <c r="C202" s="190" t="s">
        <v>2345</v>
      </c>
      <c r="D202" s="189" t="s">
        <v>2346</v>
      </c>
      <c r="E202" s="190" t="s">
        <v>2347</v>
      </c>
      <c r="F202" s="211">
        <v>2</v>
      </c>
      <c r="G202" s="191">
        <v>183732.64</v>
      </c>
      <c r="H202" s="191">
        <v>14.02</v>
      </c>
      <c r="I202" s="191">
        <v>209491.96</v>
      </c>
      <c r="J202" s="191">
        <v>418983.92</v>
      </c>
    </row>
    <row r="203" spans="1:10" ht="18">
      <c r="A203" s="189" t="s">
        <v>2348</v>
      </c>
      <c r="B203" s="190" t="s">
        <v>2349</v>
      </c>
      <c r="C203" s="190" t="s">
        <v>2350</v>
      </c>
      <c r="D203" s="189" t="s">
        <v>2351</v>
      </c>
      <c r="E203" s="190" t="s">
        <v>2352</v>
      </c>
      <c r="F203" s="211">
        <v>2</v>
      </c>
      <c r="G203" s="191">
        <v>18136.96</v>
      </c>
      <c r="H203" s="191">
        <v>14.02</v>
      </c>
      <c r="I203" s="191">
        <v>20679.759999999998</v>
      </c>
      <c r="J203" s="191">
        <v>41359.519999999997</v>
      </c>
    </row>
    <row r="204" spans="1:10" ht="18">
      <c r="A204" s="189" t="s">
        <v>2353</v>
      </c>
      <c r="B204" s="190" t="s">
        <v>2354</v>
      </c>
      <c r="C204" s="190" t="s">
        <v>2355</v>
      </c>
      <c r="D204" s="189" t="s">
        <v>2356</v>
      </c>
      <c r="E204" s="190" t="s">
        <v>2357</v>
      </c>
      <c r="F204" s="211">
        <v>2</v>
      </c>
      <c r="G204" s="191">
        <v>117079.28</v>
      </c>
      <c r="H204" s="191">
        <v>14.02</v>
      </c>
      <c r="I204" s="191">
        <v>133493.79999999999</v>
      </c>
      <c r="J204" s="191">
        <v>266987.59999999998</v>
      </c>
    </row>
    <row r="205" spans="1:10" ht="18">
      <c r="A205" s="189" t="s">
        <v>2358</v>
      </c>
      <c r="B205" s="190" t="s">
        <v>2359</v>
      </c>
      <c r="C205" s="190" t="s">
        <v>2360</v>
      </c>
      <c r="D205" s="189" t="s">
        <v>2361</v>
      </c>
      <c r="E205" s="190" t="s">
        <v>2362</v>
      </c>
      <c r="F205" s="211">
        <v>2</v>
      </c>
      <c r="G205" s="191">
        <v>357368</v>
      </c>
      <c r="H205" s="191">
        <v>14.02</v>
      </c>
      <c r="I205" s="191">
        <v>407470.99</v>
      </c>
      <c r="J205" s="191">
        <v>814941.98</v>
      </c>
    </row>
    <row r="206" spans="1:10" ht="27">
      <c r="A206" s="189" t="s">
        <v>2363</v>
      </c>
      <c r="B206" s="190" t="s">
        <v>2364</v>
      </c>
      <c r="C206" s="190" t="s">
        <v>2365</v>
      </c>
      <c r="D206" s="189" t="s">
        <v>2366</v>
      </c>
      <c r="E206" s="190" t="s">
        <v>2367</v>
      </c>
      <c r="F206" s="211">
        <v>1</v>
      </c>
      <c r="G206" s="191">
        <v>102998.65</v>
      </c>
      <c r="H206" s="191">
        <v>14.02</v>
      </c>
      <c r="I206" s="191">
        <v>117439.06</v>
      </c>
      <c r="J206" s="191">
        <v>117439.06</v>
      </c>
    </row>
    <row r="207" spans="1:10" ht="27">
      <c r="A207" s="189" t="s">
        <v>2368</v>
      </c>
      <c r="B207" s="190" t="s">
        <v>2369</v>
      </c>
      <c r="C207" s="190" t="s">
        <v>2370</v>
      </c>
      <c r="D207" s="189" t="s">
        <v>2371</v>
      </c>
      <c r="E207" s="190" t="s">
        <v>2372</v>
      </c>
      <c r="F207" s="211">
        <v>2</v>
      </c>
      <c r="G207" s="191">
        <v>2527471.17</v>
      </c>
      <c r="H207" s="191">
        <v>14.02</v>
      </c>
      <c r="I207" s="191">
        <v>2881822.63</v>
      </c>
      <c r="J207" s="191">
        <v>5763645.2599999998</v>
      </c>
    </row>
    <row r="208" spans="1:10">
      <c r="A208" s="187" t="s">
        <v>2373</v>
      </c>
      <c r="B208" s="282" t="s">
        <v>2374</v>
      </c>
      <c r="C208" s="235"/>
      <c r="D208" s="235"/>
      <c r="E208" s="235"/>
      <c r="F208" s="235"/>
      <c r="G208" s="235"/>
      <c r="H208" s="235"/>
      <c r="I208" s="236"/>
      <c r="J208" s="188">
        <v>65794.97</v>
      </c>
    </row>
    <row r="209" spans="1:10" ht="18">
      <c r="A209" s="189" t="s">
        <v>2375</v>
      </c>
      <c r="B209" s="190" t="s">
        <v>2376</v>
      </c>
      <c r="C209" s="190" t="s">
        <v>2377</v>
      </c>
      <c r="D209" s="189" t="s">
        <v>2378</v>
      </c>
      <c r="E209" s="190" t="s">
        <v>2379</v>
      </c>
      <c r="F209" s="211">
        <v>2</v>
      </c>
      <c r="G209" s="191">
        <v>3601.44</v>
      </c>
      <c r="H209" s="191">
        <v>23.16</v>
      </c>
      <c r="I209" s="191">
        <v>4435.53</v>
      </c>
      <c r="J209" s="191">
        <v>8871.06</v>
      </c>
    </row>
    <row r="210" spans="1:10" ht="18">
      <c r="A210" s="189" t="s">
        <v>2380</v>
      </c>
      <c r="B210" s="190" t="s">
        <v>2381</v>
      </c>
      <c r="C210" s="190" t="s">
        <v>2382</v>
      </c>
      <c r="D210" s="189" t="s">
        <v>2383</v>
      </c>
      <c r="E210" s="190" t="s">
        <v>2384</v>
      </c>
      <c r="F210" s="211">
        <v>2</v>
      </c>
      <c r="G210" s="191">
        <v>1933.92</v>
      </c>
      <c r="H210" s="191">
        <v>23.16</v>
      </c>
      <c r="I210" s="191">
        <v>2381.8200000000002</v>
      </c>
      <c r="J210" s="191">
        <v>4763.6400000000003</v>
      </c>
    </row>
    <row r="211" spans="1:10" ht="27">
      <c r="A211" s="189" t="s">
        <v>2385</v>
      </c>
      <c r="B211" s="190" t="s">
        <v>2386</v>
      </c>
      <c r="C211" s="190" t="s">
        <v>2387</v>
      </c>
      <c r="D211" s="189" t="s">
        <v>2388</v>
      </c>
      <c r="E211" s="190" t="s">
        <v>2389</v>
      </c>
      <c r="F211" s="211">
        <v>2</v>
      </c>
      <c r="G211" s="191">
        <v>6962.41</v>
      </c>
      <c r="H211" s="191">
        <v>23.16</v>
      </c>
      <c r="I211" s="191">
        <v>8574.9</v>
      </c>
      <c r="J211" s="191">
        <v>17149.8</v>
      </c>
    </row>
    <row r="212" spans="1:10" ht="18">
      <c r="A212" s="189" t="s">
        <v>2390</v>
      </c>
      <c r="B212" s="190" t="s">
        <v>2391</v>
      </c>
      <c r="C212" s="190" t="s">
        <v>2392</v>
      </c>
      <c r="D212" s="189" t="s">
        <v>2393</v>
      </c>
      <c r="E212" s="190" t="s">
        <v>2394</v>
      </c>
      <c r="F212" s="211">
        <v>2</v>
      </c>
      <c r="G212" s="191">
        <v>5145.96</v>
      </c>
      <c r="H212" s="191">
        <v>23.16</v>
      </c>
      <c r="I212" s="191">
        <v>6337.76</v>
      </c>
      <c r="J212" s="191">
        <v>12675.52</v>
      </c>
    </row>
    <row r="213" spans="1:10">
      <c r="A213" s="189" t="s">
        <v>2395</v>
      </c>
      <c r="B213" s="190" t="s">
        <v>2396</v>
      </c>
      <c r="C213" s="190" t="s">
        <v>2397</v>
      </c>
      <c r="D213" s="189" t="s">
        <v>2398</v>
      </c>
      <c r="E213" s="190" t="s">
        <v>2399</v>
      </c>
      <c r="F213" s="211">
        <v>2</v>
      </c>
      <c r="G213" s="191">
        <v>5215.76</v>
      </c>
      <c r="H213" s="191">
        <v>23.16</v>
      </c>
      <c r="I213" s="191">
        <v>6423.73</v>
      </c>
      <c r="J213" s="191">
        <v>12847.46</v>
      </c>
    </row>
    <row r="214" spans="1:10" ht="27">
      <c r="A214" s="189" t="s">
        <v>2400</v>
      </c>
      <c r="B214" s="190" t="s">
        <v>2401</v>
      </c>
      <c r="C214" s="190" t="s">
        <v>2402</v>
      </c>
      <c r="D214" s="189" t="s">
        <v>2403</v>
      </c>
      <c r="E214" s="190" t="s">
        <v>2404</v>
      </c>
      <c r="F214" s="211">
        <v>2</v>
      </c>
      <c r="G214" s="191">
        <v>1072.57</v>
      </c>
      <c r="H214" s="191">
        <v>23.16</v>
      </c>
      <c r="I214" s="191">
        <v>1320.98</v>
      </c>
      <c r="J214" s="191">
        <v>2641.96</v>
      </c>
    </row>
    <row r="215" spans="1:10" ht="18">
      <c r="A215" s="189" t="s">
        <v>2405</v>
      </c>
      <c r="B215" s="190" t="s">
        <v>2406</v>
      </c>
      <c r="C215" s="190" t="s">
        <v>2407</v>
      </c>
      <c r="D215" s="189" t="s">
        <v>2408</v>
      </c>
      <c r="E215" s="190" t="s">
        <v>2409</v>
      </c>
      <c r="F215" s="211">
        <v>1</v>
      </c>
      <c r="G215" s="191">
        <v>5558.24</v>
      </c>
      <c r="H215" s="191">
        <v>23.16</v>
      </c>
      <c r="I215" s="191">
        <v>6845.53</v>
      </c>
      <c r="J215" s="191">
        <v>6845.53</v>
      </c>
    </row>
    <row r="216" spans="1:10">
      <c r="A216" s="187" t="s">
        <v>2410</v>
      </c>
      <c r="B216" s="282" t="s">
        <v>2411</v>
      </c>
      <c r="C216" s="235"/>
      <c r="D216" s="235"/>
      <c r="E216" s="235"/>
      <c r="F216" s="235"/>
      <c r="G216" s="235"/>
      <c r="H216" s="235"/>
      <c r="I216" s="236"/>
      <c r="J216" s="188">
        <v>19734229.510000002</v>
      </c>
    </row>
    <row r="217" spans="1:10" ht="27">
      <c r="A217" s="189" t="s">
        <v>2412</v>
      </c>
      <c r="B217" s="190" t="s">
        <v>2413</v>
      </c>
      <c r="C217" s="190" t="s">
        <v>2414</v>
      </c>
      <c r="D217" s="189" t="s">
        <v>2415</v>
      </c>
      <c r="E217" s="190" t="s">
        <v>2416</v>
      </c>
      <c r="F217" s="211">
        <v>4190.3</v>
      </c>
      <c r="G217" s="191">
        <v>190.69</v>
      </c>
      <c r="H217" s="191">
        <v>23.16</v>
      </c>
      <c r="I217" s="191">
        <v>234.85</v>
      </c>
      <c r="J217" s="191">
        <v>984091.96</v>
      </c>
    </row>
    <row r="218" spans="1:10">
      <c r="A218" s="187" t="s">
        <v>2417</v>
      </c>
      <c r="B218" s="282" t="s">
        <v>2418</v>
      </c>
      <c r="C218" s="235"/>
      <c r="D218" s="235"/>
      <c r="E218" s="235"/>
      <c r="F218" s="235"/>
      <c r="G218" s="235"/>
      <c r="H218" s="235"/>
      <c r="I218" s="236"/>
      <c r="J218" s="188">
        <v>17975313.800000001</v>
      </c>
    </row>
    <row r="219" spans="1:10">
      <c r="A219" s="189" t="s">
        <v>2419</v>
      </c>
      <c r="B219" s="190" t="s">
        <v>2420</v>
      </c>
      <c r="C219" s="190" t="s">
        <v>2421</v>
      </c>
      <c r="D219" s="189" t="s">
        <v>2422</v>
      </c>
      <c r="E219" s="190" t="s">
        <v>2423</v>
      </c>
      <c r="F219" s="211">
        <v>2</v>
      </c>
      <c r="G219" s="191">
        <v>9360</v>
      </c>
      <c r="H219" s="191">
        <v>14.02</v>
      </c>
      <c r="I219" s="191">
        <v>10672.27</v>
      </c>
      <c r="J219" s="191">
        <v>21344.54</v>
      </c>
    </row>
    <row r="220" spans="1:10">
      <c r="A220" s="189" t="s">
        <v>2424</v>
      </c>
      <c r="B220" s="190" t="s">
        <v>2425</v>
      </c>
      <c r="C220" s="190" t="s">
        <v>2426</v>
      </c>
      <c r="D220" s="189" t="s">
        <v>2427</v>
      </c>
      <c r="E220" s="190" t="s">
        <v>2428</v>
      </c>
      <c r="F220" s="211">
        <v>2</v>
      </c>
      <c r="G220" s="191">
        <v>10040</v>
      </c>
      <c r="H220" s="191">
        <v>14.02</v>
      </c>
      <c r="I220" s="191">
        <v>11447.61</v>
      </c>
      <c r="J220" s="191">
        <v>22895.22</v>
      </c>
    </row>
    <row r="221" spans="1:10" ht="18">
      <c r="A221" s="189" t="s">
        <v>2429</v>
      </c>
      <c r="B221" s="190" t="s">
        <v>2430</v>
      </c>
      <c r="C221" s="190" t="s">
        <v>2431</v>
      </c>
      <c r="D221" s="189" t="s">
        <v>2432</v>
      </c>
      <c r="E221" s="190" t="s">
        <v>2433</v>
      </c>
      <c r="F221" s="211">
        <v>2</v>
      </c>
      <c r="G221" s="191">
        <v>11420</v>
      </c>
      <c r="H221" s="191">
        <v>14.02</v>
      </c>
      <c r="I221" s="191">
        <v>13021.08</v>
      </c>
      <c r="J221" s="191">
        <v>26042.16</v>
      </c>
    </row>
    <row r="222" spans="1:10">
      <c r="A222" s="189" t="s">
        <v>2434</v>
      </c>
      <c r="B222" s="190" t="s">
        <v>2435</v>
      </c>
      <c r="C222" s="190" t="s">
        <v>2436</v>
      </c>
      <c r="D222" s="189" t="s">
        <v>2437</v>
      </c>
      <c r="E222" s="190" t="s">
        <v>2438</v>
      </c>
      <c r="F222" s="211">
        <v>1</v>
      </c>
      <c r="G222" s="191">
        <v>7060</v>
      </c>
      <c r="H222" s="191">
        <v>14.02</v>
      </c>
      <c r="I222" s="191">
        <v>8049.81</v>
      </c>
      <c r="J222" s="191">
        <v>8049.81</v>
      </c>
    </row>
    <row r="223" spans="1:10">
      <c r="A223" s="189" t="s">
        <v>2439</v>
      </c>
      <c r="B223" s="190" t="s">
        <v>2440</v>
      </c>
      <c r="C223" s="190" t="s">
        <v>2441</v>
      </c>
      <c r="D223" s="189" t="s">
        <v>2442</v>
      </c>
      <c r="E223" s="190" t="s">
        <v>2443</v>
      </c>
      <c r="F223" s="211">
        <v>1</v>
      </c>
      <c r="G223" s="191">
        <v>7740</v>
      </c>
      <c r="H223" s="191">
        <v>14.02</v>
      </c>
      <c r="I223" s="191">
        <v>8825.15</v>
      </c>
      <c r="J223" s="191">
        <v>8825.15</v>
      </c>
    </row>
    <row r="224" spans="1:10" ht="18">
      <c r="A224" s="189" t="s">
        <v>2444</v>
      </c>
      <c r="B224" s="190" t="s">
        <v>2445</v>
      </c>
      <c r="C224" s="190" t="s">
        <v>2446</v>
      </c>
      <c r="D224" s="189" t="s">
        <v>2447</v>
      </c>
      <c r="E224" s="190" t="s">
        <v>2448</v>
      </c>
      <c r="F224" s="211">
        <v>1</v>
      </c>
      <c r="G224" s="191">
        <v>18620</v>
      </c>
      <c r="H224" s="191">
        <v>14.02</v>
      </c>
      <c r="I224" s="191">
        <v>21230.52</v>
      </c>
      <c r="J224" s="191">
        <v>21230.52</v>
      </c>
    </row>
    <row r="225" spans="1:10" ht="18">
      <c r="A225" s="189" t="s">
        <v>2449</v>
      </c>
      <c r="B225" s="190" t="s">
        <v>2450</v>
      </c>
      <c r="C225" s="190" t="s">
        <v>2451</v>
      </c>
      <c r="D225" s="189" t="s">
        <v>2452</v>
      </c>
      <c r="E225" s="190" t="s">
        <v>2453</v>
      </c>
      <c r="F225" s="211">
        <v>1</v>
      </c>
      <c r="G225" s="191">
        <v>19980</v>
      </c>
      <c r="H225" s="191">
        <v>14.02</v>
      </c>
      <c r="I225" s="191">
        <v>22781.200000000001</v>
      </c>
      <c r="J225" s="191">
        <v>22781.200000000001</v>
      </c>
    </row>
    <row r="226" spans="1:10">
      <c r="A226" s="189" t="s">
        <v>2454</v>
      </c>
      <c r="B226" s="190" t="s">
        <v>2455</v>
      </c>
      <c r="C226" s="190" t="s">
        <v>2456</v>
      </c>
      <c r="D226" s="189" t="s">
        <v>2457</v>
      </c>
      <c r="E226" s="190" t="s">
        <v>2458</v>
      </c>
      <c r="F226" s="211">
        <v>2</v>
      </c>
      <c r="G226" s="191">
        <v>15640</v>
      </c>
      <c r="H226" s="191">
        <v>14.02</v>
      </c>
      <c r="I226" s="191">
        <v>17832.73</v>
      </c>
      <c r="J226" s="191">
        <v>35665.46</v>
      </c>
    </row>
    <row r="227" spans="1:10">
      <c r="A227" s="189" t="s">
        <v>2459</v>
      </c>
      <c r="B227" s="190" t="s">
        <v>2460</v>
      </c>
      <c r="C227" s="190" t="s">
        <v>2461</v>
      </c>
      <c r="D227" s="189" t="s">
        <v>2462</v>
      </c>
      <c r="E227" s="190" t="s">
        <v>2463</v>
      </c>
      <c r="F227" s="211">
        <v>2</v>
      </c>
      <c r="G227" s="191">
        <v>23800</v>
      </c>
      <c r="H227" s="191">
        <v>14.02</v>
      </c>
      <c r="I227" s="191">
        <v>27136.76</v>
      </c>
      <c r="J227" s="191">
        <v>54273.52</v>
      </c>
    </row>
    <row r="228" spans="1:10">
      <c r="A228" s="189" t="s">
        <v>2464</v>
      </c>
      <c r="B228" s="190" t="s">
        <v>2465</v>
      </c>
      <c r="C228" s="190" t="s">
        <v>2466</v>
      </c>
      <c r="D228" s="189" t="s">
        <v>2467</v>
      </c>
      <c r="E228" s="190" t="s">
        <v>2468</v>
      </c>
      <c r="F228" s="211">
        <v>1</v>
      </c>
      <c r="G228" s="191">
        <v>29240</v>
      </c>
      <c r="H228" s="191">
        <v>14.02</v>
      </c>
      <c r="I228" s="191">
        <v>33339.449999999997</v>
      </c>
      <c r="J228" s="191">
        <v>33339.449999999997</v>
      </c>
    </row>
    <row r="229" spans="1:10">
      <c r="A229" s="189" t="s">
        <v>2469</v>
      </c>
      <c r="B229" s="190" t="s">
        <v>2470</v>
      </c>
      <c r="C229" s="190" t="s">
        <v>2471</v>
      </c>
      <c r="D229" s="189" t="s">
        <v>2472</v>
      </c>
      <c r="E229" s="190" t="s">
        <v>2473</v>
      </c>
      <c r="F229" s="211">
        <v>2</v>
      </c>
      <c r="G229" s="191">
        <v>34000</v>
      </c>
      <c r="H229" s="191">
        <v>14.02</v>
      </c>
      <c r="I229" s="191">
        <v>38766.800000000003</v>
      </c>
      <c r="J229" s="191">
        <v>77533.600000000006</v>
      </c>
    </row>
    <row r="230" spans="1:10">
      <c r="A230" s="189" t="s">
        <v>2474</v>
      </c>
      <c r="B230" s="190" t="s">
        <v>2475</v>
      </c>
      <c r="C230" s="190" t="s">
        <v>2476</v>
      </c>
      <c r="D230" s="189" t="s">
        <v>2477</v>
      </c>
      <c r="E230" s="190" t="s">
        <v>2478</v>
      </c>
      <c r="F230" s="211">
        <v>2</v>
      </c>
      <c r="G230" s="191">
        <v>36720</v>
      </c>
      <c r="H230" s="191">
        <v>14.02</v>
      </c>
      <c r="I230" s="191">
        <v>41868.14</v>
      </c>
      <c r="J230" s="191">
        <v>83736.28</v>
      </c>
    </row>
    <row r="231" spans="1:10">
      <c r="A231" s="189" t="s">
        <v>2479</v>
      </c>
      <c r="B231" s="190" t="s">
        <v>2480</v>
      </c>
      <c r="C231" s="190" t="s">
        <v>2481</v>
      </c>
      <c r="D231" s="189" t="s">
        <v>2482</v>
      </c>
      <c r="E231" s="190" t="s">
        <v>2483</v>
      </c>
      <c r="F231" s="211">
        <v>1</v>
      </c>
      <c r="G231" s="191">
        <v>42840</v>
      </c>
      <c r="H231" s="191">
        <v>14.02</v>
      </c>
      <c r="I231" s="191">
        <v>48846.17</v>
      </c>
      <c r="J231" s="191">
        <v>48846.17</v>
      </c>
    </row>
    <row r="232" spans="1:10">
      <c r="A232" s="189" t="s">
        <v>2484</v>
      </c>
      <c r="B232" s="190" t="s">
        <v>2485</v>
      </c>
      <c r="C232" s="190" t="s">
        <v>2486</v>
      </c>
      <c r="D232" s="189" t="s">
        <v>2487</v>
      </c>
      <c r="E232" s="190" t="s">
        <v>2488</v>
      </c>
      <c r="F232" s="211">
        <v>4095</v>
      </c>
      <c r="G232" s="191">
        <v>3607.41</v>
      </c>
      <c r="H232" s="191">
        <v>14.02</v>
      </c>
      <c r="I232" s="191">
        <v>4113.17</v>
      </c>
      <c r="J232" s="191">
        <v>16843431.149999999</v>
      </c>
    </row>
    <row r="233" spans="1:10">
      <c r="A233" s="189" t="s">
        <v>2489</v>
      </c>
      <c r="B233" s="190" t="s">
        <v>2490</v>
      </c>
      <c r="C233" s="190" t="s">
        <v>2491</v>
      </c>
      <c r="D233" s="189" t="s">
        <v>2492</v>
      </c>
      <c r="E233" s="190" t="s">
        <v>2493</v>
      </c>
      <c r="F233" s="211">
        <v>4</v>
      </c>
      <c r="G233" s="191">
        <v>6763.54</v>
      </c>
      <c r="H233" s="191">
        <v>14.02</v>
      </c>
      <c r="I233" s="191">
        <v>7711.79</v>
      </c>
      <c r="J233" s="191">
        <v>30847.16</v>
      </c>
    </row>
    <row r="234" spans="1:10" ht="18">
      <c r="A234" s="189" t="s">
        <v>2494</v>
      </c>
      <c r="B234" s="190" t="s">
        <v>2495</v>
      </c>
      <c r="C234" s="190" t="s">
        <v>2496</v>
      </c>
      <c r="D234" s="189" t="s">
        <v>2497</v>
      </c>
      <c r="E234" s="190" t="s">
        <v>2498</v>
      </c>
      <c r="F234" s="211">
        <v>1</v>
      </c>
      <c r="G234" s="191">
        <v>22858.400000000001</v>
      </c>
      <c r="H234" s="191">
        <v>14.02</v>
      </c>
      <c r="I234" s="191">
        <v>26063.15</v>
      </c>
      <c r="J234" s="191">
        <v>26063.15</v>
      </c>
    </row>
    <row r="235" spans="1:10" ht="18">
      <c r="A235" s="189" t="s">
        <v>2499</v>
      </c>
      <c r="B235" s="190" t="s">
        <v>2500</v>
      </c>
      <c r="C235" s="190" t="s">
        <v>2501</v>
      </c>
      <c r="D235" s="189" t="s">
        <v>2502</v>
      </c>
      <c r="E235" s="190" t="s">
        <v>2503</v>
      </c>
      <c r="F235" s="211">
        <v>1</v>
      </c>
      <c r="G235" s="191">
        <v>28003.91</v>
      </c>
      <c r="H235" s="191">
        <v>14.02</v>
      </c>
      <c r="I235" s="191">
        <v>31930.06</v>
      </c>
      <c r="J235" s="191">
        <v>31930.06</v>
      </c>
    </row>
    <row r="236" spans="1:10" ht="18">
      <c r="A236" s="189" t="s">
        <v>2504</v>
      </c>
      <c r="B236" s="190" t="s">
        <v>2505</v>
      </c>
      <c r="C236" s="190" t="s">
        <v>2506</v>
      </c>
      <c r="D236" s="189" t="s">
        <v>2507</v>
      </c>
      <c r="E236" s="190" t="s">
        <v>2508</v>
      </c>
      <c r="F236" s="211">
        <v>4</v>
      </c>
      <c r="G236" s="191">
        <v>36815.660000000003</v>
      </c>
      <c r="H236" s="191">
        <v>14.02</v>
      </c>
      <c r="I236" s="191">
        <v>41977.22</v>
      </c>
      <c r="J236" s="191">
        <v>167908.88</v>
      </c>
    </row>
    <row r="237" spans="1:10" ht="18">
      <c r="A237" s="189" t="s">
        <v>2509</v>
      </c>
      <c r="B237" s="190" t="s">
        <v>2510</v>
      </c>
      <c r="C237" s="190" t="s">
        <v>2511</v>
      </c>
      <c r="D237" s="189" t="s">
        <v>2512</v>
      </c>
      <c r="E237" s="190" t="s">
        <v>2513</v>
      </c>
      <c r="F237" s="211">
        <v>4</v>
      </c>
      <c r="G237" s="191">
        <v>11000</v>
      </c>
      <c r="H237" s="191">
        <v>14.02</v>
      </c>
      <c r="I237" s="191">
        <v>12542.2</v>
      </c>
      <c r="J237" s="191">
        <v>50168.800000000003</v>
      </c>
    </row>
    <row r="238" spans="1:10" ht="18">
      <c r="A238" s="189" t="s">
        <v>2514</v>
      </c>
      <c r="B238" s="190" t="s">
        <v>2515</v>
      </c>
      <c r="C238" s="190" t="s">
        <v>2516</v>
      </c>
      <c r="D238" s="189" t="s">
        <v>2517</v>
      </c>
      <c r="E238" s="190" t="s">
        <v>2518</v>
      </c>
      <c r="F238" s="211">
        <v>8</v>
      </c>
      <c r="G238" s="191">
        <v>16250</v>
      </c>
      <c r="H238" s="191">
        <v>14.02</v>
      </c>
      <c r="I238" s="191">
        <v>18528.25</v>
      </c>
      <c r="J238" s="191">
        <v>148226</v>
      </c>
    </row>
    <row r="239" spans="1:10">
      <c r="A239" s="189" t="s">
        <v>2519</v>
      </c>
      <c r="B239" s="190" t="s">
        <v>2520</v>
      </c>
      <c r="C239" s="190" t="s">
        <v>2521</v>
      </c>
      <c r="D239" s="189" t="s">
        <v>2522</v>
      </c>
      <c r="E239" s="190" t="s">
        <v>2523</v>
      </c>
      <c r="F239" s="211">
        <v>2</v>
      </c>
      <c r="G239" s="191">
        <v>11250</v>
      </c>
      <c r="H239" s="191">
        <v>14.02</v>
      </c>
      <c r="I239" s="191">
        <v>12827.25</v>
      </c>
      <c r="J239" s="191">
        <v>25654.5</v>
      </c>
    </row>
    <row r="240" spans="1:10">
      <c r="A240" s="189" t="s">
        <v>2524</v>
      </c>
      <c r="B240" s="190" t="s">
        <v>2525</v>
      </c>
      <c r="C240" s="190" t="s">
        <v>2526</v>
      </c>
      <c r="D240" s="189" t="s">
        <v>2527</v>
      </c>
      <c r="E240" s="190" t="s">
        <v>2528</v>
      </c>
      <c r="F240" s="211">
        <v>2</v>
      </c>
      <c r="G240" s="191">
        <v>8880</v>
      </c>
      <c r="H240" s="191">
        <v>14.02</v>
      </c>
      <c r="I240" s="191">
        <v>10124.98</v>
      </c>
      <c r="J240" s="191">
        <v>20249.96</v>
      </c>
    </row>
    <row r="241" spans="1:10" ht="18">
      <c r="A241" s="189" t="s">
        <v>2529</v>
      </c>
      <c r="B241" s="190" t="s">
        <v>2530</v>
      </c>
      <c r="C241" s="190" t="s">
        <v>2531</v>
      </c>
      <c r="D241" s="189" t="s">
        <v>2532</v>
      </c>
      <c r="E241" s="190" t="s">
        <v>2533</v>
      </c>
      <c r="F241" s="211">
        <v>2</v>
      </c>
      <c r="G241" s="191">
        <v>15120</v>
      </c>
      <c r="H241" s="191">
        <v>14.02</v>
      </c>
      <c r="I241" s="191">
        <v>17239.82</v>
      </c>
      <c r="J241" s="191">
        <v>34479.64</v>
      </c>
    </row>
    <row r="242" spans="1:10">
      <c r="A242" s="189" t="s">
        <v>2534</v>
      </c>
      <c r="B242" s="190" t="s">
        <v>2535</v>
      </c>
      <c r="C242" s="190" t="s">
        <v>2536</v>
      </c>
      <c r="D242" s="189" t="s">
        <v>2537</v>
      </c>
      <c r="E242" s="190" t="s">
        <v>2538</v>
      </c>
      <c r="F242" s="211">
        <v>10</v>
      </c>
      <c r="G242" s="191">
        <v>487</v>
      </c>
      <c r="H242" s="191">
        <v>14.02</v>
      </c>
      <c r="I242" s="191">
        <v>555.28</v>
      </c>
      <c r="J242" s="191">
        <v>5552.8</v>
      </c>
    </row>
    <row r="243" spans="1:10">
      <c r="A243" s="189" t="s">
        <v>2539</v>
      </c>
      <c r="B243" s="190" t="s">
        <v>2540</v>
      </c>
      <c r="C243" s="190" t="s">
        <v>2541</v>
      </c>
      <c r="D243" s="189" t="s">
        <v>2542</v>
      </c>
      <c r="E243" s="190" t="s">
        <v>2543</v>
      </c>
      <c r="F243" s="211">
        <v>320</v>
      </c>
      <c r="G243" s="191">
        <v>58.5</v>
      </c>
      <c r="H243" s="191">
        <v>14.02</v>
      </c>
      <c r="I243" s="191">
        <v>66.7</v>
      </c>
      <c r="J243" s="191">
        <v>21344</v>
      </c>
    </row>
    <row r="244" spans="1:10">
      <c r="A244" s="189" t="s">
        <v>2544</v>
      </c>
      <c r="B244" s="190" t="s">
        <v>2545</v>
      </c>
      <c r="C244" s="190" t="s">
        <v>2546</v>
      </c>
      <c r="D244" s="189" t="s">
        <v>2547</v>
      </c>
      <c r="E244" s="190" t="s">
        <v>2548</v>
      </c>
      <c r="F244" s="211">
        <v>2</v>
      </c>
      <c r="G244" s="191">
        <v>12090</v>
      </c>
      <c r="H244" s="191">
        <v>14.02</v>
      </c>
      <c r="I244" s="191">
        <v>13785.02</v>
      </c>
      <c r="J244" s="191">
        <v>27570.04</v>
      </c>
    </row>
    <row r="245" spans="1:10" ht="18">
      <c r="A245" s="189" t="s">
        <v>2549</v>
      </c>
      <c r="B245" s="190" t="s">
        <v>2550</v>
      </c>
      <c r="C245" s="190" t="s">
        <v>2551</v>
      </c>
      <c r="D245" s="189" t="s">
        <v>2552</v>
      </c>
      <c r="E245" s="190" t="s">
        <v>2553</v>
      </c>
      <c r="F245" s="211">
        <v>2</v>
      </c>
      <c r="G245" s="191">
        <v>1401.3</v>
      </c>
      <c r="H245" s="191">
        <v>14.02</v>
      </c>
      <c r="I245" s="191">
        <v>1597.76</v>
      </c>
      <c r="J245" s="191">
        <v>3195.52</v>
      </c>
    </row>
    <row r="246" spans="1:10">
      <c r="A246" s="189" t="s">
        <v>2554</v>
      </c>
      <c r="B246" s="190" t="s">
        <v>2555</v>
      </c>
      <c r="C246" s="190" t="s">
        <v>2556</v>
      </c>
      <c r="D246" s="189" t="s">
        <v>2557</v>
      </c>
      <c r="E246" s="190" t="s">
        <v>2558</v>
      </c>
      <c r="F246" s="211">
        <v>2</v>
      </c>
      <c r="G246" s="191">
        <v>5200</v>
      </c>
      <c r="H246" s="191">
        <v>14.02</v>
      </c>
      <c r="I246" s="191">
        <v>5929.04</v>
      </c>
      <c r="J246" s="191">
        <v>11858.08</v>
      </c>
    </row>
    <row r="247" spans="1:10">
      <c r="A247" s="189" t="s">
        <v>2559</v>
      </c>
      <c r="B247" s="190" t="s">
        <v>2560</v>
      </c>
      <c r="C247" s="190" t="s">
        <v>2561</v>
      </c>
      <c r="D247" s="189" t="s">
        <v>2562</v>
      </c>
      <c r="E247" s="190" t="s">
        <v>2563</v>
      </c>
      <c r="F247" s="211">
        <v>2</v>
      </c>
      <c r="G247" s="191">
        <v>13550</v>
      </c>
      <c r="H247" s="191">
        <v>14.02</v>
      </c>
      <c r="I247" s="191">
        <v>15449.71</v>
      </c>
      <c r="J247" s="191">
        <v>30899.42</v>
      </c>
    </row>
    <row r="248" spans="1:10">
      <c r="A248" s="189" t="s">
        <v>2564</v>
      </c>
      <c r="B248" s="190" t="s">
        <v>2565</v>
      </c>
      <c r="C248" s="190" t="s">
        <v>2566</v>
      </c>
      <c r="D248" s="189" t="s">
        <v>2567</v>
      </c>
      <c r="E248" s="190" t="s">
        <v>2568</v>
      </c>
      <c r="F248" s="211">
        <v>32</v>
      </c>
      <c r="G248" s="191">
        <v>13.5</v>
      </c>
      <c r="H248" s="191">
        <v>14.02</v>
      </c>
      <c r="I248" s="191">
        <v>15.39</v>
      </c>
      <c r="J248" s="191">
        <v>492.48</v>
      </c>
    </row>
    <row r="249" spans="1:10">
      <c r="A249" s="189" t="s">
        <v>2569</v>
      </c>
      <c r="B249" s="190" t="s">
        <v>2570</v>
      </c>
      <c r="C249" s="190" t="s">
        <v>2571</v>
      </c>
      <c r="D249" s="189" t="s">
        <v>2572</v>
      </c>
      <c r="E249" s="190" t="s">
        <v>2573</v>
      </c>
      <c r="F249" s="211">
        <v>4</v>
      </c>
      <c r="G249" s="191">
        <v>7</v>
      </c>
      <c r="H249" s="191">
        <v>14.02</v>
      </c>
      <c r="I249" s="191">
        <v>7.98</v>
      </c>
      <c r="J249" s="191">
        <v>31.92</v>
      </c>
    </row>
    <row r="250" spans="1:10">
      <c r="A250" s="189" t="s">
        <v>2574</v>
      </c>
      <c r="B250" s="190" t="s">
        <v>2575</v>
      </c>
      <c r="C250" s="190" t="s">
        <v>2576</v>
      </c>
      <c r="D250" s="189" t="s">
        <v>2577</v>
      </c>
      <c r="E250" s="190" t="s">
        <v>2578</v>
      </c>
      <c r="F250" s="211">
        <v>4</v>
      </c>
      <c r="G250" s="191">
        <v>6763.54</v>
      </c>
      <c r="H250" s="191">
        <v>14.02</v>
      </c>
      <c r="I250" s="191">
        <v>7711.79</v>
      </c>
      <c r="J250" s="191">
        <v>30847.16</v>
      </c>
    </row>
    <row r="251" spans="1:10">
      <c r="A251" s="187" t="s">
        <v>2579</v>
      </c>
      <c r="B251" s="282" t="s">
        <v>2580</v>
      </c>
      <c r="C251" s="235"/>
      <c r="D251" s="235"/>
      <c r="E251" s="235"/>
      <c r="F251" s="235"/>
      <c r="G251" s="235"/>
      <c r="H251" s="235"/>
      <c r="I251" s="236"/>
      <c r="J251" s="188">
        <v>774823.75</v>
      </c>
    </row>
    <row r="252" spans="1:10">
      <c r="A252" s="189" t="s">
        <v>2581</v>
      </c>
      <c r="B252" s="190" t="s">
        <v>2582</v>
      </c>
      <c r="C252" s="190" t="s">
        <v>2583</v>
      </c>
      <c r="D252" s="189" t="s">
        <v>2584</v>
      </c>
      <c r="E252" s="190" t="s">
        <v>2585</v>
      </c>
      <c r="F252" s="191">
        <v>11054.73</v>
      </c>
      <c r="G252" s="191">
        <v>5.09</v>
      </c>
      <c r="H252" s="191">
        <v>23.16</v>
      </c>
      <c r="I252" s="191">
        <v>6.27</v>
      </c>
      <c r="J252" s="191">
        <v>69313.16</v>
      </c>
    </row>
    <row r="253" spans="1:10">
      <c r="A253" s="189" t="s">
        <v>2586</v>
      </c>
      <c r="B253" s="190" t="s">
        <v>2587</v>
      </c>
      <c r="C253" s="190" t="s">
        <v>2588</v>
      </c>
      <c r="D253" s="189" t="s">
        <v>2589</v>
      </c>
      <c r="E253" s="190" t="s">
        <v>2590</v>
      </c>
      <c r="F253" s="191">
        <v>1228.3</v>
      </c>
      <c r="G253" s="191">
        <v>41.48</v>
      </c>
      <c r="H253" s="191">
        <v>23.16</v>
      </c>
      <c r="I253" s="191">
        <v>51.09</v>
      </c>
      <c r="J253" s="191">
        <v>62753.85</v>
      </c>
    </row>
    <row r="254" spans="1:10" ht="18">
      <c r="A254" s="189" t="s">
        <v>2591</v>
      </c>
      <c r="B254" s="190" t="s">
        <v>2592</v>
      </c>
      <c r="C254" s="190" t="s">
        <v>2593</v>
      </c>
      <c r="D254" s="189" t="s">
        <v>2594</v>
      </c>
      <c r="E254" s="190" t="s">
        <v>2595</v>
      </c>
      <c r="F254" s="191">
        <v>1077.46</v>
      </c>
      <c r="G254" s="191">
        <v>93.96</v>
      </c>
      <c r="H254" s="191">
        <v>23.16</v>
      </c>
      <c r="I254" s="191">
        <v>115.72</v>
      </c>
      <c r="J254" s="191">
        <v>124683.67</v>
      </c>
    </row>
    <row r="255" spans="1:10">
      <c r="A255" s="189" t="s">
        <v>2596</v>
      </c>
      <c r="B255" s="190" t="s">
        <v>2597</v>
      </c>
      <c r="C255" s="190" t="s">
        <v>2598</v>
      </c>
      <c r="D255" s="189" t="s">
        <v>2599</v>
      </c>
      <c r="E255" s="190" t="s">
        <v>2600</v>
      </c>
      <c r="F255" s="191">
        <v>7901.37</v>
      </c>
      <c r="G255" s="191">
        <v>37.72</v>
      </c>
      <c r="H255" s="191">
        <v>23.16</v>
      </c>
      <c r="I255" s="191">
        <v>46.46</v>
      </c>
      <c r="J255" s="191">
        <v>367097.65</v>
      </c>
    </row>
    <row r="256" spans="1:10" ht="18">
      <c r="A256" s="189" t="s">
        <v>2601</v>
      </c>
      <c r="B256" s="190" t="s">
        <v>2602</v>
      </c>
      <c r="C256" s="190" t="s">
        <v>2603</v>
      </c>
      <c r="D256" s="189" t="s">
        <v>2604</v>
      </c>
      <c r="E256" s="190" t="s">
        <v>2605</v>
      </c>
      <c r="F256" s="191">
        <v>930.01</v>
      </c>
      <c r="G256" s="191">
        <v>26.24</v>
      </c>
      <c r="H256" s="191">
        <v>23.16</v>
      </c>
      <c r="I256" s="191">
        <v>32.32</v>
      </c>
      <c r="J256" s="191">
        <v>30057.919999999998</v>
      </c>
    </row>
    <row r="257" spans="1:10" ht="18">
      <c r="A257" s="189" t="s">
        <v>2606</v>
      </c>
      <c r="B257" s="190" t="s">
        <v>2607</v>
      </c>
      <c r="C257" s="190" t="s">
        <v>2608</v>
      </c>
      <c r="D257" s="189" t="s">
        <v>2609</v>
      </c>
      <c r="E257" s="190" t="s">
        <v>2610</v>
      </c>
      <c r="F257" s="191">
        <v>2374.19</v>
      </c>
      <c r="G257" s="191">
        <v>44.67</v>
      </c>
      <c r="H257" s="191">
        <v>14.02</v>
      </c>
      <c r="I257" s="191">
        <v>50.93</v>
      </c>
      <c r="J257" s="191">
        <v>120917.5</v>
      </c>
    </row>
    <row r="258" spans="1:10">
      <c r="A258" s="187" t="s">
        <v>2611</v>
      </c>
      <c r="B258" s="282" t="s">
        <v>2612</v>
      </c>
      <c r="C258" s="235"/>
      <c r="D258" s="235"/>
      <c r="E258" s="235"/>
      <c r="F258" s="235"/>
      <c r="G258" s="235"/>
      <c r="H258" s="235"/>
      <c r="I258" s="236"/>
      <c r="J258" s="188">
        <v>316728.18</v>
      </c>
    </row>
    <row r="259" spans="1:10" ht="36">
      <c r="A259" s="189" t="s">
        <v>2613</v>
      </c>
      <c r="B259" s="190" t="s">
        <v>2614</v>
      </c>
      <c r="C259" s="190" t="s">
        <v>2615</v>
      </c>
      <c r="D259" s="189" t="s">
        <v>2616</v>
      </c>
      <c r="E259" s="190" t="s">
        <v>2617</v>
      </c>
      <c r="F259" s="191">
        <v>6</v>
      </c>
      <c r="G259" s="191">
        <v>42861.34</v>
      </c>
      <c r="H259" s="191">
        <v>23.16</v>
      </c>
      <c r="I259" s="191">
        <v>52788.03</v>
      </c>
      <c r="J259" s="191">
        <v>316728.18</v>
      </c>
    </row>
    <row r="260" spans="1:10">
      <c r="A260" s="153"/>
      <c r="B260" s="153"/>
      <c r="C260" s="153"/>
      <c r="D260" s="153"/>
      <c r="E260" s="153"/>
      <c r="F260" s="153"/>
      <c r="G260" s="153"/>
      <c r="H260" s="283" t="s">
        <v>2618</v>
      </c>
      <c r="I260" s="236"/>
      <c r="J260" s="188">
        <v>34530453.840000004</v>
      </c>
    </row>
    <row r="263" spans="1:10" ht="15.75" customHeight="1"/>
    <row r="264" spans="1:10" ht="15.75" customHeight="1"/>
    <row r="265" spans="1:10" ht="15.75" customHeight="1"/>
    <row r="266" spans="1:10" ht="15.75" customHeight="1"/>
    <row r="267" spans="1:10" ht="15.75" customHeight="1"/>
    <row r="268" spans="1:10" ht="15.75" customHeight="1"/>
    <row r="269" spans="1:10" ht="15.75" customHeight="1"/>
    <row r="270" spans="1:10" ht="15.75" customHeight="1"/>
    <row r="271" spans="1:10" ht="15.75" customHeight="1"/>
    <row r="272" spans="1:10"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B218:I218"/>
    <mergeCell ref="B251:I251"/>
    <mergeCell ref="B258:I258"/>
    <mergeCell ref="H260:I260"/>
    <mergeCell ref="B109:I109"/>
    <mergeCell ref="B120:I120"/>
    <mergeCell ref="B126:I126"/>
    <mergeCell ref="B133:I133"/>
    <mergeCell ref="B140:I140"/>
    <mergeCell ref="B156:I156"/>
    <mergeCell ref="B170:I170"/>
    <mergeCell ref="B97:I97"/>
    <mergeCell ref="B200:I200"/>
    <mergeCell ref="B201:I201"/>
    <mergeCell ref="B208:I208"/>
    <mergeCell ref="B216:I216"/>
    <mergeCell ref="B83:I83"/>
    <mergeCell ref="B88:I88"/>
    <mergeCell ref="B92:I92"/>
    <mergeCell ref="B93:I93"/>
    <mergeCell ref="B95:I95"/>
    <mergeCell ref="B52:I52"/>
    <mergeCell ref="B69:I69"/>
    <mergeCell ref="B75:I75"/>
    <mergeCell ref="B77:I77"/>
    <mergeCell ref="B78:I78"/>
    <mergeCell ref="B21:I21"/>
    <mergeCell ref="B22:I22"/>
    <mergeCell ref="B25:I25"/>
    <mergeCell ref="B32:I32"/>
    <mergeCell ref="B47:I47"/>
    <mergeCell ref="A1:J1"/>
    <mergeCell ref="B3:I3"/>
    <mergeCell ref="B4:I4"/>
    <mergeCell ref="B5:I5"/>
    <mergeCell ref="B13:I13"/>
  </mergeCells>
  <pageMargins left="0.27777777777777779" right="0.27777777777777779" top="0.27777777777777779" bottom="0.27777777777777779"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heetPr>
  <dimension ref="A1:I2594"/>
  <sheetViews>
    <sheetView topLeftCell="A314" workbookViewId="0">
      <selection activeCell="A320" sqref="A320:I320"/>
    </sheetView>
  </sheetViews>
  <sheetFormatPr defaultColWidth="14.42578125" defaultRowHeight="15" customHeight="1"/>
  <cols>
    <col min="1" max="1" width="8.28515625" customWidth="1"/>
    <col min="2" max="2" width="36.7109375" customWidth="1"/>
    <col min="3" max="3" width="2.42578125" customWidth="1"/>
    <col min="4" max="6" width="5" customWidth="1"/>
    <col min="7" max="9" width="10" customWidth="1"/>
    <col min="10" max="26" width="8.7109375" customWidth="1"/>
  </cols>
  <sheetData>
    <row r="1" spans="1:9" ht="102" customHeight="1">
      <c r="A1" s="272"/>
      <c r="B1" s="213"/>
      <c r="C1" s="213"/>
      <c r="D1" s="213"/>
      <c r="E1" s="213"/>
      <c r="F1" s="213"/>
      <c r="G1" s="213"/>
      <c r="H1" s="213"/>
      <c r="I1" s="213"/>
    </row>
    <row r="2" spans="1:9" ht="9.75" customHeight="1">
      <c r="A2" s="153"/>
      <c r="B2" s="153"/>
      <c r="C2" s="153"/>
      <c r="D2" s="290"/>
      <c r="E2" s="213"/>
      <c r="F2" s="213"/>
      <c r="G2" s="153"/>
      <c r="H2" s="153"/>
      <c r="I2" s="153"/>
    </row>
    <row r="3" spans="1:9" ht="19.5" customHeight="1">
      <c r="A3" s="291" t="s">
        <v>2619</v>
      </c>
      <c r="B3" s="235"/>
      <c r="C3" s="235"/>
      <c r="D3" s="235"/>
      <c r="E3" s="235"/>
      <c r="F3" s="235"/>
      <c r="G3" s="235"/>
      <c r="H3" s="235"/>
      <c r="I3" s="236"/>
    </row>
    <row r="4" spans="1:9" ht="19.5" customHeight="1">
      <c r="A4" s="292" t="s">
        <v>2620</v>
      </c>
      <c r="B4" s="235"/>
      <c r="C4" s="235"/>
      <c r="D4" s="235"/>
      <c r="E4" s="236"/>
      <c r="F4" s="186" t="s">
        <v>2621</v>
      </c>
      <c r="G4" s="186" t="s">
        <v>2622</v>
      </c>
      <c r="H4" s="186" t="s">
        <v>2623</v>
      </c>
      <c r="I4" s="186" t="s">
        <v>2624</v>
      </c>
    </row>
    <row r="5" spans="1:9" ht="15" customHeight="1">
      <c r="A5" s="190" t="s">
        <v>2625</v>
      </c>
      <c r="B5" s="293" t="s">
        <v>2626</v>
      </c>
      <c r="C5" s="235"/>
      <c r="D5" s="235"/>
      <c r="E5" s="235"/>
      <c r="F5" s="190" t="s">
        <v>2627</v>
      </c>
      <c r="G5" s="192">
        <v>0.48399999999999999</v>
      </c>
      <c r="H5" s="191">
        <v>14.39</v>
      </c>
      <c r="I5" s="191">
        <v>6.96</v>
      </c>
    </row>
    <row r="6" spans="1:9" ht="15" customHeight="1">
      <c r="A6" s="190" t="s">
        <v>2628</v>
      </c>
      <c r="B6" s="293" t="s">
        <v>2629</v>
      </c>
      <c r="C6" s="235"/>
      <c r="D6" s="235"/>
      <c r="E6" s="235"/>
      <c r="F6" s="190" t="s">
        <v>2630</v>
      </c>
      <c r="G6" s="192">
        <v>0.48399999999999999</v>
      </c>
      <c r="H6" s="191">
        <v>10.58</v>
      </c>
      <c r="I6" s="191">
        <v>5.12</v>
      </c>
    </row>
    <row r="7" spans="1:9" ht="15" customHeight="1">
      <c r="A7" s="153"/>
      <c r="B7" s="153"/>
      <c r="C7" s="153"/>
      <c r="D7" s="153"/>
      <c r="E7" s="153"/>
      <c r="F7" s="153"/>
      <c r="G7" s="283" t="s">
        <v>2631</v>
      </c>
      <c r="H7" s="236"/>
      <c r="I7" s="188">
        <v>12.0855</v>
      </c>
    </row>
    <row r="8" spans="1:9" ht="15" customHeight="1">
      <c r="A8" s="153"/>
      <c r="B8" s="153"/>
      <c r="C8" s="153"/>
      <c r="D8" s="153"/>
      <c r="E8" s="153"/>
      <c r="F8" s="153"/>
      <c r="G8" s="289" t="s">
        <v>2632</v>
      </c>
      <c r="H8" s="236"/>
      <c r="I8" s="193">
        <v>12.0855</v>
      </c>
    </row>
    <row r="9" spans="1:9" ht="15" customHeight="1">
      <c r="A9" s="153"/>
      <c r="B9" s="153"/>
      <c r="C9" s="153"/>
      <c r="D9" s="153"/>
      <c r="E9" s="153"/>
      <c r="F9" s="153"/>
      <c r="G9" s="289" t="s">
        <v>2633</v>
      </c>
      <c r="H9" s="236"/>
      <c r="I9" s="193">
        <v>1</v>
      </c>
    </row>
    <row r="10" spans="1:9" ht="15" customHeight="1">
      <c r="A10" s="153"/>
      <c r="B10" s="153"/>
      <c r="C10" s="153"/>
      <c r="D10" s="153"/>
      <c r="E10" s="153"/>
      <c r="F10" s="153"/>
      <c r="G10" s="289" t="s">
        <v>2634</v>
      </c>
      <c r="H10" s="236"/>
      <c r="I10" s="193">
        <v>12.0855</v>
      </c>
    </row>
    <row r="11" spans="1:9" ht="19.5" customHeight="1">
      <c r="A11" s="292" t="s">
        <v>2635</v>
      </c>
      <c r="B11" s="235"/>
      <c r="C11" s="235"/>
      <c r="D11" s="235"/>
      <c r="E11" s="236"/>
      <c r="F11" s="186" t="s">
        <v>2636</v>
      </c>
      <c r="G11" s="186" t="s">
        <v>2637</v>
      </c>
      <c r="H11" s="186" t="s">
        <v>2638</v>
      </c>
      <c r="I11" s="186" t="s">
        <v>2639</v>
      </c>
    </row>
    <row r="12" spans="1:9" ht="15" customHeight="1">
      <c r="A12" s="190" t="s">
        <v>2640</v>
      </c>
      <c r="B12" s="293" t="s">
        <v>2641</v>
      </c>
      <c r="C12" s="235"/>
      <c r="D12" s="235"/>
      <c r="E12" s="236"/>
      <c r="F12" s="190" t="s">
        <v>2642</v>
      </c>
      <c r="G12" s="192">
        <v>0.04</v>
      </c>
      <c r="H12" s="191">
        <v>10.43</v>
      </c>
      <c r="I12" s="191">
        <v>0.42</v>
      </c>
    </row>
    <row r="13" spans="1:9" ht="15" customHeight="1">
      <c r="A13" s="190" t="s">
        <v>2643</v>
      </c>
      <c r="B13" s="293" t="s">
        <v>2644</v>
      </c>
      <c r="C13" s="235"/>
      <c r="D13" s="235"/>
      <c r="E13" s="236"/>
      <c r="F13" s="190" t="s">
        <v>2645</v>
      </c>
      <c r="G13" s="192">
        <v>0.12</v>
      </c>
      <c r="H13" s="191">
        <v>13.94</v>
      </c>
      <c r="I13" s="191">
        <v>1.67</v>
      </c>
    </row>
    <row r="14" spans="1:9" ht="15" customHeight="1">
      <c r="A14" s="190" t="s">
        <v>2646</v>
      </c>
      <c r="B14" s="293" t="s">
        <v>2647</v>
      </c>
      <c r="C14" s="235"/>
      <c r="D14" s="235"/>
      <c r="E14" s="236"/>
      <c r="F14" s="190" t="s">
        <v>2648</v>
      </c>
      <c r="G14" s="192">
        <v>0.16</v>
      </c>
      <c r="H14" s="191">
        <v>1.3</v>
      </c>
      <c r="I14" s="191">
        <v>0.21</v>
      </c>
    </row>
    <row r="15" spans="1:9" ht="15" customHeight="1">
      <c r="A15" s="190" t="s">
        <v>2649</v>
      </c>
      <c r="B15" s="293" t="s">
        <v>2650</v>
      </c>
      <c r="C15" s="235"/>
      <c r="D15" s="235"/>
      <c r="E15" s="236"/>
      <c r="F15" s="190" t="s">
        <v>2651</v>
      </c>
      <c r="G15" s="192">
        <v>3.5479999999999999E-3</v>
      </c>
      <c r="H15" s="191">
        <v>42.35</v>
      </c>
      <c r="I15" s="191">
        <v>0.15</v>
      </c>
    </row>
    <row r="16" spans="1:9" ht="15" customHeight="1">
      <c r="A16" s="190" t="s">
        <v>2652</v>
      </c>
      <c r="B16" s="293" t="s">
        <v>2653</v>
      </c>
      <c r="C16" s="235"/>
      <c r="D16" s="235"/>
      <c r="E16" s="236"/>
      <c r="F16" s="190" t="s">
        <v>2654</v>
      </c>
      <c r="G16" s="192">
        <v>0.04</v>
      </c>
      <c r="H16" s="191">
        <v>61.79</v>
      </c>
      <c r="I16" s="191">
        <v>2.4700000000000002</v>
      </c>
    </row>
    <row r="17" spans="1:9" ht="15" customHeight="1">
      <c r="A17" s="190" t="s">
        <v>2655</v>
      </c>
      <c r="B17" s="293" t="s">
        <v>2656</v>
      </c>
      <c r="C17" s="235"/>
      <c r="D17" s="235"/>
      <c r="E17" s="236"/>
      <c r="F17" s="190" t="s">
        <v>2657</v>
      </c>
      <c r="G17" s="192">
        <v>0.3468</v>
      </c>
      <c r="H17" s="191">
        <v>0.19</v>
      </c>
      <c r="I17" s="191">
        <v>7.0000000000000007E-2</v>
      </c>
    </row>
    <row r="18" spans="1:9" ht="15" customHeight="1">
      <c r="A18" s="190" t="s">
        <v>2658</v>
      </c>
      <c r="B18" s="293" t="s">
        <v>2659</v>
      </c>
      <c r="C18" s="235"/>
      <c r="D18" s="235"/>
      <c r="E18" s="236"/>
      <c r="F18" s="190" t="s">
        <v>2660</v>
      </c>
      <c r="G18" s="192">
        <v>0.12</v>
      </c>
      <c r="H18" s="191">
        <v>0.68</v>
      </c>
      <c r="I18" s="191">
        <v>0.08</v>
      </c>
    </row>
    <row r="19" spans="1:9" ht="15" customHeight="1">
      <c r="A19" s="190" t="s">
        <v>2661</v>
      </c>
      <c r="B19" s="293" t="s">
        <v>2662</v>
      </c>
      <c r="C19" s="235"/>
      <c r="D19" s="235"/>
      <c r="E19" s="236"/>
      <c r="F19" s="190" t="s">
        <v>2663</v>
      </c>
      <c r="G19" s="192">
        <v>0.04</v>
      </c>
      <c r="H19" s="191">
        <v>1.81</v>
      </c>
      <c r="I19" s="191">
        <v>7.0000000000000007E-2</v>
      </c>
    </row>
    <row r="20" spans="1:9" ht="15" customHeight="1">
      <c r="A20" s="190" t="s">
        <v>2664</v>
      </c>
      <c r="B20" s="293" t="s">
        <v>2665</v>
      </c>
      <c r="C20" s="235"/>
      <c r="D20" s="235"/>
      <c r="E20" s="236"/>
      <c r="F20" s="190" t="s">
        <v>2666</v>
      </c>
      <c r="G20" s="192">
        <v>0.04</v>
      </c>
      <c r="H20" s="191">
        <v>0.65</v>
      </c>
      <c r="I20" s="191">
        <v>0.03</v>
      </c>
    </row>
    <row r="21" spans="1:9" ht="15" customHeight="1">
      <c r="A21" s="190" t="s">
        <v>2667</v>
      </c>
      <c r="B21" s="293" t="s">
        <v>2668</v>
      </c>
      <c r="C21" s="235"/>
      <c r="D21" s="235"/>
      <c r="E21" s="236"/>
      <c r="F21" s="190" t="s">
        <v>2669</v>
      </c>
      <c r="G21" s="192">
        <v>0.08</v>
      </c>
      <c r="H21" s="191">
        <v>30.52</v>
      </c>
      <c r="I21" s="191">
        <v>2.44</v>
      </c>
    </row>
    <row r="22" spans="1:9" ht="15" customHeight="1">
      <c r="A22" s="190" t="s">
        <v>2670</v>
      </c>
      <c r="B22" s="293" t="s">
        <v>2671</v>
      </c>
      <c r="C22" s="235"/>
      <c r="D22" s="235"/>
      <c r="E22" s="236"/>
      <c r="F22" s="190" t="s">
        <v>2672</v>
      </c>
      <c r="G22" s="192">
        <v>2.2399999999999998E-3</v>
      </c>
      <c r="H22" s="191">
        <v>33.93</v>
      </c>
      <c r="I22" s="191">
        <v>0.08</v>
      </c>
    </row>
    <row r="23" spans="1:9" ht="15" customHeight="1">
      <c r="A23" s="190" t="s">
        <v>2673</v>
      </c>
      <c r="B23" s="293" t="s">
        <v>2674</v>
      </c>
      <c r="C23" s="235"/>
      <c r="D23" s="235"/>
      <c r="E23" s="236"/>
      <c r="F23" s="190" t="s">
        <v>2675</v>
      </c>
      <c r="G23" s="192">
        <v>0.04</v>
      </c>
      <c r="H23" s="191">
        <v>2.88</v>
      </c>
      <c r="I23" s="191">
        <v>0.12</v>
      </c>
    </row>
    <row r="24" spans="1:9" ht="15" customHeight="1">
      <c r="A24" s="190" t="s">
        <v>2676</v>
      </c>
      <c r="B24" s="293" t="s">
        <v>2677</v>
      </c>
      <c r="C24" s="235"/>
      <c r="D24" s="235"/>
      <c r="E24" s="236"/>
      <c r="F24" s="190" t="s">
        <v>2678</v>
      </c>
      <c r="G24" s="192">
        <v>0.04</v>
      </c>
      <c r="H24" s="191">
        <v>66.290000000000006</v>
      </c>
      <c r="I24" s="191">
        <v>2.65</v>
      </c>
    </row>
    <row r="25" spans="1:9" ht="15" customHeight="1">
      <c r="A25" s="190" t="s">
        <v>2679</v>
      </c>
      <c r="B25" s="293" t="s">
        <v>2680</v>
      </c>
      <c r="C25" s="235"/>
      <c r="D25" s="235"/>
      <c r="E25" s="236"/>
      <c r="F25" s="190" t="s">
        <v>2681</v>
      </c>
      <c r="G25" s="192">
        <v>0.04</v>
      </c>
      <c r="H25" s="191">
        <v>71.930000000000007</v>
      </c>
      <c r="I25" s="191">
        <v>2.88</v>
      </c>
    </row>
    <row r="26" spans="1:9" ht="15" customHeight="1">
      <c r="A26" s="190" t="s">
        <v>2682</v>
      </c>
      <c r="B26" s="293" t="s">
        <v>2683</v>
      </c>
      <c r="C26" s="235"/>
      <c r="D26" s="235"/>
      <c r="E26" s="236"/>
      <c r="F26" s="190" t="s">
        <v>2684</v>
      </c>
      <c r="G26" s="192">
        <v>1.01</v>
      </c>
      <c r="H26" s="191">
        <v>2.8</v>
      </c>
      <c r="I26" s="191">
        <v>2.83</v>
      </c>
    </row>
    <row r="27" spans="1:9" ht="15" customHeight="1">
      <c r="A27" s="190" t="s">
        <v>2685</v>
      </c>
      <c r="B27" s="293" t="s">
        <v>2686</v>
      </c>
      <c r="C27" s="235"/>
      <c r="D27" s="235"/>
      <c r="E27" s="236"/>
      <c r="F27" s="190" t="s">
        <v>2687</v>
      </c>
      <c r="G27" s="192">
        <v>0.2424</v>
      </c>
      <c r="H27" s="191">
        <v>6.47</v>
      </c>
      <c r="I27" s="191">
        <v>1.57</v>
      </c>
    </row>
    <row r="28" spans="1:9" ht="15" customHeight="1">
      <c r="A28" s="153"/>
      <c r="B28" s="153"/>
      <c r="C28" s="153"/>
      <c r="D28" s="153"/>
      <c r="E28" s="153"/>
      <c r="F28" s="153"/>
      <c r="G28" s="283" t="s">
        <v>2688</v>
      </c>
      <c r="H28" s="236"/>
      <c r="I28" s="188">
        <v>17.723700000000001</v>
      </c>
    </row>
    <row r="29" spans="1:9" ht="15" customHeight="1">
      <c r="A29" s="153"/>
      <c r="B29" s="153"/>
      <c r="C29" s="153"/>
      <c r="D29" s="153"/>
      <c r="E29" s="153"/>
      <c r="F29" s="153"/>
      <c r="G29" s="289" t="s">
        <v>2689</v>
      </c>
      <c r="H29" s="236"/>
      <c r="I29" s="194">
        <v>29.809200000000001</v>
      </c>
    </row>
    <row r="30" spans="1:9" ht="15" customHeight="1">
      <c r="A30" s="153"/>
      <c r="B30" s="153"/>
      <c r="C30" s="153"/>
      <c r="D30" s="153"/>
      <c r="E30" s="153"/>
      <c r="F30" s="153"/>
      <c r="G30" s="289" t="s">
        <v>2690</v>
      </c>
      <c r="H30" s="236"/>
      <c r="I30" s="188">
        <v>29.81</v>
      </c>
    </row>
    <row r="31" spans="1:9" ht="15" customHeight="1">
      <c r="A31" s="153"/>
      <c r="B31" s="153"/>
      <c r="C31" s="153"/>
      <c r="D31" s="153"/>
      <c r="E31" s="153"/>
      <c r="F31" s="153"/>
      <c r="G31" s="289" t="s">
        <v>2691</v>
      </c>
      <c r="H31" s="236"/>
      <c r="I31" s="188">
        <v>6.9039999999999999</v>
      </c>
    </row>
    <row r="32" spans="1:9" ht="15" customHeight="1">
      <c r="A32" s="153"/>
      <c r="B32" s="153"/>
      <c r="C32" s="153"/>
      <c r="D32" s="153"/>
      <c r="E32" s="153"/>
      <c r="F32" s="153"/>
      <c r="G32" s="289" t="s">
        <v>2692</v>
      </c>
      <c r="H32" s="236"/>
      <c r="I32" s="188">
        <v>36.71</v>
      </c>
    </row>
    <row r="33" spans="1:9" ht="9.75" customHeight="1">
      <c r="A33" s="153"/>
      <c r="B33" s="153"/>
      <c r="C33" s="153"/>
      <c r="D33" s="290"/>
      <c r="E33" s="213"/>
      <c r="F33" s="213"/>
      <c r="G33" s="153"/>
      <c r="H33" s="153"/>
      <c r="I33" s="153"/>
    </row>
    <row r="34" spans="1:9" ht="19.5" customHeight="1">
      <c r="A34" s="291" t="s">
        <v>2693</v>
      </c>
      <c r="B34" s="235"/>
      <c r="C34" s="235"/>
      <c r="D34" s="235"/>
      <c r="E34" s="235"/>
      <c r="F34" s="235"/>
      <c r="G34" s="235"/>
      <c r="H34" s="235"/>
      <c r="I34" s="236"/>
    </row>
    <row r="35" spans="1:9" ht="12.75" customHeight="1">
      <c r="A35" s="303" t="s">
        <v>2694</v>
      </c>
      <c r="B35" s="304"/>
      <c r="C35" s="297" t="s">
        <v>2695</v>
      </c>
      <c r="D35" s="233"/>
      <c r="E35" s="300" t="s">
        <v>2696</v>
      </c>
      <c r="F35" s="236"/>
      <c r="G35" s="300" t="s">
        <v>2697</v>
      </c>
      <c r="H35" s="236"/>
      <c r="I35" s="302" t="s">
        <v>2698</v>
      </c>
    </row>
    <row r="36" spans="1:9" ht="12" customHeight="1">
      <c r="A36" s="298"/>
      <c r="B36" s="305"/>
      <c r="C36" s="298"/>
      <c r="D36" s="299"/>
      <c r="E36" s="195" t="s">
        <v>2699</v>
      </c>
      <c r="F36" s="195" t="s">
        <v>2700</v>
      </c>
      <c r="G36" s="195" t="s">
        <v>2701</v>
      </c>
      <c r="H36" s="195" t="s">
        <v>2702</v>
      </c>
      <c r="I36" s="265"/>
    </row>
    <row r="37" spans="1:9" ht="15" customHeight="1">
      <c r="A37" s="190" t="s">
        <v>2703</v>
      </c>
      <c r="B37" s="189" t="s">
        <v>2704</v>
      </c>
      <c r="C37" s="301">
        <v>2.2491000000000001E-2</v>
      </c>
      <c r="D37" s="236"/>
      <c r="E37" s="196">
        <v>1</v>
      </c>
      <c r="F37" s="196">
        <v>0</v>
      </c>
      <c r="G37" s="193">
        <v>29.22</v>
      </c>
      <c r="H37" s="193">
        <v>13.48</v>
      </c>
      <c r="I37" s="193">
        <v>0.65718701999999996</v>
      </c>
    </row>
    <row r="38" spans="1:9" ht="15" customHeight="1">
      <c r="A38" s="190" t="s">
        <v>2705</v>
      </c>
      <c r="B38" s="189" t="s">
        <v>2706</v>
      </c>
      <c r="C38" s="301">
        <v>3.2000000000000001E-2</v>
      </c>
      <c r="D38" s="236"/>
      <c r="E38" s="196">
        <v>1</v>
      </c>
      <c r="F38" s="196">
        <v>0</v>
      </c>
      <c r="G38" s="193">
        <v>75.78</v>
      </c>
      <c r="H38" s="193">
        <v>13.48</v>
      </c>
      <c r="I38" s="193">
        <v>2.42496</v>
      </c>
    </row>
    <row r="39" spans="1:9" ht="15" customHeight="1">
      <c r="A39" s="153"/>
      <c r="B39" s="153"/>
      <c r="C39" s="153"/>
      <c r="D39" s="153"/>
      <c r="E39" s="153"/>
      <c r="F39" s="153"/>
      <c r="G39" s="283" t="s">
        <v>2707</v>
      </c>
      <c r="H39" s="236"/>
      <c r="I39" s="197">
        <v>3.0821999999999998</v>
      </c>
    </row>
    <row r="40" spans="1:9" ht="19.5" customHeight="1">
      <c r="A40" s="292" t="s">
        <v>2708</v>
      </c>
      <c r="B40" s="235"/>
      <c r="C40" s="235"/>
      <c r="D40" s="235"/>
      <c r="E40" s="236"/>
      <c r="F40" s="186" t="s">
        <v>2709</v>
      </c>
      <c r="G40" s="186" t="s">
        <v>2710</v>
      </c>
      <c r="H40" s="186" t="s">
        <v>2711</v>
      </c>
      <c r="I40" s="186" t="s">
        <v>2712</v>
      </c>
    </row>
    <row r="41" spans="1:9" ht="15" customHeight="1">
      <c r="A41" s="190" t="s">
        <v>2713</v>
      </c>
      <c r="B41" s="293" t="s">
        <v>2714</v>
      </c>
      <c r="C41" s="235"/>
      <c r="D41" s="235"/>
      <c r="E41" s="235"/>
      <c r="F41" s="190" t="s">
        <v>2715</v>
      </c>
      <c r="G41" s="192">
        <v>0.128</v>
      </c>
      <c r="H41" s="191">
        <v>14.39</v>
      </c>
      <c r="I41" s="191">
        <v>1.84</v>
      </c>
    </row>
    <row r="42" spans="1:9" ht="15" customHeight="1">
      <c r="A42" s="190" t="s">
        <v>2716</v>
      </c>
      <c r="B42" s="293" t="s">
        <v>2717</v>
      </c>
      <c r="C42" s="235"/>
      <c r="D42" s="235"/>
      <c r="E42" s="235"/>
      <c r="F42" s="190" t="s">
        <v>2718</v>
      </c>
      <c r="G42" s="192">
        <v>0.4511</v>
      </c>
      <c r="H42" s="191">
        <v>14.39</v>
      </c>
      <c r="I42" s="191">
        <v>6.49</v>
      </c>
    </row>
    <row r="43" spans="1:9" ht="15" customHeight="1">
      <c r="A43" s="190" t="s">
        <v>2719</v>
      </c>
      <c r="B43" s="293" t="s">
        <v>2720</v>
      </c>
      <c r="C43" s="235"/>
      <c r="D43" s="235"/>
      <c r="E43" s="235"/>
      <c r="F43" s="190" t="s">
        <v>2721</v>
      </c>
      <c r="G43" s="192">
        <v>0.69288000000000005</v>
      </c>
      <c r="H43" s="191">
        <v>14.39</v>
      </c>
      <c r="I43" s="191">
        <v>9.9700000000000006</v>
      </c>
    </row>
    <row r="44" spans="1:9" ht="15" customHeight="1">
      <c r="A44" s="190" t="s">
        <v>2722</v>
      </c>
      <c r="B44" s="293" t="s">
        <v>2723</v>
      </c>
      <c r="C44" s="235"/>
      <c r="D44" s="235"/>
      <c r="E44" s="235"/>
      <c r="F44" s="190" t="s">
        <v>2724</v>
      </c>
      <c r="G44" s="192">
        <v>0.35699999999999998</v>
      </c>
      <c r="H44" s="191">
        <v>14.39</v>
      </c>
      <c r="I44" s="191">
        <v>5.14</v>
      </c>
    </row>
    <row r="45" spans="1:9" ht="15" customHeight="1">
      <c r="A45" s="190" t="s">
        <v>2725</v>
      </c>
      <c r="B45" s="293" t="s">
        <v>2726</v>
      </c>
      <c r="C45" s="235"/>
      <c r="D45" s="235"/>
      <c r="E45" s="235"/>
      <c r="F45" s="190" t="s">
        <v>2727</v>
      </c>
      <c r="G45" s="192">
        <v>6.92652</v>
      </c>
      <c r="H45" s="191">
        <v>10.58</v>
      </c>
      <c r="I45" s="191">
        <v>73.28</v>
      </c>
    </row>
    <row r="46" spans="1:9" ht="15" customHeight="1">
      <c r="A46" s="153"/>
      <c r="B46" s="153"/>
      <c r="C46" s="153"/>
      <c r="D46" s="153"/>
      <c r="E46" s="153"/>
      <c r="F46" s="153"/>
      <c r="G46" s="283" t="s">
        <v>2728</v>
      </c>
      <c r="H46" s="236"/>
      <c r="I46" s="188">
        <v>96.723500000000001</v>
      </c>
    </row>
    <row r="47" spans="1:9" ht="15" customHeight="1">
      <c r="A47" s="153"/>
      <c r="B47" s="153"/>
      <c r="C47" s="153"/>
      <c r="D47" s="153"/>
      <c r="E47" s="153"/>
      <c r="F47" s="153"/>
      <c r="G47" s="289" t="s">
        <v>2729</v>
      </c>
      <c r="H47" s="236"/>
      <c r="I47" s="193">
        <v>99.805700000000002</v>
      </c>
    </row>
    <row r="48" spans="1:9" ht="15" customHeight="1">
      <c r="A48" s="153"/>
      <c r="B48" s="153"/>
      <c r="C48" s="153"/>
      <c r="D48" s="153"/>
      <c r="E48" s="153"/>
      <c r="F48" s="153"/>
      <c r="G48" s="289" t="s">
        <v>2730</v>
      </c>
      <c r="H48" s="236"/>
      <c r="I48" s="193">
        <v>1</v>
      </c>
    </row>
    <row r="49" spans="1:9" ht="15" customHeight="1">
      <c r="A49" s="153"/>
      <c r="B49" s="153"/>
      <c r="C49" s="153"/>
      <c r="D49" s="153"/>
      <c r="E49" s="153"/>
      <c r="F49" s="153"/>
      <c r="G49" s="289" t="s">
        <v>2731</v>
      </c>
      <c r="H49" s="236"/>
      <c r="I49" s="193">
        <v>99.805700000000002</v>
      </c>
    </row>
    <row r="50" spans="1:9" ht="19.5" customHeight="1">
      <c r="A50" s="292" t="s">
        <v>2732</v>
      </c>
      <c r="B50" s="235"/>
      <c r="C50" s="235"/>
      <c r="D50" s="235"/>
      <c r="E50" s="236"/>
      <c r="F50" s="186" t="s">
        <v>2733</v>
      </c>
      <c r="G50" s="186" t="s">
        <v>2734</v>
      </c>
      <c r="H50" s="186" t="s">
        <v>2735</v>
      </c>
      <c r="I50" s="186" t="s">
        <v>2736</v>
      </c>
    </row>
    <row r="51" spans="1:9" ht="15" customHeight="1">
      <c r="A51" s="190" t="s">
        <v>2737</v>
      </c>
      <c r="B51" s="293" t="s">
        <v>2738</v>
      </c>
      <c r="C51" s="235"/>
      <c r="D51" s="235"/>
      <c r="E51" s="236"/>
      <c r="F51" s="190" t="s">
        <v>2739</v>
      </c>
      <c r="G51" s="192">
        <v>1.84</v>
      </c>
      <c r="H51" s="191">
        <v>3.86</v>
      </c>
      <c r="I51" s="191">
        <v>7.1</v>
      </c>
    </row>
    <row r="52" spans="1:9" ht="15" customHeight="1">
      <c r="A52" s="190" t="s">
        <v>2740</v>
      </c>
      <c r="B52" s="293" t="s">
        <v>2741</v>
      </c>
      <c r="C52" s="235"/>
      <c r="D52" s="235"/>
      <c r="E52" s="236"/>
      <c r="F52" s="190" t="s">
        <v>2742</v>
      </c>
      <c r="G52" s="192">
        <v>3.7999999999999999E-2</v>
      </c>
      <c r="H52" s="191">
        <v>42.35</v>
      </c>
      <c r="I52" s="191">
        <v>1.61</v>
      </c>
    </row>
    <row r="53" spans="1:9" ht="15" customHeight="1">
      <c r="A53" s="190" t="s">
        <v>2743</v>
      </c>
      <c r="B53" s="293" t="s">
        <v>2744</v>
      </c>
      <c r="C53" s="235"/>
      <c r="D53" s="235"/>
      <c r="E53" s="236"/>
      <c r="F53" s="190" t="s">
        <v>2745</v>
      </c>
      <c r="G53" s="192">
        <v>0.188</v>
      </c>
      <c r="H53" s="191">
        <v>7.02</v>
      </c>
      <c r="I53" s="191">
        <v>1.32</v>
      </c>
    </row>
    <row r="54" spans="1:9" ht="15" customHeight="1">
      <c r="A54" s="190" t="s">
        <v>2746</v>
      </c>
      <c r="B54" s="293" t="s">
        <v>2747</v>
      </c>
      <c r="C54" s="235"/>
      <c r="D54" s="235"/>
      <c r="E54" s="236"/>
      <c r="F54" s="190" t="s">
        <v>2748</v>
      </c>
      <c r="G54" s="192">
        <v>3.2000000000000001E-2</v>
      </c>
      <c r="H54" s="191">
        <v>8.09</v>
      </c>
      <c r="I54" s="191">
        <v>0.26</v>
      </c>
    </row>
    <row r="55" spans="1:9" ht="15" customHeight="1">
      <c r="A55" s="190" t="s">
        <v>2749</v>
      </c>
      <c r="B55" s="293" t="s">
        <v>2750</v>
      </c>
      <c r="C55" s="235"/>
      <c r="D55" s="235"/>
      <c r="E55" s="236"/>
      <c r="F55" s="190" t="s">
        <v>2751</v>
      </c>
      <c r="G55" s="192">
        <v>2.5699E-2</v>
      </c>
      <c r="H55" s="191">
        <v>63.75</v>
      </c>
      <c r="I55" s="191">
        <v>1.64</v>
      </c>
    </row>
    <row r="56" spans="1:9" ht="15" customHeight="1">
      <c r="A56" s="190" t="s">
        <v>2752</v>
      </c>
      <c r="B56" s="293" t="s">
        <v>2753</v>
      </c>
      <c r="C56" s="235"/>
      <c r="D56" s="235"/>
      <c r="E56" s="236"/>
      <c r="F56" s="190" t="s">
        <v>2754</v>
      </c>
      <c r="G56" s="192">
        <v>8.0500000000000002E-2</v>
      </c>
      <c r="H56" s="191">
        <v>49.5</v>
      </c>
      <c r="I56" s="191">
        <v>3.98</v>
      </c>
    </row>
    <row r="57" spans="1:9" ht="15" customHeight="1">
      <c r="A57" s="190" t="s">
        <v>2755</v>
      </c>
      <c r="B57" s="293" t="s">
        <v>2756</v>
      </c>
      <c r="C57" s="235"/>
      <c r="D57" s="235"/>
      <c r="E57" s="236"/>
      <c r="F57" s="190" t="s">
        <v>2757</v>
      </c>
      <c r="G57" s="192">
        <v>1.2012E-2</v>
      </c>
      <c r="H57" s="191">
        <v>83.3</v>
      </c>
      <c r="I57" s="191">
        <v>1</v>
      </c>
    </row>
    <row r="58" spans="1:9" ht="15" customHeight="1">
      <c r="A58" s="190" t="s">
        <v>2758</v>
      </c>
      <c r="B58" s="293" t="s">
        <v>2759</v>
      </c>
      <c r="C58" s="235"/>
      <c r="D58" s="235"/>
      <c r="E58" s="236"/>
      <c r="F58" s="190" t="s">
        <v>2760</v>
      </c>
      <c r="G58" s="192">
        <v>1.2012E-2</v>
      </c>
      <c r="H58" s="191">
        <v>83.3</v>
      </c>
      <c r="I58" s="191">
        <v>1</v>
      </c>
    </row>
    <row r="59" spans="1:9" ht="15" customHeight="1">
      <c r="A59" s="190" t="s">
        <v>2761</v>
      </c>
      <c r="B59" s="293" t="s">
        <v>2762</v>
      </c>
      <c r="C59" s="235"/>
      <c r="D59" s="235"/>
      <c r="E59" s="236"/>
      <c r="F59" s="190" t="s">
        <v>2763</v>
      </c>
      <c r="G59" s="192">
        <v>4.8000000000000001E-2</v>
      </c>
      <c r="H59" s="191">
        <v>83.3</v>
      </c>
      <c r="I59" s="191">
        <v>4</v>
      </c>
    </row>
    <row r="60" spans="1:9" ht="15" customHeight="1">
      <c r="A60" s="190" t="s">
        <v>2764</v>
      </c>
      <c r="B60" s="293" t="s">
        <v>2765</v>
      </c>
      <c r="C60" s="235"/>
      <c r="D60" s="235"/>
      <c r="E60" s="236"/>
      <c r="F60" s="190" t="s">
        <v>2766</v>
      </c>
      <c r="G60" s="192">
        <v>0.62207999999999997</v>
      </c>
      <c r="H60" s="191">
        <v>0.68</v>
      </c>
      <c r="I60" s="191">
        <v>0.42</v>
      </c>
    </row>
    <row r="61" spans="1:9" ht="15" customHeight="1">
      <c r="A61" s="190" t="s">
        <v>2767</v>
      </c>
      <c r="B61" s="293" t="s">
        <v>2768</v>
      </c>
      <c r="C61" s="235"/>
      <c r="D61" s="235"/>
      <c r="E61" s="236"/>
      <c r="F61" s="190" t="s">
        <v>2769</v>
      </c>
      <c r="G61" s="192">
        <v>9.7885799999999996</v>
      </c>
      <c r="H61" s="191">
        <v>0.32</v>
      </c>
      <c r="I61" s="191">
        <v>3.13</v>
      </c>
    </row>
    <row r="62" spans="1:9" ht="15" customHeight="1">
      <c r="A62" s="190" t="s">
        <v>2770</v>
      </c>
      <c r="B62" s="293" t="s">
        <v>2771</v>
      </c>
      <c r="C62" s="235"/>
      <c r="D62" s="235"/>
      <c r="E62" s="236"/>
      <c r="F62" s="190" t="s">
        <v>2772</v>
      </c>
      <c r="G62" s="192">
        <v>0.13880000000000001</v>
      </c>
      <c r="H62" s="191">
        <v>11.37</v>
      </c>
      <c r="I62" s="191">
        <v>1.58</v>
      </c>
    </row>
    <row r="63" spans="1:9" ht="15" customHeight="1">
      <c r="A63" s="190" t="s">
        <v>2773</v>
      </c>
      <c r="B63" s="293" t="s">
        <v>2774</v>
      </c>
      <c r="C63" s="235"/>
      <c r="D63" s="235"/>
      <c r="E63" s="236"/>
      <c r="F63" s="190" t="s">
        <v>2775</v>
      </c>
      <c r="G63" s="192">
        <v>0.04</v>
      </c>
      <c r="H63" s="191">
        <v>1078.33</v>
      </c>
      <c r="I63" s="191">
        <v>43.13</v>
      </c>
    </row>
    <row r="64" spans="1:9" ht="15" customHeight="1">
      <c r="A64" s="190" t="s">
        <v>2776</v>
      </c>
      <c r="B64" s="293" t="s">
        <v>2777</v>
      </c>
      <c r="C64" s="235"/>
      <c r="D64" s="235"/>
      <c r="E64" s="236"/>
      <c r="F64" s="190" t="s">
        <v>2778</v>
      </c>
      <c r="G64" s="192">
        <v>0.04</v>
      </c>
      <c r="H64" s="191">
        <v>1190</v>
      </c>
      <c r="I64" s="191">
        <v>47.6</v>
      </c>
    </row>
    <row r="65" spans="1:9" ht="15" customHeight="1">
      <c r="A65" s="190" t="s">
        <v>2779</v>
      </c>
      <c r="B65" s="293" t="s">
        <v>2780</v>
      </c>
      <c r="C65" s="235"/>
      <c r="D65" s="235"/>
      <c r="E65" s="236"/>
      <c r="F65" s="190" t="s">
        <v>2781</v>
      </c>
      <c r="G65" s="192">
        <v>0.04</v>
      </c>
      <c r="H65" s="191">
        <v>40.119999999999997</v>
      </c>
      <c r="I65" s="191">
        <v>1.6</v>
      </c>
    </row>
    <row r="66" spans="1:9" ht="15" customHeight="1">
      <c r="A66" s="190" t="s">
        <v>2782</v>
      </c>
      <c r="B66" s="293" t="s">
        <v>2783</v>
      </c>
      <c r="C66" s="235"/>
      <c r="D66" s="235"/>
      <c r="E66" s="236"/>
      <c r="F66" s="190" t="s">
        <v>2784</v>
      </c>
      <c r="G66" s="192">
        <v>6.2040000000000003E-3</v>
      </c>
      <c r="H66" s="191">
        <v>41.53</v>
      </c>
      <c r="I66" s="191">
        <v>0.26</v>
      </c>
    </row>
    <row r="67" spans="1:9" ht="15" customHeight="1">
      <c r="A67" s="190" t="s">
        <v>2785</v>
      </c>
      <c r="B67" s="293" t="s">
        <v>2786</v>
      </c>
      <c r="C67" s="235"/>
      <c r="D67" s="235"/>
      <c r="E67" s="236"/>
      <c r="F67" s="190" t="s">
        <v>2787</v>
      </c>
      <c r="G67" s="192">
        <v>5.2049999999999999E-2</v>
      </c>
      <c r="H67" s="191">
        <v>7.35</v>
      </c>
      <c r="I67" s="191">
        <v>0.38</v>
      </c>
    </row>
    <row r="68" spans="1:9" ht="15" customHeight="1">
      <c r="A68" s="190" t="s">
        <v>2788</v>
      </c>
      <c r="B68" s="293" t="s">
        <v>2789</v>
      </c>
      <c r="C68" s="235"/>
      <c r="D68" s="235"/>
      <c r="E68" s="236"/>
      <c r="F68" s="190" t="s">
        <v>2790</v>
      </c>
      <c r="G68" s="192">
        <v>0.17349999999999999</v>
      </c>
      <c r="H68" s="191">
        <v>5.35</v>
      </c>
      <c r="I68" s="191">
        <v>0.93</v>
      </c>
    </row>
    <row r="69" spans="1:9" ht="15" customHeight="1">
      <c r="A69" s="190" t="s">
        <v>2791</v>
      </c>
      <c r="B69" s="293" t="s">
        <v>2792</v>
      </c>
      <c r="C69" s="235"/>
      <c r="D69" s="235"/>
      <c r="E69" s="236"/>
      <c r="F69" s="190" t="s">
        <v>2793</v>
      </c>
      <c r="G69" s="192">
        <v>5.96E-2</v>
      </c>
      <c r="H69" s="191">
        <v>33.93</v>
      </c>
      <c r="I69" s="191">
        <v>2.02</v>
      </c>
    </row>
    <row r="70" spans="1:9" ht="15" customHeight="1">
      <c r="A70" s="190" t="s">
        <v>2794</v>
      </c>
      <c r="B70" s="293" t="s">
        <v>2795</v>
      </c>
      <c r="C70" s="235"/>
      <c r="D70" s="235"/>
      <c r="E70" s="236"/>
      <c r="F70" s="190" t="s">
        <v>2796</v>
      </c>
      <c r="G70" s="192">
        <v>0.34699999999999998</v>
      </c>
      <c r="H70" s="191">
        <v>6.72</v>
      </c>
      <c r="I70" s="191">
        <v>2.33</v>
      </c>
    </row>
    <row r="71" spans="1:9" ht="15" customHeight="1">
      <c r="A71" s="190" t="s">
        <v>2797</v>
      </c>
      <c r="B71" s="293" t="s">
        <v>2798</v>
      </c>
      <c r="C71" s="235"/>
      <c r="D71" s="235"/>
      <c r="E71" s="236"/>
      <c r="F71" s="190" t="s">
        <v>2799</v>
      </c>
      <c r="G71" s="192">
        <v>0.04</v>
      </c>
      <c r="H71" s="191">
        <v>45.78</v>
      </c>
      <c r="I71" s="191">
        <v>1.83</v>
      </c>
    </row>
    <row r="72" spans="1:9" ht="15" customHeight="1">
      <c r="A72" s="190" t="s">
        <v>2800</v>
      </c>
      <c r="B72" s="293" t="s">
        <v>2801</v>
      </c>
      <c r="C72" s="235"/>
      <c r="D72" s="235"/>
      <c r="E72" s="236"/>
      <c r="F72" s="190" t="s">
        <v>2802</v>
      </c>
      <c r="G72" s="192">
        <v>1.01</v>
      </c>
      <c r="H72" s="191">
        <v>10.91</v>
      </c>
      <c r="I72" s="191">
        <v>11.02</v>
      </c>
    </row>
    <row r="73" spans="1:9" ht="15" customHeight="1">
      <c r="A73" s="190" t="s">
        <v>2803</v>
      </c>
      <c r="B73" s="293" t="s">
        <v>2804</v>
      </c>
      <c r="C73" s="235"/>
      <c r="D73" s="235"/>
      <c r="E73" s="236"/>
      <c r="F73" s="190" t="s">
        <v>2805</v>
      </c>
      <c r="G73" s="192">
        <v>0.18987999999999999</v>
      </c>
      <c r="H73" s="191">
        <v>53.28</v>
      </c>
      <c r="I73" s="191">
        <v>10.119999999999999</v>
      </c>
    </row>
    <row r="74" spans="1:9" ht="15" customHeight="1">
      <c r="A74" s="153"/>
      <c r="B74" s="153"/>
      <c r="C74" s="153"/>
      <c r="D74" s="153"/>
      <c r="E74" s="153"/>
      <c r="F74" s="153"/>
      <c r="G74" s="283" t="s">
        <v>2806</v>
      </c>
      <c r="H74" s="236"/>
      <c r="I74" s="188">
        <v>148.27420000000001</v>
      </c>
    </row>
    <row r="75" spans="1:9" ht="15" customHeight="1">
      <c r="A75" s="153"/>
      <c r="B75" s="153"/>
      <c r="C75" s="153"/>
      <c r="D75" s="153"/>
      <c r="E75" s="153"/>
      <c r="F75" s="153"/>
      <c r="G75" s="289" t="s">
        <v>2807</v>
      </c>
      <c r="H75" s="236"/>
      <c r="I75" s="194">
        <v>248.07990000000001</v>
      </c>
    </row>
    <row r="76" spans="1:9" ht="15" customHeight="1">
      <c r="A76" s="153"/>
      <c r="B76" s="153"/>
      <c r="C76" s="153"/>
      <c r="D76" s="153"/>
      <c r="E76" s="153"/>
      <c r="F76" s="153"/>
      <c r="G76" s="289" t="s">
        <v>2808</v>
      </c>
      <c r="H76" s="236"/>
      <c r="I76" s="188">
        <v>248.08</v>
      </c>
    </row>
    <row r="77" spans="1:9" ht="15" customHeight="1">
      <c r="A77" s="153"/>
      <c r="B77" s="153"/>
      <c r="C77" s="153"/>
      <c r="D77" s="153"/>
      <c r="E77" s="153"/>
      <c r="F77" s="153"/>
      <c r="G77" s="289" t="s">
        <v>2809</v>
      </c>
      <c r="H77" s="236"/>
      <c r="I77" s="188">
        <v>57.455300000000001</v>
      </c>
    </row>
    <row r="78" spans="1:9" ht="15" customHeight="1">
      <c r="A78" s="153"/>
      <c r="B78" s="153"/>
      <c r="C78" s="153"/>
      <c r="D78" s="153"/>
      <c r="E78" s="153"/>
      <c r="F78" s="153"/>
      <c r="G78" s="289" t="s">
        <v>2810</v>
      </c>
      <c r="H78" s="236"/>
      <c r="I78" s="188">
        <v>305.54000000000002</v>
      </c>
    </row>
    <row r="79" spans="1:9" ht="9.75" customHeight="1">
      <c r="A79" s="153"/>
      <c r="B79" s="153"/>
      <c r="C79" s="153"/>
      <c r="D79" s="290"/>
      <c r="E79" s="213"/>
      <c r="F79" s="213"/>
      <c r="G79" s="153"/>
      <c r="H79" s="153"/>
      <c r="I79" s="153"/>
    </row>
    <row r="80" spans="1:9" ht="19.5" customHeight="1">
      <c r="A80" s="291" t="s">
        <v>2811</v>
      </c>
      <c r="B80" s="235"/>
      <c r="C80" s="235"/>
      <c r="D80" s="235"/>
      <c r="E80" s="235"/>
      <c r="F80" s="235"/>
      <c r="G80" s="235"/>
      <c r="H80" s="235"/>
      <c r="I80" s="236"/>
    </row>
    <row r="81" spans="1:9" ht="12.75" customHeight="1">
      <c r="A81" s="303" t="s">
        <v>2812</v>
      </c>
      <c r="B81" s="304"/>
      <c r="C81" s="297" t="s">
        <v>2813</v>
      </c>
      <c r="D81" s="233"/>
      <c r="E81" s="300" t="s">
        <v>2814</v>
      </c>
      <c r="F81" s="236"/>
      <c r="G81" s="300" t="s">
        <v>2815</v>
      </c>
      <c r="H81" s="236"/>
      <c r="I81" s="302" t="s">
        <v>2816</v>
      </c>
    </row>
    <row r="82" spans="1:9" ht="12" customHeight="1">
      <c r="A82" s="298"/>
      <c r="B82" s="305"/>
      <c r="C82" s="298"/>
      <c r="D82" s="299"/>
      <c r="E82" s="195" t="s">
        <v>2817</v>
      </c>
      <c r="F82" s="195" t="s">
        <v>2818</v>
      </c>
      <c r="G82" s="195" t="s">
        <v>2819</v>
      </c>
      <c r="H82" s="195" t="s">
        <v>2820</v>
      </c>
      <c r="I82" s="265"/>
    </row>
    <row r="83" spans="1:9" ht="15" customHeight="1">
      <c r="A83" s="190" t="s">
        <v>2821</v>
      </c>
      <c r="B83" s="189" t="s">
        <v>2822</v>
      </c>
      <c r="C83" s="301">
        <v>3.7490000000000002E-3</v>
      </c>
      <c r="D83" s="236"/>
      <c r="E83" s="196">
        <v>1</v>
      </c>
      <c r="F83" s="196">
        <v>0</v>
      </c>
      <c r="G83" s="193">
        <v>29.22</v>
      </c>
      <c r="H83" s="193">
        <v>13.48</v>
      </c>
      <c r="I83" s="193">
        <v>0.10954578</v>
      </c>
    </row>
    <row r="84" spans="1:9" ht="15" customHeight="1">
      <c r="A84" s="190" t="s">
        <v>2823</v>
      </c>
      <c r="B84" s="189" t="s">
        <v>2824</v>
      </c>
      <c r="C84" s="301">
        <v>0.05</v>
      </c>
      <c r="D84" s="236"/>
      <c r="E84" s="196">
        <v>1</v>
      </c>
      <c r="F84" s="196">
        <v>0</v>
      </c>
      <c r="G84" s="193">
        <v>130.68</v>
      </c>
      <c r="H84" s="193">
        <v>11.1</v>
      </c>
      <c r="I84" s="193">
        <v>6.5339999999999998</v>
      </c>
    </row>
    <row r="85" spans="1:9" ht="15" customHeight="1">
      <c r="A85" s="153"/>
      <c r="B85" s="153"/>
      <c r="C85" s="153"/>
      <c r="D85" s="153"/>
      <c r="E85" s="153"/>
      <c r="F85" s="153"/>
      <c r="G85" s="283" t="s">
        <v>2825</v>
      </c>
      <c r="H85" s="236"/>
      <c r="I85" s="197">
        <v>6.6435000000000004</v>
      </c>
    </row>
    <row r="86" spans="1:9" ht="19.5" customHeight="1">
      <c r="A86" s="292" t="s">
        <v>2826</v>
      </c>
      <c r="B86" s="235"/>
      <c r="C86" s="235"/>
      <c r="D86" s="235"/>
      <c r="E86" s="236"/>
      <c r="F86" s="186" t="s">
        <v>2827</v>
      </c>
      <c r="G86" s="186" t="s">
        <v>2828</v>
      </c>
      <c r="H86" s="186" t="s">
        <v>2829</v>
      </c>
      <c r="I86" s="186" t="s">
        <v>2830</v>
      </c>
    </row>
    <row r="87" spans="1:9" ht="15" customHeight="1">
      <c r="A87" s="190" t="s">
        <v>2831</v>
      </c>
      <c r="B87" s="293" t="s">
        <v>2832</v>
      </c>
      <c r="C87" s="235"/>
      <c r="D87" s="235"/>
      <c r="E87" s="235"/>
      <c r="F87" s="190" t="s">
        <v>2833</v>
      </c>
      <c r="G87" s="192">
        <v>2.9030999999999998</v>
      </c>
      <c r="H87" s="191">
        <v>14.39</v>
      </c>
      <c r="I87" s="191">
        <v>41.78</v>
      </c>
    </row>
    <row r="88" spans="1:9" ht="15" customHeight="1">
      <c r="A88" s="190" t="s">
        <v>2834</v>
      </c>
      <c r="B88" s="293" t="s">
        <v>2835</v>
      </c>
      <c r="C88" s="235"/>
      <c r="D88" s="235"/>
      <c r="E88" s="235"/>
      <c r="F88" s="190" t="s">
        <v>2836</v>
      </c>
      <c r="G88" s="192">
        <v>1.0500000000000001E-2</v>
      </c>
      <c r="H88" s="191">
        <v>14.39</v>
      </c>
      <c r="I88" s="191">
        <v>0.15</v>
      </c>
    </row>
    <row r="89" spans="1:9" ht="15" customHeight="1">
      <c r="A89" s="190" t="s">
        <v>2837</v>
      </c>
      <c r="B89" s="293" t="s">
        <v>2838</v>
      </c>
      <c r="C89" s="235"/>
      <c r="D89" s="235"/>
      <c r="E89" s="235"/>
      <c r="F89" s="190" t="s">
        <v>2839</v>
      </c>
      <c r="G89" s="192">
        <v>3.2511000000000001</v>
      </c>
      <c r="H89" s="191">
        <v>10.58</v>
      </c>
      <c r="I89" s="191">
        <v>34.4</v>
      </c>
    </row>
    <row r="90" spans="1:9" ht="15" customHeight="1">
      <c r="A90" s="153"/>
      <c r="B90" s="153"/>
      <c r="C90" s="153"/>
      <c r="D90" s="153"/>
      <c r="E90" s="153"/>
      <c r="F90" s="153"/>
      <c r="G90" s="283" t="s">
        <v>2840</v>
      </c>
      <c r="H90" s="236"/>
      <c r="I90" s="188">
        <v>76.323300000000003</v>
      </c>
    </row>
    <row r="91" spans="1:9" ht="15" customHeight="1">
      <c r="A91" s="153"/>
      <c r="B91" s="153"/>
      <c r="C91" s="153"/>
      <c r="D91" s="153"/>
      <c r="E91" s="153"/>
      <c r="F91" s="153"/>
      <c r="G91" s="289" t="s">
        <v>2841</v>
      </c>
      <c r="H91" s="236"/>
      <c r="I91" s="193">
        <v>82.966800000000006</v>
      </c>
    </row>
    <row r="92" spans="1:9" ht="15" customHeight="1">
      <c r="A92" s="153"/>
      <c r="B92" s="153"/>
      <c r="C92" s="153"/>
      <c r="D92" s="153"/>
      <c r="E92" s="153"/>
      <c r="F92" s="153"/>
      <c r="G92" s="289" t="s">
        <v>2842</v>
      </c>
      <c r="H92" s="236"/>
      <c r="I92" s="193">
        <v>1</v>
      </c>
    </row>
    <row r="93" spans="1:9" ht="15" customHeight="1">
      <c r="A93" s="153"/>
      <c r="B93" s="153"/>
      <c r="C93" s="153"/>
      <c r="D93" s="153"/>
      <c r="E93" s="153"/>
      <c r="F93" s="153"/>
      <c r="G93" s="289" t="s">
        <v>2843</v>
      </c>
      <c r="H93" s="236"/>
      <c r="I93" s="193">
        <v>82.966800000000006</v>
      </c>
    </row>
    <row r="94" spans="1:9" ht="19.5" customHeight="1">
      <c r="A94" s="292" t="s">
        <v>2844</v>
      </c>
      <c r="B94" s="235"/>
      <c r="C94" s="235"/>
      <c r="D94" s="235"/>
      <c r="E94" s="236"/>
      <c r="F94" s="186" t="s">
        <v>2845</v>
      </c>
      <c r="G94" s="186" t="s">
        <v>2846</v>
      </c>
      <c r="H94" s="186" t="s">
        <v>2847</v>
      </c>
      <c r="I94" s="186" t="s">
        <v>2848</v>
      </c>
    </row>
    <row r="95" spans="1:9" ht="15" customHeight="1">
      <c r="A95" s="190" t="s">
        <v>2849</v>
      </c>
      <c r="B95" s="293" t="s">
        <v>2850</v>
      </c>
      <c r="C95" s="235"/>
      <c r="D95" s="235"/>
      <c r="E95" s="236"/>
      <c r="F95" s="190" t="s">
        <v>2851</v>
      </c>
      <c r="G95" s="192">
        <v>3.5279999999999999E-3</v>
      </c>
      <c r="H95" s="191">
        <v>63.75</v>
      </c>
      <c r="I95" s="191">
        <v>0.22</v>
      </c>
    </row>
    <row r="96" spans="1:9" ht="15" customHeight="1">
      <c r="A96" s="190" t="s">
        <v>2852</v>
      </c>
      <c r="B96" s="293" t="s">
        <v>2853</v>
      </c>
      <c r="C96" s="235"/>
      <c r="D96" s="235"/>
      <c r="E96" s="236"/>
      <c r="F96" s="190" t="s">
        <v>2854</v>
      </c>
      <c r="G96" s="192">
        <v>2E-3</v>
      </c>
      <c r="H96" s="191">
        <v>83.3</v>
      </c>
      <c r="I96" s="191">
        <v>0.17</v>
      </c>
    </row>
    <row r="97" spans="1:9" ht="15" customHeight="1">
      <c r="A97" s="190" t="s">
        <v>2855</v>
      </c>
      <c r="B97" s="293" t="s">
        <v>2856</v>
      </c>
      <c r="C97" s="235"/>
      <c r="D97" s="235"/>
      <c r="E97" s="236"/>
      <c r="F97" s="190" t="s">
        <v>2857</v>
      </c>
      <c r="G97" s="192">
        <v>2E-3</v>
      </c>
      <c r="H97" s="191">
        <v>83.3</v>
      </c>
      <c r="I97" s="191">
        <v>0.17</v>
      </c>
    </row>
    <row r="98" spans="1:9" ht="15" customHeight="1">
      <c r="A98" s="190" t="s">
        <v>2858</v>
      </c>
      <c r="B98" s="293" t="s">
        <v>2859</v>
      </c>
      <c r="C98" s="235"/>
      <c r="D98" s="235"/>
      <c r="E98" s="236"/>
      <c r="F98" s="190" t="s">
        <v>2860</v>
      </c>
      <c r="G98" s="192">
        <v>1.1424000000000001</v>
      </c>
      <c r="H98" s="191">
        <v>6.81</v>
      </c>
      <c r="I98" s="191">
        <v>7.78</v>
      </c>
    </row>
    <row r="99" spans="1:9" ht="15" customHeight="1">
      <c r="A99" s="190" t="s">
        <v>2861</v>
      </c>
      <c r="B99" s="293" t="s">
        <v>2862</v>
      </c>
      <c r="C99" s="235"/>
      <c r="D99" s="235"/>
      <c r="E99" s="236"/>
      <c r="F99" s="190" t="s">
        <v>2863</v>
      </c>
      <c r="G99" s="192">
        <v>1.0863</v>
      </c>
      <c r="H99" s="191">
        <v>6.6</v>
      </c>
      <c r="I99" s="191">
        <v>7.17</v>
      </c>
    </row>
    <row r="100" spans="1:9" ht="15" customHeight="1">
      <c r="A100" s="190" t="s">
        <v>2864</v>
      </c>
      <c r="B100" s="293" t="s">
        <v>2865</v>
      </c>
      <c r="C100" s="235"/>
      <c r="D100" s="235"/>
      <c r="E100" s="236"/>
      <c r="F100" s="190" t="s">
        <v>2866</v>
      </c>
      <c r="G100" s="192">
        <v>3.2742</v>
      </c>
      <c r="H100" s="191">
        <v>1.65</v>
      </c>
      <c r="I100" s="191">
        <v>5.4</v>
      </c>
    </row>
    <row r="101" spans="1:9" ht="15" customHeight="1">
      <c r="A101" s="190" t="s">
        <v>2867</v>
      </c>
      <c r="B101" s="293" t="s">
        <v>2868</v>
      </c>
      <c r="C101" s="235"/>
      <c r="D101" s="235"/>
      <c r="E101" s="236"/>
      <c r="F101" s="190" t="s">
        <v>2869</v>
      </c>
      <c r="G101" s="192">
        <v>3.2742</v>
      </c>
      <c r="H101" s="191">
        <v>8.56</v>
      </c>
      <c r="I101" s="191">
        <v>28.03</v>
      </c>
    </row>
    <row r="102" spans="1:9" ht="15" customHeight="1">
      <c r="A102" s="190" t="s">
        <v>2870</v>
      </c>
      <c r="B102" s="293" t="s">
        <v>2871</v>
      </c>
      <c r="C102" s="235"/>
      <c r="D102" s="235"/>
      <c r="E102" s="236"/>
      <c r="F102" s="190" t="s">
        <v>2872</v>
      </c>
      <c r="G102" s="192">
        <v>1.0863</v>
      </c>
      <c r="H102" s="191">
        <v>30.29</v>
      </c>
      <c r="I102" s="191">
        <v>32.9</v>
      </c>
    </row>
    <row r="103" spans="1:9" ht="15" customHeight="1">
      <c r="A103" s="190" t="s">
        <v>2873</v>
      </c>
      <c r="B103" s="293" t="s">
        <v>2874</v>
      </c>
      <c r="C103" s="235"/>
      <c r="D103" s="235"/>
      <c r="E103" s="236"/>
      <c r="F103" s="190" t="s">
        <v>2875</v>
      </c>
      <c r="G103" s="192">
        <v>0.06</v>
      </c>
      <c r="H103" s="191">
        <v>19.04</v>
      </c>
      <c r="I103" s="191">
        <v>1.1399999999999999</v>
      </c>
    </row>
    <row r="104" spans="1:9" ht="15" customHeight="1">
      <c r="A104" s="190" t="s">
        <v>2876</v>
      </c>
      <c r="B104" s="293" t="s">
        <v>2877</v>
      </c>
      <c r="C104" s="235"/>
      <c r="D104" s="235"/>
      <c r="E104" s="236"/>
      <c r="F104" s="190" t="s">
        <v>2878</v>
      </c>
      <c r="G104" s="192">
        <v>0.1</v>
      </c>
      <c r="H104" s="191">
        <v>194.99</v>
      </c>
      <c r="I104" s="191">
        <v>19.5</v>
      </c>
    </row>
    <row r="105" spans="1:9" ht="15" customHeight="1">
      <c r="A105" s="190" t="s">
        <v>2879</v>
      </c>
      <c r="B105" s="293" t="s">
        <v>2880</v>
      </c>
      <c r="C105" s="235"/>
      <c r="D105" s="235"/>
      <c r="E105" s="236"/>
      <c r="F105" s="190" t="s">
        <v>2881</v>
      </c>
      <c r="G105" s="192">
        <v>1.8374999999999999</v>
      </c>
      <c r="H105" s="191">
        <v>0.32</v>
      </c>
      <c r="I105" s="191">
        <v>0.59</v>
      </c>
    </row>
    <row r="106" spans="1:9" ht="15" customHeight="1">
      <c r="A106" s="190" t="s">
        <v>2882</v>
      </c>
      <c r="B106" s="293" t="s">
        <v>2883</v>
      </c>
      <c r="C106" s="235"/>
      <c r="D106" s="235"/>
      <c r="E106" s="236"/>
      <c r="F106" s="190" t="s">
        <v>2884</v>
      </c>
      <c r="G106" s="192">
        <v>0.05</v>
      </c>
      <c r="H106" s="191">
        <v>13.6</v>
      </c>
      <c r="I106" s="191">
        <v>0.68</v>
      </c>
    </row>
    <row r="107" spans="1:9" ht="15" customHeight="1">
      <c r="A107" s="190" t="s">
        <v>2885</v>
      </c>
      <c r="B107" s="293" t="s">
        <v>2886</v>
      </c>
      <c r="C107" s="235"/>
      <c r="D107" s="235"/>
      <c r="E107" s="236"/>
      <c r="F107" s="190" t="s">
        <v>2887</v>
      </c>
      <c r="G107" s="192">
        <v>0.45</v>
      </c>
      <c r="H107" s="191">
        <v>13.6</v>
      </c>
      <c r="I107" s="191">
        <v>6.12</v>
      </c>
    </row>
    <row r="108" spans="1:9" ht="15" customHeight="1">
      <c r="A108" s="190" t="s">
        <v>2888</v>
      </c>
      <c r="B108" s="293" t="s">
        <v>2889</v>
      </c>
      <c r="C108" s="235"/>
      <c r="D108" s="235"/>
      <c r="E108" s="236"/>
      <c r="F108" s="190" t="s">
        <v>2890</v>
      </c>
      <c r="G108" s="192">
        <v>0.15</v>
      </c>
      <c r="H108" s="191">
        <v>87.77</v>
      </c>
      <c r="I108" s="191">
        <v>13.17</v>
      </c>
    </row>
    <row r="109" spans="1:9" ht="15" customHeight="1">
      <c r="A109" s="190" t="s">
        <v>2891</v>
      </c>
      <c r="B109" s="293" t="s">
        <v>2892</v>
      </c>
      <c r="C109" s="235"/>
      <c r="D109" s="235"/>
      <c r="E109" s="236"/>
      <c r="F109" s="190" t="s">
        <v>2893</v>
      </c>
      <c r="G109" s="192">
        <v>0.2</v>
      </c>
      <c r="H109" s="191">
        <v>87.77</v>
      </c>
      <c r="I109" s="191">
        <v>17.55</v>
      </c>
    </row>
    <row r="110" spans="1:9" ht="15" customHeight="1">
      <c r="A110" s="190" t="s">
        <v>2894</v>
      </c>
      <c r="B110" s="293" t="s">
        <v>2895</v>
      </c>
      <c r="C110" s="235"/>
      <c r="D110" s="235"/>
      <c r="E110" s="236"/>
      <c r="F110" s="190" t="s">
        <v>2896</v>
      </c>
      <c r="G110" s="192">
        <v>0.15</v>
      </c>
      <c r="H110" s="191">
        <v>90.02</v>
      </c>
      <c r="I110" s="191">
        <v>13.5</v>
      </c>
    </row>
    <row r="111" spans="1:9" ht="15" customHeight="1">
      <c r="A111" s="190" t="s">
        <v>2897</v>
      </c>
      <c r="B111" s="293" t="s">
        <v>2898</v>
      </c>
      <c r="C111" s="235"/>
      <c r="D111" s="235"/>
      <c r="E111" s="236"/>
      <c r="F111" s="190" t="s">
        <v>2899</v>
      </c>
      <c r="G111" s="192">
        <v>0.2</v>
      </c>
      <c r="H111" s="191">
        <v>5.75</v>
      </c>
      <c r="I111" s="191">
        <v>1.1499999999999999</v>
      </c>
    </row>
    <row r="112" spans="1:9" ht="15" customHeight="1">
      <c r="A112" s="190" t="s">
        <v>2900</v>
      </c>
      <c r="B112" s="293" t="s">
        <v>2901</v>
      </c>
      <c r="C112" s="235"/>
      <c r="D112" s="235"/>
      <c r="E112" s="236"/>
      <c r="F112" s="190" t="s">
        <v>2902</v>
      </c>
      <c r="G112" s="192">
        <v>0.05</v>
      </c>
      <c r="H112" s="191">
        <v>28.54</v>
      </c>
      <c r="I112" s="191">
        <v>1.43</v>
      </c>
    </row>
    <row r="113" spans="1:9" ht="15" customHeight="1">
      <c r="A113" s="190" t="s">
        <v>2903</v>
      </c>
      <c r="B113" s="293" t="s">
        <v>2904</v>
      </c>
      <c r="C113" s="235"/>
      <c r="D113" s="235"/>
      <c r="E113" s="236"/>
      <c r="F113" s="190" t="s">
        <v>2905</v>
      </c>
      <c r="G113" s="192">
        <v>0.2</v>
      </c>
      <c r="H113" s="191">
        <v>8.07</v>
      </c>
      <c r="I113" s="191">
        <v>1.61</v>
      </c>
    </row>
    <row r="114" spans="1:9" ht="15" customHeight="1">
      <c r="A114" s="190" t="s">
        <v>2906</v>
      </c>
      <c r="B114" s="293" t="s">
        <v>2907</v>
      </c>
      <c r="C114" s="235"/>
      <c r="D114" s="235"/>
      <c r="E114" s="236"/>
      <c r="F114" s="190" t="s">
        <v>2908</v>
      </c>
      <c r="G114" s="192">
        <v>0.1</v>
      </c>
      <c r="H114" s="191">
        <v>35.96</v>
      </c>
      <c r="I114" s="191">
        <v>3.6</v>
      </c>
    </row>
    <row r="115" spans="1:9" ht="15" customHeight="1">
      <c r="A115" s="190" t="s">
        <v>2909</v>
      </c>
      <c r="B115" s="293" t="s">
        <v>2910</v>
      </c>
      <c r="C115" s="235"/>
      <c r="D115" s="235"/>
      <c r="E115" s="236"/>
      <c r="F115" s="190" t="s">
        <v>2911</v>
      </c>
      <c r="G115" s="192">
        <v>0.2</v>
      </c>
      <c r="H115" s="191">
        <v>35.96</v>
      </c>
      <c r="I115" s="191">
        <v>7.19</v>
      </c>
    </row>
    <row r="116" spans="1:9" ht="15" customHeight="1">
      <c r="A116" s="190" t="s">
        <v>2912</v>
      </c>
      <c r="B116" s="293" t="s">
        <v>2913</v>
      </c>
      <c r="C116" s="235"/>
      <c r="D116" s="235"/>
      <c r="E116" s="236"/>
      <c r="F116" s="190" t="s">
        <v>2914</v>
      </c>
      <c r="G116" s="192">
        <v>0.1</v>
      </c>
      <c r="H116" s="191">
        <v>30.32</v>
      </c>
      <c r="I116" s="191">
        <v>3.03</v>
      </c>
    </row>
    <row r="117" spans="1:9" ht="15" customHeight="1">
      <c r="A117" s="190" t="s">
        <v>2915</v>
      </c>
      <c r="B117" s="293" t="s">
        <v>2916</v>
      </c>
      <c r="C117" s="235"/>
      <c r="D117" s="235"/>
      <c r="E117" s="236"/>
      <c r="F117" s="190" t="s">
        <v>2917</v>
      </c>
      <c r="G117" s="192">
        <v>0.05</v>
      </c>
      <c r="H117" s="191">
        <v>1490.5</v>
      </c>
      <c r="I117" s="191">
        <v>74.53</v>
      </c>
    </row>
    <row r="118" spans="1:9" ht="15" customHeight="1">
      <c r="A118" s="190" t="s">
        <v>2918</v>
      </c>
      <c r="B118" s="293" t="s">
        <v>2919</v>
      </c>
      <c r="C118" s="235"/>
      <c r="D118" s="235"/>
      <c r="E118" s="236"/>
      <c r="F118" s="190" t="s">
        <v>2920</v>
      </c>
      <c r="G118" s="192">
        <v>0.05</v>
      </c>
      <c r="H118" s="191">
        <v>476.72</v>
      </c>
      <c r="I118" s="191">
        <v>23.84</v>
      </c>
    </row>
    <row r="119" spans="1:9" ht="15" customHeight="1">
      <c r="A119" s="153"/>
      <c r="B119" s="153"/>
      <c r="C119" s="153"/>
      <c r="D119" s="153"/>
      <c r="E119" s="153"/>
      <c r="F119" s="153"/>
      <c r="G119" s="283" t="s">
        <v>2921</v>
      </c>
      <c r="H119" s="236"/>
      <c r="I119" s="188">
        <v>270.4649</v>
      </c>
    </row>
    <row r="120" spans="1:9" ht="15" customHeight="1">
      <c r="A120" s="153"/>
      <c r="B120" s="153"/>
      <c r="C120" s="153"/>
      <c r="D120" s="153"/>
      <c r="E120" s="153"/>
      <c r="F120" s="153"/>
      <c r="G120" s="289" t="s">
        <v>2922</v>
      </c>
      <c r="H120" s="236"/>
      <c r="I120" s="194">
        <v>353.43169999999998</v>
      </c>
    </row>
    <row r="121" spans="1:9" ht="15" customHeight="1">
      <c r="A121" s="153"/>
      <c r="B121" s="153"/>
      <c r="C121" s="153"/>
      <c r="D121" s="153"/>
      <c r="E121" s="153"/>
      <c r="F121" s="153"/>
      <c r="G121" s="289" t="s">
        <v>2923</v>
      </c>
      <c r="H121" s="236"/>
      <c r="I121" s="188">
        <v>353.43</v>
      </c>
    </row>
    <row r="122" spans="1:9" ht="15" customHeight="1">
      <c r="A122" s="153"/>
      <c r="B122" s="153"/>
      <c r="C122" s="153"/>
      <c r="D122" s="153"/>
      <c r="E122" s="153"/>
      <c r="F122" s="153"/>
      <c r="G122" s="289" t="s">
        <v>2924</v>
      </c>
      <c r="H122" s="236"/>
      <c r="I122" s="188">
        <v>81.854399999999998</v>
      </c>
    </row>
    <row r="123" spans="1:9" ht="15" customHeight="1">
      <c r="A123" s="153"/>
      <c r="B123" s="153"/>
      <c r="C123" s="153"/>
      <c r="D123" s="153"/>
      <c r="E123" s="153"/>
      <c r="F123" s="153"/>
      <c r="G123" s="289" t="s">
        <v>2925</v>
      </c>
      <c r="H123" s="236"/>
      <c r="I123" s="188">
        <v>435.28</v>
      </c>
    </row>
    <row r="124" spans="1:9" ht="9.75" customHeight="1">
      <c r="A124" s="153"/>
      <c r="B124" s="153"/>
      <c r="C124" s="153"/>
      <c r="D124" s="290"/>
      <c r="E124" s="213"/>
      <c r="F124" s="213"/>
      <c r="G124" s="153"/>
      <c r="H124" s="153"/>
      <c r="I124" s="153"/>
    </row>
    <row r="125" spans="1:9" ht="19.5" customHeight="1">
      <c r="A125" s="291" t="s">
        <v>2926</v>
      </c>
      <c r="B125" s="235"/>
      <c r="C125" s="235"/>
      <c r="D125" s="235"/>
      <c r="E125" s="235"/>
      <c r="F125" s="235"/>
      <c r="G125" s="235"/>
      <c r="H125" s="235"/>
      <c r="I125" s="236"/>
    </row>
    <row r="126" spans="1:9" ht="19.5" customHeight="1">
      <c r="A126" s="292" t="s">
        <v>2927</v>
      </c>
      <c r="B126" s="235"/>
      <c r="C126" s="235"/>
      <c r="D126" s="235"/>
      <c r="E126" s="236"/>
      <c r="F126" s="186" t="s">
        <v>2928</v>
      </c>
      <c r="G126" s="186" t="s">
        <v>2929</v>
      </c>
      <c r="H126" s="186" t="s">
        <v>2930</v>
      </c>
      <c r="I126" s="186" t="s">
        <v>2931</v>
      </c>
    </row>
    <row r="127" spans="1:9" ht="15" customHeight="1">
      <c r="A127" s="190" t="s">
        <v>2932</v>
      </c>
      <c r="B127" s="293" t="s">
        <v>2933</v>
      </c>
      <c r="C127" s="235"/>
      <c r="D127" s="235"/>
      <c r="E127" s="235"/>
      <c r="F127" s="190" t="s">
        <v>2934</v>
      </c>
      <c r="G127" s="192">
        <v>2.6709999999999998</v>
      </c>
      <c r="H127" s="191">
        <v>14.39</v>
      </c>
      <c r="I127" s="191">
        <v>38.44</v>
      </c>
    </row>
    <row r="128" spans="1:9" ht="15" customHeight="1">
      <c r="A128" s="190" t="s">
        <v>2935</v>
      </c>
      <c r="B128" s="293" t="s">
        <v>2936</v>
      </c>
      <c r="C128" s="235"/>
      <c r="D128" s="235"/>
      <c r="E128" s="235"/>
      <c r="F128" s="190" t="s">
        <v>2937</v>
      </c>
      <c r="G128" s="192">
        <v>8.3324999999999996</v>
      </c>
      <c r="H128" s="191">
        <v>10.58</v>
      </c>
      <c r="I128" s="191">
        <v>88.16</v>
      </c>
    </row>
    <row r="129" spans="1:9" ht="15" customHeight="1">
      <c r="A129" s="153"/>
      <c r="B129" s="153"/>
      <c r="C129" s="153"/>
      <c r="D129" s="153"/>
      <c r="E129" s="153"/>
      <c r="F129" s="153"/>
      <c r="G129" s="283" t="s">
        <v>2938</v>
      </c>
      <c r="H129" s="236"/>
      <c r="I129" s="188">
        <v>126.5936</v>
      </c>
    </row>
    <row r="130" spans="1:9" ht="15" customHeight="1">
      <c r="A130" s="153"/>
      <c r="B130" s="153"/>
      <c r="C130" s="153"/>
      <c r="D130" s="153"/>
      <c r="E130" s="153"/>
      <c r="F130" s="153"/>
      <c r="G130" s="289" t="s">
        <v>2939</v>
      </c>
      <c r="H130" s="236"/>
      <c r="I130" s="193">
        <v>126.5936</v>
      </c>
    </row>
    <row r="131" spans="1:9" ht="15" customHeight="1">
      <c r="A131" s="153"/>
      <c r="B131" s="153"/>
      <c r="C131" s="153"/>
      <c r="D131" s="153"/>
      <c r="E131" s="153"/>
      <c r="F131" s="153"/>
      <c r="G131" s="289" t="s">
        <v>2940</v>
      </c>
      <c r="H131" s="236"/>
      <c r="I131" s="193">
        <v>1</v>
      </c>
    </row>
    <row r="132" spans="1:9" ht="15" customHeight="1">
      <c r="A132" s="153"/>
      <c r="B132" s="153"/>
      <c r="C132" s="153"/>
      <c r="D132" s="153"/>
      <c r="E132" s="153"/>
      <c r="F132" s="153"/>
      <c r="G132" s="289" t="s">
        <v>2941</v>
      </c>
      <c r="H132" s="236"/>
      <c r="I132" s="193">
        <v>126.5936</v>
      </c>
    </row>
    <row r="133" spans="1:9" ht="19.5" customHeight="1">
      <c r="A133" s="292" t="s">
        <v>2942</v>
      </c>
      <c r="B133" s="235"/>
      <c r="C133" s="235"/>
      <c r="D133" s="235"/>
      <c r="E133" s="236"/>
      <c r="F133" s="186" t="s">
        <v>2943</v>
      </c>
      <c r="G133" s="186" t="s">
        <v>2944</v>
      </c>
      <c r="H133" s="186" t="s">
        <v>2945</v>
      </c>
      <c r="I133" s="186" t="s">
        <v>2946</v>
      </c>
    </row>
    <row r="134" spans="1:9" ht="15" customHeight="1">
      <c r="A134" s="190" t="s">
        <v>2947</v>
      </c>
      <c r="B134" s="293" t="s">
        <v>2948</v>
      </c>
      <c r="C134" s="235"/>
      <c r="D134" s="235"/>
      <c r="E134" s="236"/>
      <c r="F134" s="190" t="s">
        <v>2949</v>
      </c>
      <c r="G134" s="192">
        <v>29.6</v>
      </c>
      <c r="H134" s="191">
        <v>30.27</v>
      </c>
      <c r="I134" s="191">
        <v>895.99</v>
      </c>
    </row>
    <row r="135" spans="1:9" ht="15" customHeight="1">
      <c r="A135" s="190" t="s">
        <v>2950</v>
      </c>
      <c r="B135" s="293" t="s">
        <v>2951</v>
      </c>
      <c r="C135" s="235"/>
      <c r="D135" s="235"/>
      <c r="E135" s="236"/>
      <c r="F135" s="190" t="s">
        <v>2952</v>
      </c>
      <c r="G135" s="192">
        <v>11.2</v>
      </c>
      <c r="H135" s="191">
        <v>13.44</v>
      </c>
      <c r="I135" s="191">
        <v>150.53</v>
      </c>
    </row>
    <row r="136" spans="1:9" ht="15" customHeight="1">
      <c r="A136" s="190" t="s">
        <v>2953</v>
      </c>
      <c r="B136" s="293" t="s">
        <v>2954</v>
      </c>
      <c r="C136" s="235"/>
      <c r="D136" s="235"/>
      <c r="E136" s="236"/>
      <c r="F136" s="190" t="s">
        <v>2955</v>
      </c>
      <c r="G136" s="192">
        <v>0.504</v>
      </c>
      <c r="H136" s="191">
        <v>7.88</v>
      </c>
      <c r="I136" s="191">
        <v>3.97</v>
      </c>
    </row>
    <row r="137" spans="1:9" ht="15" customHeight="1">
      <c r="A137" s="190" t="s">
        <v>2956</v>
      </c>
      <c r="B137" s="293" t="s">
        <v>2957</v>
      </c>
      <c r="C137" s="235"/>
      <c r="D137" s="235"/>
      <c r="E137" s="236"/>
      <c r="F137" s="190" t="s">
        <v>2958</v>
      </c>
      <c r="G137" s="192">
        <v>1</v>
      </c>
      <c r="H137" s="191">
        <v>270.45999999999998</v>
      </c>
      <c r="I137" s="191">
        <v>270.45999999999998</v>
      </c>
    </row>
    <row r="138" spans="1:9" ht="15" customHeight="1">
      <c r="A138" s="153"/>
      <c r="B138" s="153"/>
      <c r="C138" s="153"/>
      <c r="D138" s="153"/>
      <c r="E138" s="153"/>
      <c r="F138" s="153"/>
      <c r="G138" s="283" t="s">
        <v>2959</v>
      </c>
      <c r="H138" s="236"/>
      <c r="I138" s="188">
        <v>1320.9514999999999</v>
      </c>
    </row>
    <row r="139" spans="1:9" ht="15" customHeight="1">
      <c r="A139" s="153"/>
      <c r="B139" s="153"/>
      <c r="C139" s="153"/>
      <c r="D139" s="153"/>
      <c r="E139" s="153"/>
      <c r="F139" s="153"/>
      <c r="G139" s="289" t="s">
        <v>2960</v>
      </c>
      <c r="H139" s="236"/>
      <c r="I139" s="194">
        <v>1447.5451</v>
      </c>
    </row>
    <row r="140" spans="1:9" ht="15" customHeight="1">
      <c r="A140" s="153"/>
      <c r="B140" s="153"/>
      <c r="C140" s="153"/>
      <c r="D140" s="153"/>
      <c r="E140" s="153"/>
      <c r="F140" s="153"/>
      <c r="G140" s="289" t="s">
        <v>2961</v>
      </c>
      <c r="H140" s="236"/>
      <c r="I140" s="188">
        <v>1447.55</v>
      </c>
    </row>
    <row r="141" spans="1:9" ht="15" customHeight="1">
      <c r="A141" s="153"/>
      <c r="B141" s="153"/>
      <c r="C141" s="153"/>
      <c r="D141" s="153"/>
      <c r="E141" s="153"/>
      <c r="F141" s="153"/>
      <c r="G141" s="289" t="s">
        <v>2962</v>
      </c>
      <c r="H141" s="236"/>
      <c r="I141" s="188">
        <v>335.25259999999997</v>
      </c>
    </row>
    <row r="142" spans="1:9" ht="15" customHeight="1">
      <c r="A142" s="153"/>
      <c r="B142" s="153"/>
      <c r="C142" s="153"/>
      <c r="D142" s="153"/>
      <c r="E142" s="153"/>
      <c r="F142" s="153"/>
      <c r="G142" s="289" t="s">
        <v>2963</v>
      </c>
      <c r="H142" s="236"/>
      <c r="I142" s="188">
        <v>1782.8</v>
      </c>
    </row>
    <row r="143" spans="1:9" ht="9.75" customHeight="1">
      <c r="A143" s="153"/>
      <c r="B143" s="153"/>
      <c r="C143" s="153"/>
      <c r="D143" s="290"/>
      <c r="E143" s="213"/>
      <c r="F143" s="213"/>
      <c r="G143" s="153"/>
      <c r="H143" s="153"/>
      <c r="I143" s="153"/>
    </row>
    <row r="144" spans="1:9" ht="19.5" customHeight="1">
      <c r="A144" s="291" t="s">
        <v>2964</v>
      </c>
      <c r="B144" s="235"/>
      <c r="C144" s="235"/>
      <c r="D144" s="235"/>
      <c r="E144" s="235"/>
      <c r="F144" s="235"/>
      <c r="G144" s="235"/>
      <c r="H144" s="235"/>
      <c r="I144" s="236"/>
    </row>
    <row r="145" spans="1:9" ht="19.5" customHeight="1">
      <c r="A145" s="292" t="s">
        <v>2965</v>
      </c>
      <c r="B145" s="235"/>
      <c r="C145" s="235"/>
      <c r="D145" s="235"/>
      <c r="E145" s="236"/>
      <c r="F145" s="186" t="s">
        <v>2966</v>
      </c>
      <c r="G145" s="186" t="s">
        <v>2967</v>
      </c>
      <c r="H145" s="186" t="s">
        <v>2968</v>
      </c>
      <c r="I145" s="186" t="s">
        <v>2969</v>
      </c>
    </row>
    <row r="146" spans="1:9" ht="15" customHeight="1">
      <c r="A146" s="190" t="s">
        <v>2970</v>
      </c>
      <c r="B146" s="293" t="s">
        <v>2971</v>
      </c>
      <c r="C146" s="235"/>
      <c r="D146" s="235"/>
      <c r="E146" s="235"/>
      <c r="F146" s="190" t="s">
        <v>2972</v>
      </c>
      <c r="G146" s="192">
        <v>0.08</v>
      </c>
      <c r="H146" s="191">
        <v>12.14</v>
      </c>
      <c r="I146" s="191">
        <v>0.97</v>
      </c>
    </row>
    <row r="147" spans="1:9" ht="15" customHeight="1">
      <c r="A147" s="190" t="s">
        <v>2973</v>
      </c>
      <c r="B147" s="293" t="s">
        <v>2974</v>
      </c>
      <c r="C147" s="235"/>
      <c r="D147" s="235"/>
      <c r="E147" s="235"/>
      <c r="F147" s="190" t="s">
        <v>2975</v>
      </c>
      <c r="G147" s="192">
        <v>1.76</v>
      </c>
      <c r="H147" s="191">
        <v>14.39</v>
      </c>
      <c r="I147" s="191">
        <v>25.33</v>
      </c>
    </row>
    <row r="148" spans="1:9" ht="15" customHeight="1">
      <c r="A148" s="190" t="s">
        <v>2976</v>
      </c>
      <c r="B148" s="293" t="s">
        <v>2977</v>
      </c>
      <c r="C148" s="235"/>
      <c r="D148" s="235"/>
      <c r="E148" s="235"/>
      <c r="F148" s="190" t="s">
        <v>2978</v>
      </c>
      <c r="G148" s="192">
        <v>0.08</v>
      </c>
      <c r="H148" s="191">
        <v>14.39</v>
      </c>
      <c r="I148" s="191">
        <v>1.1499999999999999</v>
      </c>
    </row>
    <row r="149" spans="1:9" ht="15" customHeight="1">
      <c r="A149" s="190" t="s">
        <v>2979</v>
      </c>
      <c r="B149" s="293" t="s">
        <v>2980</v>
      </c>
      <c r="C149" s="235"/>
      <c r="D149" s="235"/>
      <c r="E149" s="235"/>
      <c r="F149" s="190" t="s">
        <v>2981</v>
      </c>
      <c r="G149" s="192">
        <v>1.7760499999999999</v>
      </c>
      <c r="H149" s="191">
        <v>10.58</v>
      </c>
      <c r="I149" s="191">
        <v>18.79</v>
      </c>
    </row>
    <row r="150" spans="1:9" ht="15" customHeight="1">
      <c r="A150" s="153"/>
      <c r="B150" s="153"/>
      <c r="C150" s="153"/>
      <c r="D150" s="153"/>
      <c r="E150" s="153"/>
      <c r="F150" s="153"/>
      <c r="G150" s="283" t="s">
        <v>2982</v>
      </c>
      <c r="H150" s="236"/>
      <c r="I150" s="188">
        <v>46.239400000000003</v>
      </c>
    </row>
    <row r="151" spans="1:9" ht="15" customHeight="1">
      <c r="A151" s="153"/>
      <c r="B151" s="153"/>
      <c r="C151" s="153"/>
      <c r="D151" s="153"/>
      <c r="E151" s="153"/>
      <c r="F151" s="153"/>
      <c r="G151" s="289" t="s">
        <v>2983</v>
      </c>
      <c r="H151" s="236"/>
      <c r="I151" s="193">
        <v>46.239400000000003</v>
      </c>
    </row>
    <row r="152" spans="1:9" ht="15" customHeight="1">
      <c r="A152" s="153"/>
      <c r="B152" s="153"/>
      <c r="C152" s="153"/>
      <c r="D152" s="153"/>
      <c r="E152" s="153"/>
      <c r="F152" s="153"/>
      <c r="G152" s="289" t="s">
        <v>2984</v>
      </c>
      <c r="H152" s="236"/>
      <c r="I152" s="193">
        <v>1</v>
      </c>
    </row>
    <row r="153" spans="1:9" ht="15" customHeight="1">
      <c r="A153" s="153"/>
      <c r="B153" s="153"/>
      <c r="C153" s="153"/>
      <c r="D153" s="153"/>
      <c r="E153" s="153"/>
      <c r="F153" s="153"/>
      <c r="G153" s="289" t="s">
        <v>2985</v>
      </c>
      <c r="H153" s="236"/>
      <c r="I153" s="193">
        <v>46.239400000000003</v>
      </c>
    </row>
    <row r="154" spans="1:9" ht="19.5" customHeight="1">
      <c r="A154" s="292" t="s">
        <v>2986</v>
      </c>
      <c r="B154" s="235"/>
      <c r="C154" s="235"/>
      <c r="D154" s="235"/>
      <c r="E154" s="236"/>
      <c r="F154" s="186" t="s">
        <v>2987</v>
      </c>
      <c r="G154" s="186" t="s">
        <v>2988</v>
      </c>
      <c r="H154" s="186" t="s">
        <v>2989</v>
      </c>
      <c r="I154" s="186" t="s">
        <v>2990</v>
      </c>
    </row>
    <row r="155" spans="1:9" ht="15" customHeight="1">
      <c r="A155" s="190" t="s">
        <v>2991</v>
      </c>
      <c r="B155" s="293" t="s">
        <v>2992</v>
      </c>
      <c r="C155" s="235"/>
      <c r="D155" s="235"/>
      <c r="E155" s="236"/>
      <c r="F155" s="190" t="s">
        <v>2993</v>
      </c>
      <c r="G155" s="192">
        <v>0.1</v>
      </c>
      <c r="H155" s="191">
        <v>20.47</v>
      </c>
      <c r="I155" s="191">
        <v>2.0499999999999998</v>
      </c>
    </row>
    <row r="156" spans="1:9" ht="15" customHeight="1">
      <c r="A156" s="190" t="s">
        <v>2994</v>
      </c>
      <c r="B156" s="293" t="s">
        <v>2995</v>
      </c>
      <c r="C156" s="235"/>
      <c r="D156" s="235"/>
      <c r="E156" s="236"/>
      <c r="F156" s="190" t="s">
        <v>2996</v>
      </c>
      <c r="G156" s="192">
        <v>8.0000000000000002E-3</v>
      </c>
      <c r="H156" s="191">
        <v>11.77</v>
      </c>
      <c r="I156" s="191">
        <v>0.09</v>
      </c>
    </row>
    <row r="157" spans="1:9" ht="15" customHeight="1">
      <c r="A157" s="190" t="s">
        <v>2997</v>
      </c>
      <c r="B157" s="293" t="s">
        <v>2998</v>
      </c>
      <c r="C157" s="235"/>
      <c r="D157" s="235"/>
      <c r="E157" s="236"/>
      <c r="F157" s="190" t="s">
        <v>2999</v>
      </c>
      <c r="G157" s="192">
        <v>3</v>
      </c>
      <c r="H157" s="191">
        <v>0.27</v>
      </c>
      <c r="I157" s="191">
        <v>0.81</v>
      </c>
    </row>
    <row r="158" spans="1:9" ht="15" customHeight="1">
      <c r="A158" s="190" t="s">
        <v>3000</v>
      </c>
      <c r="B158" s="293" t="s">
        <v>3001</v>
      </c>
      <c r="C158" s="235"/>
      <c r="D158" s="235"/>
      <c r="E158" s="236"/>
      <c r="F158" s="190" t="s">
        <v>3002</v>
      </c>
      <c r="G158" s="192">
        <v>7.1999999999999995E-2</v>
      </c>
      <c r="H158" s="191">
        <v>24.24</v>
      </c>
      <c r="I158" s="191">
        <v>1.75</v>
      </c>
    </row>
    <row r="159" spans="1:9" ht="15" customHeight="1">
      <c r="A159" s="190" t="s">
        <v>3003</v>
      </c>
      <c r="B159" s="293" t="s">
        <v>3004</v>
      </c>
      <c r="C159" s="235"/>
      <c r="D159" s="235"/>
      <c r="E159" s="236"/>
      <c r="F159" s="190" t="s">
        <v>3005</v>
      </c>
      <c r="G159" s="192">
        <v>1.6379999999999999</v>
      </c>
      <c r="H159" s="191">
        <v>4.57</v>
      </c>
      <c r="I159" s="191">
        <v>7.49</v>
      </c>
    </row>
    <row r="160" spans="1:9" ht="15" customHeight="1">
      <c r="A160" s="190" t="s">
        <v>3006</v>
      </c>
      <c r="B160" s="293" t="s">
        <v>3007</v>
      </c>
      <c r="C160" s="235"/>
      <c r="D160" s="235"/>
      <c r="E160" s="236"/>
      <c r="F160" s="190" t="s">
        <v>3008</v>
      </c>
      <c r="G160" s="192">
        <v>0.15</v>
      </c>
      <c r="H160" s="191">
        <v>10.95</v>
      </c>
      <c r="I160" s="191">
        <v>1.64</v>
      </c>
    </row>
    <row r="161" spans="1:9" ht="15" customHeight="1">
      <c r="A161" s="190" t="s">
        <v>3009</v>
      </c>
      <c r="B161" s="293" t="s">
        <v>3010</v>
      </c>
      <c r="C161" s="235"/>
      <c r="D161" s="235"/>
      <c r="E161" s="236"/>
      <c r="F161" s="190" t="s">
        <v>3011</v>
      </c>
      <c r="G161" s="192">
        <v>3.7904</v>
      </c>
      <c r="H161" s="191">
        <v>2.2799999999999998</v>
      </c>
      <c r="I161" s="191">
        <v>8.64</v>
      </c>
    </row>
    <row r="162" spans="1:9" ht="15" customHeight="1">
      <c r="A162" s="190" t="s">
        <v>3012</v>
      </c>
      <c r="B162" s="293" t="s">
        <v>3013</v>
      </c>
      <c r="C162" s="235"/>
      <c r="D162" s="235"/>
      <c r="E162" s="236"/>
      <c r="F162" s="190" t="s">
        <v>3014</v>
      </c>
      <c r="G162" s="192">
        <v>1.155</v>
      </c>
      <c r="H162" s="191">
        <v>37.24</v>
      </c>
      <c r="I162" s="191">
        <v>43.01</v>
      </c>
    </row>
    <row r="163" spans="1:9" ht="15" customHeight="1">
      <c r="A163" s="153"/>
      <c r="B163" s="153"/>
      <c r="C163" s="153"/>
      <c r="D163" s="153"/>
      <c r="E163" s="153"/>
      <c r="F163" s="153"/>
      <c r="G163" s="283" t="s">
        <v>3015</v>
      </c>
      <c r="H163" s="236"/>
      <c r="I163" s="188">
        <v>65.478999999999999</v>
      </c>
    </row>
    <row r="164" spans="1:9" ht="15" customHeight="1">
      <c r="A164" s="153"/>
      <c r="B164" s="153"/>
      <c r="C164" s="153"/>
      <c r="D164" s="153"/>
      <c r="E164" s="153"/>
      <c r="F164" s="153"/>
      <c r="G164" s="289" t="s">
        <v>3016</v>
      </c>
      <c r="H164" s="236"/>
      <c r="I164" s="194">
        <v>111.7184</v>
      </c>
    </row>
    <row r="165" spans="1:9" ht="15" customHeight="1">
      <c r="A165" s="153"/>
      <c r="B165" s="153"/>
      <c r="C165" s="153"/>
      <c r="D165" s="153"/>
      <c r="E165" s="153"/>
      <c r="F165" s="153"/>
      <c r="G165" s="289" t="s">
        <v>3017</v>
      </c>
      <c r="H165" s="236"/>
      <c r="I165" s="188">
        <v>111.72</v>
      </c>
    </row>
    <row r="166" spans="1:9" ht="15" customHeight="1">
      <c r="A166" s="153"/>
      <c r="B166" s="153"/>
      <c r="C166" s="153"/>
      <c r="D166" s="153"/>
      <c r="E166" s="153"/>
      <c r="F166" s="153"/>
      <c r="G166" s="289" t="s">
        <v>3018</v>
      </c>
      <c r="H166" s="236"/>
      <c r="I166" s="188">
        <v>25.874400000000001</v>
      </c>
    </row>
    <row r="167" spans="1:9" ht="15" customHeight="1">
      <c r="A167" s="153"/>
      <c r="B167" s="153"/>
      <c r="C167" s="153"/>
      <c r="D167" s="153"/>
      <c r="E167" s="153"/>
      <c r="F167" s="153"/>
      <c r="G167" s="289" t="s">
        <v>3019</v>
      </c>
      <c r="H167" s="236"/>
      <c r="I167" s="188">
        <v>137.59</v>
      </c>
    </row>
    <row r="168" spans="1:9" ht="9.75" customHeight="1">
      <c r="A168" s="153"/>
      <c r="B168" s="153"/>
      <c r="C168" s="153"/>
      <c r="D168" s="290"/>
      <c r="E168" s="213"/>
      <c r="F168" s="213"/>
      <c r="G168" s="153"/>
      <c r="H168" s="153"/>
      <c r="I168" s="153"/>
    </row>
    <row r="169" spans="1:9" ht="19.5" customHeight="1">
      <c r="A169" s="291" t="s">
        <v>3020</v>
      </c>
      <c r="B169" s="235"/>
      <c r="C169" s="235"/>
      <c r="D169" s="235"/>
      <c r="E169" s="235"/>
      <c r="F169" s="235"/>
      <c r="G169" s="235"/>
      <c r="H169" s="235"/>
      <c r="I169" s="236"/>
    </row>
    <row r="170" spans="1:9" ht="19.5" customHeight="1">
      <c r="A170" s="292" t="s">
        <v>3021</v>
      </c>
      <c r="B170" s="235"/>
      <c r="C170" s="235"/>
      <c r="D170" s="235"/>
      <c r="E170" s="236"/>
      <c r="F170" s="186" t="s">
        <v>3022</v>
      </c>
      <c r="G170" s="186" t="s">
        <v>3023</v>
      </c>
      <c r="H170" s="186" t="s">
        <v>3024</v>
      </c>
      <c r="I170" s="186" t="s">
        <v>3025</v>
      </c>
    </row>
    <row r="171" spans="1:9" ht="15" customHeight="1">
      <c r="A171" s="190" t="s">
        <v>3026</v>
      </c>
      <c r="B171" s="293" t="s">
        <v>3027</v>
      </c>
      <c r="C171" s="235"/>
      <c r="D171" s="235"/>
      <c r="E171" s="235"/>
      <c r="F171" s="190" t="s">
        <v>3028</v>
      </c>
      <c r="G171" s="192">
        <v>0.5</v>
      </c>
      <c r="H171" s="191">
        <v>14.39</v>
      </c>
      <c r="I171" s="191">
        <v>7.2</v>
      </c>
    </row>
    <row r="172" spans="1:9" ht="15" customHeight="1">
      <c r="A172" s="190" t="s">
        <v>3029</v>
      </c>
      <c r="B172" s="293" t="s">
        <v>3030</v>
      </c>
      <c r="C172" s="235"/>
      <c r="D172" s="235"/>
      <c r="E172" s="235"/>
      <c r="F172" s="190" t="s">
        <v>3031</v>
      </c>
      <c r="G172" s="192">
        <v>0.5</v>
      </c>
      <c r="H172" s="191">
        <v>10.58</v>
      </c>
      <c r="I172" s="191">
        <v>5.29</v>
      </c>
    </row>
    <row r="173" spans="1:9" ht="15" customHeight="1">
      <c r="A173" s="153"/>
      <c r="B173" s="153"/>
      <c r="C173" s="153"/>
      <c r="D173" s="153"/>
      <c r="E173" s="153"/>
      <c r="F173" s="153"/>
      <c r="G173" s="283" t="s">
        <v>3032</v>
      </c>
      <c r="H173" s="236"/>
      <c r="I173" s="188">
        <v>12.484999999999999</v>
      </c>
    </row>
    <row r="174" spans="1:9" ht="15" customHeight="1">
      <c r="A174" s="153"/>
      <c r="B174" s="153"/>
      <c r="C174" s="153"/>
      <c r="D174" s="153"/>
      <c r="E174" s="153"/>
      <c r="F174" s="153"/>
      <c r="G174" s="289" t="s">
        <v>3033</v>
      </c>
      <c r="H174" s="236"/>
      <c r="I174" s="193">
        <v>12.484999999999999</v>
      </c>
    </row>
    <row r="175" spans="1:9" ht="15" customHeight="1">
      <c r="A175" s="153"/>
      <c r="B175" s="153"/>
      <c r="C175" s="153"/>
      <c r="D175" s="153"/>
      <c r="E175" s="153"/>
      <c r="F175" s="153"/>
      <c r="G175" s="289" t="s">
        <v>3034</v>
      </c>
      <c r="H175" s="236"/>
      <c r="I175" s="193">
        <v>1</v>
      </c>
    </row>
    <row r="176" spans="1:9" ht="15" customHeight="1">
      <c r="A176" s="153"/>
      <c r="B176" s="153"/>
      <c r="C176" s="153"/>
      <c r="D176" s="153"/>
      <c r="E176" s="153"/>
      <c r="F176" s="153"/>
      <c r="G176" s="289" t="s">
        <v>3035</v>
      </c>
      <c r="H176" s="236"/>
      <c r="I176" s="193">
        <v>12.484999999999999</v>
      </c>
    </row>
    <row r="177" spans="1:9" ht="19.5" customHeight="1">
      <c r="A177" s="292" t="s">
        <v>3036</v>
      </c>
      <c r="B177" s="235"/>
      <c r="C177" s="235"/>
      <c r="D177" s="235"/>
      <c r="E177" s="236"/>
      <c r="F177" s="186" t="s">
        <v>3037</v>
      </c>
      <c r="G177" s="186" t="s">
        <v>3038</v>
      </c>
      <c r="H177" s="186" t="s">
        <v>3039</v>
      </c>
      <c r="I177" s="186" t="s">
        <v>3040</v>
      </c>
    </row>
    <row r="178" spans="1:9" ht="15" customHeight="1">
      <c r="A178" s="190" t="s">
        <v>3041</v>
      </c>
      <c r="B178" s="293" t="s">
        <v>3042</v>
      </c>
      <c r="C178" s="235"/>
      <c r="D178" s="235"/>
      <c r="E178" s="236"/>
      <c r="F178" s="190" t="s">
        <v>3043</v>
      </c>
      <c r="G178" s="192">
        <v>1</v>
      </c>
      <c r="H178" s="191">
        <v>165.5</v>
      </c>
      <c r="I178" s="191">
        <v>165.5</v>
      </c>
    </row>
    <row r="179" spans="1:9" ht="15" customHeight="1">
      <c r="A179" s="190" t="s">
        <v>3044</v>
      </c>
      <c r="B179" s="293" t="s">
        <v>3045</v>
      </c>
      <c r="C179" s="235"/>
      <c r="D179" s="235"/>
      <c r="E179" s="236"/>
      <c r="F179" s="190" t="s">
        <v>3046</v>
      </c>
      <c r="G179" s="192">
        <v>1.5</v>
      </c>
      <c r="H179" s="191">
        <v>4.57</v>
      </c>
      <c r="I179" s="191">
        <v>6.86</v>
      </c>
    </row>
    <row r="180" spans="1:9" ht="15" customHeight="1">
      <c r="A180" s="190" t="s">
        <v>3047</v>
      </c>
      <c r="B180" s="293" t="s">
        <v>3048</v>
      </c>
      <c r="C180" s="235"/>
      <c r="D180" s="235"/>
      <c r="E180" s="236"/>
      <c r="F180" s="190" t="s">
        <v>3049</v>
      </c>
      <c r="G180" s="192">
        <v>0.125</v>
      </c>
      <c r="H180" s="191">
        <v>7.35</v>
      </c>
      <c r="I180" s="191">
        <v>0.92</v>
      </c>
    </row>
    <row r="181" spans="1:9" ht="15" customHeight="1">
      <c r="A181" s="190" t="s">
        <v>3050</v>
      </c>
      <c r="B181" s="293" t="s">
        <v>3051</v>
      </c>
      <c r="C181" s="235"/>
      <c r="D181" s="235"/>
      <c r="E181" s="236"/>
      <c r="F181" s="190" t="s">
        <v>3052</v>
      </c>
      <c r="G181" s="192">
        <v>0.25</v>
      </c>
      <c r="H181" s="191">
        <v>5.35</v>
      </c>
      <c r="I181" s="191">
        <v>1.34</v>
      </c>
    </row>
    <row r="182" spans="1:9" ht="15" customHeight="1">
      <c r="A182" s="153"/>
      <c r="B182" s="153"/>
      <c r="C182" s="153"/>
      <c r="D182" s="153"/>
      <c r="E182" s="153"/>
      <c r="F182" s="153"/>
      <c r="G182" s="283" t="s">
        <v>3053</v>
      </c>
      <c r="H182" s="236"/>
      <c r="I182" s="188">
        <v>174.6113</v>
      </c>
    </row>
    <row r="183" spans="1:9" ht="15" customHeight="1">
      <c r="A183" s="153"/>
      <c r="B183" s="153"/>
      <c r="C183" s="153"/>
      <c r="D183" s="153"/>
      <c r="E183" s="153"/>
      <c r="F183" s="153"/>
      <c r="G183" s="289" t="s">
        <v>3054</v>
      </c>
      <c r="H183" s="236"/>
      <c r="I183" s="194">
        <v>187.09630000000001</v>
      </c>
    </row>
    <row r="184" spans="1:9" ht="15" customHeight="1">
      <c r="A184" s="153"/>
      <c r="B184" s="153"/>
      <c r="C184" s="153"/>
      <c r="D184" s="153"/>
      <c r="E184" s="153"/>
      <c r="F184" s="153"/>
      <c r="G184" s="289" t="s">
        <v>3055</v>
      </c>
      <c r="H184" s="236"/>
      <c r="I184" s="188">
        <v>187.1</v>
      </c>
    </row>
    <row r="185" spans="1:9" ht="15" customHeight="1">
      <c r="A185" s="153"/>
      <c r="B185" s="153"/>
      <c r="C185" s="153"/>
      <c r="D185" s="153"/>
      <c r="E185" s="153"/>
      <c r="F185" s="153"/>
      <c r="G185" s="289" t="s">
        <v>3056</v>
      </c>
      <c r="H185" s="236"/>
      <c r="I185" s="188">
        <v>43.3324</v>
      </c>
    </row>
    <row r="186" spans="1:9" ht="15" customHeight="1">
      <c r="A186" s="153"/>
      <c r="B186" s="153"/>
      <c r="C186" s="153"/>
      <c r="D186" s="153"/>
      <c r="E186" s="153"/>
      <c r="F186" s="153"/>
      <c r="G186" s="289" t="s">
        <v>3057</v>
      </c>
      <c r="H186" s="236"/>
      <c r="I186" s="188">
        <v>230.43</v>
      </c>
    </row>
    <row r="187" spans="1:9" ht="9.75" customHeight="1">
      <c r="A187" s="153"/>
      <c r="B187" s="153"/>
      <c r="C187" s="153"/>
      <c r="D187" s="290"/>
      <c r="E187" s="213"/>
      <c r="F187" s="213"/>
      <c r="G187" s="153"/>
      <c r="H187" s="153"/>
      <c r="I187" s="153"/>
    </row>
    <row r="188" spans="1:9" ht="19.5" customHeight="1">
      <c r="A188" s="291" t="s">
        <v>3058</v>
      </c>
      <c r="B188" s="235"/>
      <c r="C188" s="235"/>
      <c r="D188" s="235"/>
      <c r="E188" s="235"/>
      <c r="F188" s="235"/>
      <c r="G188" s="235"/>
      <c r="H188" s="235"/>
      <c r="I188" s="236"/>
    </row>
    <row r="189" spans="1:9" ht="19.5" customHeight="1">
      <c r="A189" s="292" t="s">
        <v>3059</v>
      </c>
      <c r="B189" s="235"/>
      <c r="C189" s="235"/>
      <c r="D189" s="235"/>
      <c r="E189" s="236"/>
      <c r="F189" s="186" t="s">
        <v>3060</v>
      </c>
      <c r="G189" s="186" t="s">
        <v>3061</v>
      </c>
      <c r="H189" s="186" t="s">
        <v>3062</v>
      </c>
      <c r="I189" s="186" t="s">
        <v>3063</v>
      </c>
    </row>
    <row r="190" spans="1:9" ht="15" customHeight="1">
      <c r="A190" s="190" t="s">
        <v>3064</v>
      </c>
      <c r="B190" s="293" t="s">
        <v>3065</v>
      </c>
      <c r="C190" s="235"/>
      <c r="D190" s="235"/>
      <c r="E190" s="235"/>
      <c r="F190" s="190" t="s">
        <v>3066</v>
      </c>
      <c r="G190" s="192">
        <v>0.5</v>
      </c>
      <c r="H190" s="191">
        <v>14.39</v>
      </c>
      <c r="I190" s="191">
        <v>7.2</v>
      </c>
    </row>
    <row r="191" spans="1:9" ht="15" customHeight="1">
      <c r="A191" s="190" t="s">
        <v>3067</v>
      </c>
      <c r="B191" s="293" t="s">
        <v>3068</v>
      </c>
      <c r="C191" s="235"/>
      <c r="D191" s="235"/>
      <c r="E191" s="235"/>
      <c r="F191" s="190" t="s">
        <v>3069</v>
      </c>
      <c r="G191" s="192">
        <v>0.5</v>
      </c>
      <c r="H191" s="191">
        <v>10.58</v>
      </c>
      <c r="I191" s="191">
        <v>5.29</v>
      </c>
    </row>
    <row r="192" spans="1:9" ht="15" customHeight="1">
      <c r="A192" s="153"/>
      <c r="B192" s="153"/>
      <c r="C192" s="153"/>
      <c r="D192" s="153"/>
      <c r="E192" s="153"/>
      <c r="F192" s="153"/>
      <c r="G192" s="283" t="s">
        <v>3070</v>
      </c>
      <c r="H192" s="236"/>
      <c r="I192" s="188">
        <v>12.484999999999999</v>
      </c>
    </row>
    <row r="193" spans="1:9" ht="15" customHeight="1">
      <c r="A193" s="153"/>
      <c r="B193" s="153"/>
      <c r="C193" s="153"/>
      <c r="D193" s="153"/>
      <c r="E193" s="153"/>
      <c r="F193" s="153"/>
      <c r="G193" s="289" t="s">
        <v>3071</v>
      </c>
      <c r="H193" s="236"/>
      <c r="I193" s="193">
        <v>12.484999999999999</v>
      </c>
    </row>
    <row r="194" spans="1:9" ht="15" customHeight="1">
      <c r="A194" s="153"/>
      <c r="B194" s="153"/>
      <c r="C194" s="153"/>
      <c r="D194" s="153"/>
      <c r="E194" s="153"/>
      <c r="F194" s="153"/>
      <c r="G194" s="289" t="s">
        <v>3072</v>
      </c>
      <c r="H194" s="236"/>
      <c r="I194" s="193">
        <v>1</v>
      </c>
    </row>
    <row r="195" spans="1:9" ht="15" customHeight="1">
      <c r="A195" s="153"/>
      <c r="B195" s="153"/>
      <c r="C195" s="153"/>
      <c r="D195" s="153"/>
      <c r="E195" s="153"/>
      <c r="F195" s="153"/>
      <c r="G195" s="289" t="s">
        <v>3073</v>
      </c>
      <c r="H195" s="236"/>
      <c r="I195" s="193">
        <v>12.484999999999999</v>
      </c>
    </row>
    <row r="196" spans="1:9" ht="19.5" customHeight="1">
      <c r="A196" s="292" t="s">
        <v>3074</v>
      </c>
      <c r="B196" s="235"/>
      <c r="C196" s="235"/>
      <c r="D196" s="235"/>
      <c r="E196" s="236"/>
      <c r="F196" s="186" t="s">
        <v>3075</v>
      </c>
      <c r="G196" s="186" t="s">
        <v>3076</v>
      </c>
      <c r="H196" s="186" t="s">
        <v>3077</v>
      </c>
      <c r="I196" s="186" t="s">
        <v>3078</v>
      </c>
    </row>
    <row r="197" spans="1:9" ht="15" customHeight="1">
      <c r="A197" s="190" t="s">
        <v>3079</v>
      </c>
      <c r="B197" s="293" t="s">
        <v>3080</v>
      </c>
      <c r="C197" s="235"/>
      <c r="D197" s="235"/>
      <c r="E197" s="236"/>
      <c r="F197" s="190" t="s">
        <v>3081</v>
      </c>
      <c r="G197" s="192">
        <v>4</v>
      </c>
      <c r="H197" s="191">
        <v>0.27</v>
      </c>
      <c r="I197" s="191">
        <v>1.08</v>
      </c>
    </row>
    <row r="198" spans="1:9" ht="15" customHeight="1">
      <c r="A198" s="190" t="s">
        <v>3082</v>
      </c>
      <c r="B198" s="293" t="s">
        <v>3083</v>
      </c>
      <c r="C198" s="235"/>
      <c r="D198" s="235"/>
      <c r="E198" s="236"/>
      <c r="F198" s="190" t="s">
        <v>3084</v>
      </c>
      <c r="G198" s="192">
        <v>1</v>
      </c>
      <c r="H198" s="191">
        <v>569.66999999999996</v>
      </c>
      <c r="I198" s="191">
        <v>569.66999999999996</v>
      </c>
    </row>
    <row r="199" spans="1:9" ht="15" customHeight="1">
      <c r="A199" s="153"/>
      <c r="B199" s="153"/>
      <c r="C199" s="153"/>
      <c r="D199" s="153"/>
      <c r="E199" s="153"/>
      <c r="F199" s="153"/>
      <c r="G199" s="283" t="s">
        <v>3085</v>
      </c>
      <c r="H199" s="236"/>
      <c r="I199" s="188">
        <v>570.75</v>
      </c>
    </row>
    <row r="200" spans="1:9" ht="15" customHeight="1">
      <c r="A200" s="153"/>
      <c r="B200" s="153"/>
      <c r="C200" s="153"/>
      <c r="D200" s="153"/>
      <c r="E200" s="153"/>
      <c r="F200" s="153"/>
      <c r="G200" s="289" t="s">
        <v>3086</v>
      </c>
      <c r="H200" s="236"/>
      <c r="I200" s="194">
        <v>583.23500000000001</v>
      </c>
    </row>
    <row r="201" spans="1:9" ht="15" customHeight="1">
      <c r="A201" s="153"/>
      <c r="B201" s="153"/>
      <c r="C201" s="153"/>
      <c r="D201" s="153"/>
      <c r="E201" s="153"/>
      <c r="F201" s="153"/>
      <c r="G201" s="289" t="s">
        <v>3087</v>
      </c>
      <c r="H201" s="236"/>
      <c r="I201" s="188">
        <v>583.24</v>
      </c>
    </row>
    <row r="202" spans="1:9" ht="15" customHeight="1">
      <c r="A202" s="153"/>
      <c r="B202" s="153"/>
      <c r="C202" s="153"/>
      <c r="D202" s="153"/>
      <c r="E202" s="153"/>
      <c r="F202" s="153"/>
      <c r="G202" s="289" t="s">
        <v>3088</v>
      </c>
      <c r="H202" s="236"/>
      <c r="I202" s="188">
        <v>135.07839999999999</v>
      </c>
    </row>
    <row r="203" spans="1:9" ht="15" customHeight="1">
      <c r="A203" s="153"/>
      <c r="B203" s="153"/>
      <c r="C203" s="153"/>
      <c r="D203" s="153"/>
      <c r="E203" s="153"/>
      <c r="F203" s="153"/>
      <c r="G203" s="289" t="s">
        <v>3089</v>
      </c>
      <c r="H203" s="236"/>
      <c r="I203" s="188">
        <v>718.32</v>
      </c>
    </row>
    <row r="204" spans="1:9" ht="9.75" customHeight="1">
      <c r="A204" s="153"/>
      <c r="B204" s="153"/>
      <c r="C204" s="153"/>
      <c r="D204" s="290"/>
      <c r="E204" s="213"/>
      <c r="F204" s="213"/>
      <c r="G204" s="153"/>
      <c r="H204" s="153"/>
      <c r="I204" s="153"/>
    </row>
    <row r="205" spans="1:9" ht="19.5" customHeight="1">
      <c r="A205" s="291" t="s">
        <v>3090</v>
      </c>
      <c r="B205" s="235"/>
      <c r="C205" s="235"/>
      <c r="D205" s="235"/>
      <c r="E205" s="235"/>
      <c r="F205" s="235"/>
      <c r="G205" s="235"/>
      <c r="H205" s="235"/>
      <c r="I205" s="236"/>
    </row>
    <row r="206" spans="1:9" ht="19.5" customHeight="1">
      <c r="A206" s="292" t="s">
        <v>3091</v>
      </c>
      <c r="B206" s="235"/>
      <c r="C206" s="235"/>
      <c r="D206" s="235"/>
      <c r="E206" s="236"/>
      <c r="F206" s="186" t="s">
        <v>3092</v>
      </c>
      <c r="G206" s="186" t="s">
        <v>3093</v>
      </c>
      <c r="H206" s="186" t="s">
        <v>3094</v>
      </c>
      <c r="I206" s="186" t="s">
        <v>3095</v>
      </c>
    </row>
    <row r="207" spans="1:9" ht="15" customHeight="1">
      <c r="A207" s="190" t="s">
        <v>3096</v>
      </c>
      <c r="B207" s="293" t="s">
        <v>3097</v>
      </c>
      <c r="C207" s="235"/>
      <c r="D207" s="235"/>
      <c r="E207" s="236"/>
      <c r="F207" s="190" t="s">
        <v>3098</v>
      </c>
      <c r="G207" s="192">
        <v>1</v>
      </c>
      <c r="H207" s="191">
        <v>875</v>
      </c>
      <c r="I207" s="191">
        <v>875</v>
      </c>
    </row>
    <row r="208" spans="1:9" ht="15" customHeight="1">
      <c r="A208" s="153"/>
      <c r="B208" s="153"/>
      <c r="C208" s="153"/>
      <c r="D208" s="153"/>
      <c r="E208" s="153"/>
      <c r="F208" s="153"/>
      <c r="G208" s="283" t="s">
        <v>3099</v>
      </c>
      <c r="H208" s="236"/>
      <c r="I208" s="188">
        <v>875</v>
      </c>
    </row>
    <row r="209" spans="1:9" ht="15" customHeight="1">
      <c r="A209" s="153"/>
      <c r="B209" s="153"/>
      <c r="C209" s="153"/>
      <c r="D209" s="153"/>
      <c r="E209" s="153"/>
      <c r="F209" s="153"/>
      <c r="G209" s="289" t="s">
        <v>3100</v>
      </c>
      <c r="H209" s="236"/>
      <c r="I209" s="194">
        <v>875</v>
      </c>
    </row>
    <row r="210" spans="1:9" ht="15" customHeight="1">
      <c r="A210" s="153"/>
      <c r="B210" s="153"/>
      <c r="C210" s="153"/>
      <c r="D210" s="153"/>
      <c r="E210" s="153"/>
      <c r="F210" s="153"/>
      <c r="G210" s="289" t="s">
        <v>3101</v>
      </c>
      <c r="H210" s="236"/>
      <c r="I210" s="188">
        <v>875</v>
      </c>
    </row>
    <row r="211" spans="1:9" ht="15" customHeight="1">
      <c r="A211" s="153"/>
      <c r="B211" s="153"/>
      <c r="C211" s="153"/>
      <c r="D211" s="153"/>
      <c r="E211" s="153"/>
      <c r="F211" s="153"/>
      <c r="G211" s="289" t="s">
        <v>3102</v>
      </c>
      <c r="H211" s="236"/>
      <c r="I211" s="188">
        <v>202.65</v>
      </c>
    </row>
    <row r="212" spans="1:9" ht="15" customHeight="1">
      <c r="A212" s="153"/>
      <c r="B212" s="153"/>
      <c r="C212" s="153"/>
      <c r="D212" s="153"/>
      <c r="E212" s="153"/>
      <c r="F212" s="153"/>
      <c r="G212" s="289" t="s">
        <v>3103</v>
      </c>
      <c r="H212" s="236"/>
      <c r="I212" s="188">
        <v>1077.6500000000001</v>
      </c>
    </row>
    <row r="213" spans="1:9" ht="9.75" customHeight="1">
      <c r="A213" s="153"/>
      <c r="B213" s="153"/>
      <c r="C213" s="153"/>
      <c r="D213" s="290"/>
      <c r="E213" s="213"/>
      <c r="F213" s="213"/>
      <c r="G213" s="153"/>
      <c r="H213" s="153"/>
      <c r="I213" s="153"/>
    </row>
    <row r="214" spans="1:9" ht="19.5" customHeight="1">
      <c r="A214" s="291" t="s">
        <v>3104</v>
      </c>
      <c r="B214" s="235"/>
      <c r="C214" s="235"/>
      <c r="D214" s="235"/>
      <c r="E214" s="235"/>
      <c r="F214" s="235"/>
      <c r="G214" s="235"/>
      <c r="H214" s="235"/>
      <c r="I214" s="236"/>
    </row>
    <row r="215" spans="1:9" ht="19.5" customHeight="1">
      <c r="A215" s="292" t="s">
        <v>3105</v>
      </c>
      <c r="B215" s="235"/>
      <c r="C215" s="235"/>
      <c r="D215" s="235"/>
      <c r="E215" s="236"/>
      <c r="F215" s="186" t="s">
        <v>3106</v>
      </c>
      <c r="G215" s="186" t="s">
        <v>3107</v>
      </c>
      <c r="H215" s="186" t="s">
        <v>3108</v>
      </c>
      <c r="I215" s="186" t="s">
        <v>3109</v>
      </c>
    </row>
    <row r="216" spans="1:9" ht="15" customHeight="1">
      <c r="A216" s="190" t="s">
        <v>3110</v>
      </c>
      <c r="B216" s="293" t="s">
        <v>3111</v>
      </c>
      <c r="C216" s="235"/>
      <c r="D216" s="235"/>
      <c r="E216" s="236"/>
      <c r="F216" s="190" t="s">
        <v>3112</v>
      </c>
      <c r="G216" s="192">
        <v>1</v>
      </c>
      <c r="H216" s="191">
        <v>700</v>
      </c>
      <c r="I216" s="191">
        <v>700</v>
      </c>
    </row>
    <row r="217" spans="1:9" ht="15" customHeight="1">
      <c r="A217" s="153"/>
      <c r="B217" s="153"/>
      <c r="C217" s="153"/>
      <c r="D217" s="153"/>
      <c r="E217" s="153"/>
      <c r="F217" s="153"/>
      <c r="G217" s="283" t="s">
        <v>3113</v>
      </c>
      <c r="H217" s="236"/>
      <c r="I217" s="188">
        <v>700</v>
      </c>
    </row>
    <row r="218" spans="1:9" ht="15" customHeight="1">
      <c r="A218" s="153"/>
      <c r="B218" s="153"/>
      <c r="C218" s="153"/>
      <c r="D218" s="153"/>
      <c r="E218" s="153"/>
      <c r="F218" s="153"/>
      <c r="G218" s="289" t="s">
        <v>3114</v>
      </c>
      <c r="H218" s="236"/>
      <c r="I218" s="194">
        <v>700</v>
      </c>
    </row>
    <row r="219" spans="1:9" ht="15" customHeight="1">
      <c r="A219" s="153"/>
      <c r="B219" s="153"/>
      <c r="C219" s="153"/>
      <c r="D219" s="153"/>
      <c r="E219" s="153"/>
      <c r="F219" s="153"/>
      <c r="G219" s="289" t="s">
        <v>3115</v>
      </c>
      <c r="H219" s="236"/>
      <c r="I219" s="188">
        <v>700</v>
      </c>
    </row>
    <row r="220" spans="1:9" ht="15" customHeight="1">
      <c r="A220" s="153"/>
      <c r="B220" s="153"/>
      <c r="C220" s="153"/>
      <c r="D220" s="153"/>
      <c r="E220" s="153"/>
      <c r="F220" s="153"/>
      <c r="G220" s="289" t="s">
        <v>3116</v>
      </c>
      <c r="H220" s="236"/>
      <c r="I220" s="188">
        <v>162.12</v>
      </c>
    </row>
    <row r="221" spans="1:9" ht="15" customHeight="1">
      <c r="A221" s="153"/>
      <c r="B221" s="153"/>
      <c r="C221" s="153"/>
      <c r="D221" s="153"/>
      <c r="E221" s="153"/>
      <c r="F221" s="153"/>
      <c r="G221" s="289" t="s">
        <v>3117</v>
      </c>
      <c r="H221" s="236"/>
      <c r="I221" s="188">
        <v>862.12</v>
      </c>
    </row>
    <row r="222" spans="1:9" ht="9.75" customHeight="1">
      <c r="A222" s="153"/>
      <c r="B222" s="153"/>
      <c r="C222" s="153"/>
      <c r="D222" s="290"/>
      <c r="E222" s="213"/>
      <c r="F222" s="213"/>
      <c r="G222" s="153"/>
      <c r="H222" s="153"/>
      <c r="I222" s="153"/>
    </row>
    <row r="223" spans="1:9" ht="19.5" customHeight="1">
      <c r="A223" s="291" t="s">
        <v>3118</v>
      </c>
      <c r="B223" s="235"/>
      <c r="C223" s="235"/>
      <c r="D223" s="235"/>
      <c r="E223" s="235"/>
      <c r="F223" s="235"/>
      <c r="G223" s="235"/>
      <c r="H223" s="235"/>
      <c r="I223" s="236"/>
    </row>
    <row r="224" spans="1:9" ht="19.5" customHeight="1">
      <c r="A224" s="292" t="s">
        <v>3119</v>
      </c>
      <c r="B224" s="235"/>
      <c r="C224" s="235"/>
      <c r="D224" s="235"/>
      <c r="E224" s="236"/>
      <c r="F224" s="186" t="s">
        <v>3120</v>
      </c>
      <c r="G224" s="186" t="s">
        <v>3121</v>
      </c>
      <c r="H224" s="186" t="s">
        <v>3122</v>
      </c>
      <c r="I224" s="186" t="s">
        <v>3123</v>
      </c>
    </row>
    <row r="225" spans="1:9" ht="15" customHeight="1">
      <c r="A225" s="190" t="s">
        <v>3124</v>
      </c>
      <c r="B225" s="293" t="s">
        <v>3125</v>
      </c>
      <c r="C225" s="235"/>
      <c r="D225" s="235"/>
      <c r="E225" s="236"/>
      <c r="F225" s="190" t="s">
        <v>3126</v>
      </c>
      <c r="G225" s="192">
        <v>1</v>
      </c>
      <c r="H225" s="191">
        <v>716</v>
      </c>
      <c r="I225" s="191">
        <v>716</v>
      </c>
    </row>
    <row r="226" spans="1:9" ht="15" customHeight="1">
      <c r="A226" s="153"/>
      <c r="B226" s="153"/>
      <c r="C226" s="153"/>
      <c r="D226" s="153"/>
      <c r="E226" s="153"/>
      <c r="F226" s="153"/>
      <c r="G226" s="283" t="s">
        <v>3127</v>
      </c>
      <c r="H226" s="236"/>
      <c r="I226" s="188">
        <v>716</v>
      </c>
    </row>
    <row r="227" spans="1:9" ht="15" customHeight="1">
      <c r="A227" s="153"/>
      <c r="B227" s="153"/>
      <c r="C227" s="153"/>
      <c r="D227" s="153"/>
      <c r="E227" s="153"/>
      <c r="F227" s="153"/>
      <c r="G227" s="289" t="s">
        <v>3128</v>
      </c>
      <c r="H227" s="236"/>
      <c r="I227" s="194">
        <v>716</v>
      </c>
    </row>
    <row r="228" spans="1:9" ht="15" customHeight="1">
      <c r="A228" s="153"/>
      <c r="B228" s="153"/>
      <c r="C228" s="153"/>
      <c r="D228" s="153"/>
      <c r="E228" s="153"/>
      <c r="F228" s="153"/>
      <c r="G228" s="289" t="s">
        <v>3129</v>
      </c>
      <c r="H228" s="236"/>
      <c r="I228" s="188">
        <v>716</v>
      </c>
    </row>
    <row r="229" spans="1:9" ht="15" customHeight="1">
      <c r="A229" s="153"/>
      <c r="B229" s="153"/>
      <c r="C229" s="153"/>
      <c r="D229" s="153"/>
      <c r="E229" s="153"/>
      <c r="F229" s="153"/>
      <c r="G229" s="289" t="s">
        <v>3130</v>
      </c>
      <c r="H229" s="236"/>
      <c r="I229" s="188">
        <v>165.82560000000001</v>
      </c>
    </row>
    <row r="230" spans="1:9" ht="15" customHeight="1">
      <c r="A230" s="153"/>
      <c r="B230" s="153"/>
      <c r="C230" s="153"/>
      <c r="D230" s="153"/>
      <c r="E230" s="153"/>
      <c r="F230" s="153"/>
      <c r="G230" s="289" t="s">
        <v>3131</v>
      </c>
      <c r="H230" s="236"/>
      <c r="I230" s="188">
        <v>881.83</v>
      </c>
    </row>
    <row r="231" spans="1:9" ht="9.75" customHeight="1">
      <c r="A231" s="153"/>
      <c r="B231" s="153"/>
      <c r="C231" s="153"/>
      <c r="D231" s="290"/>
      <c r="E231" s="213"/>
      <c r="F231" s="213"/>
      <c r="G231" s="153"/>
      <c r="H231" s="153"/>
      <c r="I231" s="153"/>
    </row>
    <row r="232" spans="1:9" ht="27" customHeight="1">
      <c r="A232" s="291" t="s">
        <v>3132</v>
      </c>
      <c r="B232" s="235"/>
      <c r="C232" s="235"/>
      <c r="D232" s="235"/>
      <c r="E232" s="235"/>
      <c r="F232" s="235"/>
      <c r="G232" s="235"/>
      <c r="H232" s="235"/>
      <c r="I232" s="236"/>
    </row>
    <row r="233" spans="1:9" ht="19.5" customHeight="1">
      <c r="A233" s="292" t="s">
        <v>3133</v>
      </c>
      <c r="B233" s="235"/>
      <c r="C233" s="235"/>
      <c r="D233" s="235"/>
      <c r="E233" s="236"/>
      <c r="F233" s="186" t="s">
        <v>3134</v>
      </c>
      <c r="G233" s="186" t="s">
        <v>3135</v>
      </c>
      <c r="H233" s="186" t="s">
        <v>3136</v>
      </c>
      <c r="I233" s="186" t="s">
        <v>3137</v>
      </c>
    </row>
    <row r="234" spans="1:9" ht="15" customHeight="1">
      <c r="A234" s="190" t="s">
        <v>3138</v>
      </c>
      <c r="B234" s="293" t="s">
        <v>3139</v>
      </c>
      <c r="C234" s="235"/>
      <c r="D234" s="235"/>
      <c r="E234" s="236"/>
      <c r="F234" s="190" t="s">
        <v>3140</v>
      </c>
      <c r="G234" s="192">
        <v>1</v>
      </c>
      <c r="H234" s="191">
        <v>706.67</v>
      </c>
      <c r="I234" s="191">
        <v>706.67</v>
      </c>
    </row>
    <row r="235" spans="1:9" ht="15" customHeight="1">
      <c r="A235" s="153"/>
      <c r="B235" s="153"/>
      <c r="C235" s="153"/>
      <c r="D235" s="153"/>
      <c r="E235" s="153"/>
      <c r="F235" s="153"/>
      <c r="G235" s="283" t="s">
        <v>3141</v>
      </c>
      <c r="H235" s="236"/>
      <c r="I235" s="188">
        <v>706.67</v>
      </c>
    </row>
    <row r="236" spans="1:9" ht="15" customHeight="1">
      <c r="A236" s="153"/>
      <c r="B236" s="153"/>
      <c r="C236" s="153"/>
      <c r="D236" s="153"/>
      <c r="E236" s="153"/>
      <c r="F236" s="153"/>
      <c r="G236" s="289" t="s">
        <v>3142</v>
      </c>
      <c r="H236" s="236"/>
      <c r="I236" s="194">
        <v>706.67</v>
      </c>
    </row>
    <row r="237" spans="1:9" ht="15" customHeight="1">
      <c r="A237" s="153"/>
      <c r="B237" s="153"/>
      <c r="C237" s="153"/>
      <c r="D237" s="153"/>
      <c r="E237" s="153"/>
      <c r="F237" s="153"/>
      <c r="G237" s="289" t="s">
        <v>3143</v>
      </c>
      <c r="H237" s="236"/>
      <c r="I237" s="188">
        <v>706.67</v>
      </c>
    </row>
    <row r="238" spans="1:9" ht="15" customHeight="1">
      <c r="A238" s="153"/>
      <c r="B238" s="153"/>
      <c r="C238" s="153"/>
      <c r="D238" s="153"/>
      <c r="E238" s="153"/>
      <c r="F238" s="153"/>
      <c r="G238" s="289" t="s">
        <v>3144</v>
      </c>
      <c r="H238" s="236"/>
      <c r="I238" s="188">
        <v>163.66480000000001</v>
      </c>
    </row>
    <row r="239" spans="1:9" ht="15" customHeight="1">
      <c r="A239" s="153"/>
      <c r="B239" s="153"/>
      <c r="C239" s="153"/>
      <c r="D239" s="153"/>
      <c r="E239" s="153"/>
      <c r="F239" s="153"/>
      <c r="G239" s="289" t="s">
        <v>3145</v>
      </c>
      <c r="H239" s="236"/>
      <c r="I239" s="188">
        <v>870.33</v>
      </c>
    </row>
    <row r="240" spans="1:9" ht="9.75" customHeight="1">
      <c r="A240" s="153"/>
      <c r="B240" s="153"/>
      <c r="C240" s="153"/>
      <c r="D240" s="290"/>
      <c r="E240" s="213"/>
      <c r="F240" s="213"/>
      <c r="G240" s="153"/>
      <c r="H240" s="153"/>
      <c r="I240" s="153"/>
    </row>
    <row r="241" spans="1:9" ht="19.5" customHeight="1">
      <c r="A241" s="291" t="s">
        <v>3146</v>
      </c>
      <c r="B241" s="235"/>
      <c r="C241" s="235"/>
      <c r="D241" s="235"/>
      <c r="E241" s="235"/>
      <c r="F241" s="235"/>
      <c r="G241" s="235"/>
      <c r="H241" s="235"/>
      <c r="I241" s="236"/>
    </row>
    <row r="242" spans="1:9" ht="19.5" customHeight="1">
      <c r="A242" s="292" t="s">
        <v>3147</v>
      </c>
      <c r="B242" s="235"/>
      <c r="C242" s="235"/>
      <c r="D242" s="235"/>
      <c r="E242" s="236"/>
      <c r="F242" s="186" t="s">
        <v>3148</v>
      </c>
      <c r="G242" s="186" t="s">
        <v>3149</v>
      </c>
      <c r="H242" s="186" t="s">
        <v>3150</v>
      </c>
      <c r="I242" s="186" t="s">
        <v>3151</v>
      </c>
    </row>
    <row r="243" spans="1:9" ht="15" customHeight="1">
      <c r="A243" s="190" t="s">
        <v>3152</v>
      </c>
      <c r="B243" s="293" t="s">
        <v>3153</v>
      </c>
      <c r="C243" s="235"/>
      <c r="D243" s="235"/>
      <c r="E243" s="236"/>
      <c r="F243" s="190" t="s">
        <v>3154</v>
      </c>
      <c r="G243" s="192">
        <v>1</v>
      </c>
      <c r="H243" s="191">
        <v>416.67</v>
      </c>
      <c r="I243" s="191">
        <v>416.67</v>
      </c>
    </row>
    <row r="244" spans="1:9" ht="15" customHeight="1">
      <c r="A244" s="153"/>
      <c r="B244" s="153"/>
      <c r="C244" s="153"/>
      <c r="D244" s="153"/>
      <c r="E244" s="153"/>
      <c r="F244" s="153"/>
      <c r="G244" s="283" t="s">
        <v>3155</v>
      </c>
      <c r="H244" s="236"/>
      <c r="I244" s="188">
        <v>416.67</v>
      </c>
    </row>
    <row r="245" spans="1:9" ht="15" customHeight="1">
      <c r="A245" s="153"/>
      <c r="B245" s="153"/>
      <c r="C245" s="153"/>
      <c r="D245" s="153"/>
      <c r="E245" s="153"/>
      <c r="F245" s="153"/>
      <c r="G245" s="289" t="s">
        <v>3156</v>
      </c>
      <c r="H245" s="236"/>
      <c r="I245" s="194">
        <v>416.67</v>
      </c>
    </row>
    <row r="246" spans="1:9" ht="15" customHeight="1">
      <c r="A246" s="153"/>
      <c r="B246" s="153"/>
      <c r="C246" s="153"/>
      <c r="D246" s="153"/>
      <c r="E246" s="153"/>
      <c r="F246" s="153"/>
      <c r="G246" s="289" t="s">
        <v>3157</v>
      </c>
      <c r="H246" s="236"/>
      <c r="I246" s="188">
        <v>416.67</v>
      </c>
    </row>
    <row r="247" spans="1:9" ht="15" customHeight="1">
      <c r="A247" s="153"/>
      <c r="B247" s="153"/>
      <c r="C247" s="153"/>
      <c r="D247" s="153"/>
      <c r="E247" s="153"/>
      <c r="F247" s="153"/>
      <c r="G247" s="289" t="s">
        <v>3158</v>
      </c>
      <c r="H247" s="236"/>
      <c r="I247" s="188">
        <v>96.500799999999998</v>
      </c>
    </row>
    <row r="248" spans="1:9" ht="15" customHeight="1">
      <c r="A248" s="153"/>
      <c r="B248" s="153"/>
      <c r="C248" s="153"/>
      <c r="D248" s="153"/>
      <c r="E248" s="153"/>
      <c r="F248" s="153"/>
      <c r="G248" s="289" t="s">
        <v>3159</v>
      </c>
      <c r="H248" s="236"/>
      <c r="I248" s="188">
        <v>513.16999999999996</v>
      </c>
    </row>
    <row r="249" spans="1:9" ht="9.75" customHeight="1">
      <c r="A249" s="153"/>
      <c r="B249" s="153"/>
      <c r="C249" s="153"/>
      <c r="D249" s="290"/>
      <c r="E249" s="213"/>
      <c r="F249" s="213"/>
      <c r="G249" s="153"/>
      <c r="H249" s="153"/>
      <c r="I249" s="153"/>
    </row>
    <row r="250" spans="1:9" ht="19.5" customHeight="1">
      <c r="A250" s="291" t="s">
        <v>3160</v>
      </c>
      <c r="B250" s="235"/>
      <c r="C250" s="235"/>
      <c r="D250" s="235"/>
      <c r="E250" s="235"/>
      <c r="F250" s="235"/>
      <c r="G250" s="235"/>
      <c r="H250" s="235"/>
      <c r="I250" s="236"/>
    </row>
    <row r="251" spans="1:9" ht="19.5" customHeight="1">
      <c r="A251" s="292" t="s">
        <v>3161</v>
      </c>
      <c r="B251" s="235"/>
      <c r="C251" s="235"/>
      <c r="D251" s="235"/>
      <c r="E251" s="236"/>
      <c r="F251" s="186" t="s">
        <v>3162</v>
      </c>
      <c r="G251" s="186" t="s">
        <v>3163</v>
      </c>
      <c r="H251" s="186" t="s">
        <v>3164</v>
      </c>
      <c r="I251" s="186" t="s">
        <v>3165</v>
      </c>
    </row>
    <row r="252" spans="1:9" ht="15" customHeight="1">
      <c r="A252" s="190" t="s">
        <v>3166</v>
      </c>
      <c r="B252" s="293" t="s">
        <v>3167</v>
      </c>
      <c r="C252" s="235"/>
      <c r="D252" s="235"/>
      <c r="E252" s="236"/>
      <c r="F252" s="190" t="s">
        <v>3168</v>
      </c>
      <c r="G252" s="192">
        <v>1</v>
      </c>
      <c r="H252" s="191">
        <v>408</v>
      </c>
      <c r="I252" s="191">
        <v>408</v>
      </c>
    </row>
    <row r="253" spans="1:9" ht="15" customHeight="1">
      <c r="A253" s="153"/>
      <c r="B253" s="153"/>
      <c r="C253" s="153"/>
      <c r="D253" s="153"/>
      <c r="E253" s="153"/>
      <c r="F253" s="153"/>
      <c r="G253" s="283" t="s">
        <v>3169</v>
      </c>
      <c r="H253" s="236"/>
      <c r="I253" s="188">
        <v>408</v>
      </c>
    </row>
    <row r="254" spans="1:9" ht="15" customHeight="1">
      <c r="A254" s="153"/>
      <c r="B254" s="153"/>
      <c r="C254" s="153"/>
      <c r="D254" s="153"/>
      <c r="E254" s="153"/>
      <c r="F254" s="153"/>
      <c r="G254" s="289" t="s">
        <v>3170</v>
      </c>
      <c r="H254" s="236"/>
      <c r="I254" s="194">
        <v>408</v>
      </c>
    </row>
    <row r="255" spans="1:9" ht="15" customHeight="1">
      <c r="A255" s="153"/>
      <c r="B255" s="153"/>
      <c r="C255" s="153"/>
      <c r="D255" s="153"/>
      <c r="E255" s="153"/>
      <c r="F255" s="153"/>
      <c r="G255" s="289" t="s">
        <v>3171</v>
      </c>
      <c r="H255" s="236"/>
      <c r="I255" s="188">
        <v>408</v>
      </c>
    </row>
    <row r="256" spans="1:9" ht="15" customHeight="1">
      <c r="A256" s="153"/>
      <c r="B256" s="153"/>
      <c r="C256" s="153"/>
      <c r="D256" s="153"/>
      <c r="E256" s="153"/>
      <c r="F256" s="153"/>
      <c r="G256" s="289" t="s">
        <v>3172</v>
      </c>
      <c r="H256" s="236"/>
      <c r="I256" s="188">
        <v>94.492800000000003</v>
      </c>
    </row>
    <row r="257" spans="1:9" ht="15" customHeight="1">
      <c r="A257" s="153"/>
      <c r="B257" s="153"/>
      <c r="C257" s="153"/>
      <c r="D257" s="153"/>
      <c r="E257" s="153"/>
      <c r="F257" s="153"/>
      <c r="G257" s="289" t="s">
        <v>3173</v>
      </c>
      <c r="H257" s="236"/>
      <c r="I257" s="188">
        <v>502.49</v>
      </c>
    </row>
    <row r="258" spans="1:9" ht="9.75" customHeight="1">
      <c r="A258" s="153"/>
      <c r="B258" s="153"/>
      <c r="C258" s="153"/>
      <c r="D258" s="290"/>
      <c r="E258" s="213"/>
      <c r="F258" s="213"/>
      <c r="G258" s="153"/>
      <c r="H258" s="153"/>
      <c r="I258" s="153"/>
    </row>
    <row r="259" spans="1:9" ht="19.5" customHeight="1">
      <c r="A259" s="291" t="s">
        <v>3174</v>
      </c>
      <c r="B259" s="235"/>
      <c r="C259" s="235"/>
      <c r="D259" s="235"/>
      <c r="E259" s="235"/>
      <c r="F259" s="235"/>
      <c r="G259" s="235"/>
      <c r="H259" s="235"/>
      <c r="I259" s="236"/>
    </row>
    <row r="260" spans="1:9" ht="19.5" customHeight="1">
      <c r="A260" s="292" t="s">
        <v>3175</v>
      </c>
      <c r="B260" s="235"/>
      <c r="C260" s="235"/>
      <c r="D260" s="235"/>
      <c r="E260" s="236"/>
      <c r="F260" s="186" t="s">
        <v>3176</v>
      </c>
      <c r="G260" s="186" t="s">
        <v>3177</v>
      </c>
      <c r="H260" s="186" t="s">
        <v>3178</v>
      </c>
      <c r="I260" s="186" t="s">
        <v>3179</v>
      </c>
    </row>
    <row r="261" spans="1:9" ht="15" customHeight="1">
      <c r="A261" s="190" t="s">
        <v>3180</v>
      </c>
      <c r="B261" s="293" t="s">
        <v>3181</v>
      </c>
      <c r="C261" s="235"/>
      <c r="D261" s="235"/>
      <c r="E261" s="235"/>
      <c r="F261" s="190" t="s">
        <v>3182</v>
      </c>
      <c r="G261" s="192">
        <v>0.63</v>
      </c>
      <c r="H261" s="191">
        <v>10.58</v>
      </c>
      <c r="I261" s="191">
        <v>6.67</v>
      </c>
    </row>
    <row r="262" spans="1:9" ht="15" customHeight="1">
      <c r="A262" s="153"/>
      <c r="B262" s="153"/>
      <c r="C262" s="153"/>
      <c r="D262" s="153"/>
      <c r="E262" s="153"/>
      <c r="F262" s="153"/>
      <c r="G262" s="283" t="s">
        <v>3183</v>
      </c>
      <c r="H262" s="236"/>
      <c r="I262" s="188">
        <v>6.6654</v>
      </c>
    </row>
    <row r="263" spans="1:9" ht="15" customHeight="1">
      <c r="A263" s="153"/>
      <c r="B263" s="153"/>
      <c r="C263" s="153"/>
      <c r="D263" s="153"/>
      <c r="E263" s="153"/>
      <c r="F263" s="153"/>
      <c r="G263" s="289" t="s">
        <v>3184</v>
      </c>
      <c r="H263" s="236"/>
      <c r="I263" s="193">
        <v>6.6654</v>
      </c>
    </row>
    <row r="264" spans="1:9" ht="15" customHeight="1">
      <c r="A264" s="153"/>
      <c r="B264" s="153"/>
      <c r="C264" s="153"/>
      <c r="D264" s="153"/>
      <c r="E264" s="153"/>
      <c r="F264" s="153"/>
      <c r="G264" s="289" t="s">
        <v>3185</v>
      </c>
      <c r="H264" s="236"/>
      <c r="I264" s="193">
        <v>1</v>
      </c>
    </row>
    <row r="265" spans="1:9" ht="15" customHeight="1">
      <c r="A265" s="153"/>
      <c r="B265" s="153"/>
      <c r="C265" s="153"/>
      <c r="D265" s="153"/>
      <c r="E265" s="153"/>
      <c r="F265" s="153"/>
      <c r="G265" s="289" t="s">
        <v>3186</v>
      </c>
      <c r="H265" s="236"/>
      <c r="I265" s="193">
        <v>6.6654</v>
      </c>
    </row>
    <row r="266" spans="1:9" ht="19.5" customHeight="1">
      <c r="A266" s="292" t="s">
        <v>3187</v>
      </c>
      <c r="B266" s="235"/>
      <c r="C266" s="235"/>
      <c r="D266" s="235"/>
      <c r="E266" s="236"/>
      <c r="F266" s="186" t="s">
        <v>3188</v>
      </c>
      <c r="G266" s="186" t="s">
        <v>3189</v>
      </c>
      <c r="H266" s="186" t="s">
        <v>3190</v>
      </c>
      <c r="I266" s="186" t="s">
        <v>3191</v>
      </c>
    </row>
    <row r="267" spans="1:9" ht="15.75" customHeight="1">
      <c r="A267" s="190" t="s">
        <v>3192</v>
      </c>
      <c r="B267" s="293" t="s">
        <v>3193</v>
      </c>
      <c r="C267" s="235"/>
      <c r="D267" s="235"/>
      <c r="E267" s="236"/>
      <c r="F267" s="190" t="s">
        <v>3194</v>
      </c>
      <c r="G267" s="192">
        <v>1</v>
      </c>
      <c r="H267" s="191">
        <v>38</v>
      </c>
      <c r="I267" s="191">
        <v>38</v>
      </c>
    </row>
    <row r="268" spans="1:9" ht="15" customHeight="1">
      <c r="A268" s="153"/>
      <c r="B268" s="153"/>
      <c r="C268" s="153"/>
      <c r="D268" s="153"/>
      <c r="E268" s="153"/>
      <c r="F268" s="153"/>
      <c r="G268" s="283" t="s">
        <v>3195</v>
      </c>
      <c r="H268" s="236"/>
      <c r="I268" s="188">
        <v>38</v>
      </c>
    </row>
    <row r="269" spans="1:9" ht="15" customHeight="1">
      <c r="A269" s="153"/>
      <c r="B269" s="153"/>
      <c r="C269" s="153"/>
      <c r="D269" s="153"/>
      <c r="E269" s="153"/>
      <c r="F269" s="153"/>
      <c r="G269" s="289" t="s">
        <v>3196</v>
      </c>
      <c r="H269" s="236"/>
      <c r="I269" s="194">
        <v>44.665399999999998</v>
      </c>
    </row>
    <row r="270" spans="1:9" ht="15" customHeight="1">
      <c r="A270" s="153"/>
      <c r="B270" s="153"/>
      <c r="C270" s="153"/>
      <c r="D270" s="153"/>
      <c r="E270" s="153"/>
      <c r="F270" s="153"/>
      <c r="G270" s="289" t="s">
        <v>3197</v>
      </c>
      <c r="H270" s="236"/>
      <c r="I270" s="188">
        <v>44.67</v>
      </c>
    </row>
    <row r="271" spans="1:9" ht="15" customHeight="1">
      <c r="A271" s="153"/>
      <c r="B271" s="153"/>
      <c r="C271" s="153"/>
      <c r="D271" s="153"/>
      <c r="E271" s="153"/>
      <c r="F271" s="153"/>
      <c r="G271" s="289" t="s">
        <v>3198</v>
      </c>
      <c r="H271" s="236"/>
      <c r="I271" s="188">
        <v>6.2626999999999997</v>
      </c>
    </row>
    <row r="272" spans="1:9" ht="15" customHeight="1">
      <c r="A272" s="153"/>
      <c r="B272" s="153"/>
      <c r="C272" s="153"/>
      <c r="D272" s="153"/>
      <c r="E272" s="153"/>
      <c r="F272" s="153"/>
      <c r="G272" s="289" t="s">
        <v>3199</v>
      </c>
      <c r="H272" s="236"/>
      <c r="I272" s="188">
        <v>50.93</v>
      </c>
    </row>
    <row r="273" spans="1:9" ht="9.75" customHeight="1">
      <c r="A273" s="153"/>
      <c r="B273" s="153"/>
      <c r="C273" s="153"/>
      <c r="D273" s="290"/>
      <c r="E273" s="213"/>
      <c r="F273" s="213"/>
      <c r="G273" s="153"/>
      <c r="H273" s="153"/>
      <c r="I273" s="153"/>
    </row>
    <row r="274" spans="1:9" ht="27" customHeight="1">
      <c r="A274" s="291" t="s">
        <v>3200</v>
      </c>
      <c r="B274" s="235"/>
      <c r="C274" s="235"/>
      <c r="D274" s="235"/>
      <c r="E274" s="235"/>
      <c r="F274" s="235"/>
      <c r="G274" s="235"/>
      <c r="H274" s="235"/>
      <c r="I274" s="236"/>
    </row>
    <row r="275" spans="1:9" ht="15" customHeight="1">
      <c r="A275" s="287" t="s">
        <v>3201</v>
      </c>
      <c r="B275" s="235"/>
      <c r="C275" s="236"/>
      <c r="D275" s="288" t="s">
        <v>3202</v>
      </c>
      <c r="E275" s="236"/>
      <c r="F275" s="195" t="s">
        <v>3203</v>
      </c>
      <c r="G275" s="195" t="s">
        <v>3204</v>
      </c>
      <c r="H275" s="195" t="s">
        <v>3205</v>
      </c>
      <c r="I275" s="195" t="s">
        <v>3206</v>
      </c>
    </row>
    <row r="276" spans="1:9" ht="36" customHeight="1">
      <c r="A276" s="198" t="s">
        <v>3207</v>
      </c>
      <c r="B276" s="286" t="s">
        <v>3208</v>
      </c>
      <c r="C276" s="236"/>
      <c r="D276" s="284" t="s">
        <v>3209</v>
      </c>
      <c r="E276" s="236"/>
      <c r="F276" s="198" t="s">
        <v>3210</v>
      </c>
      <c r="G276" s="199">
        <v>1</v>
      </c>
      <c r="H276" s="200">
        <v>0.19</v>
      </c>
      <c r="I276" s="200">
        <v>0.19</v>
      </c>
    </row>
    <row r="277" spans="1:9" ht="36" customHeight="1">
      <c r="A277" s="198" t="s">
        <v>3211</v>
      </c>
      <c r="B277" s="286" t="s">
        <v>3212</v>
      </c>
      <c r="C277" s="236"/>
      <c r="D277" s="284" t="s">
        <v>3213</v>
      </c>
      <c r="E277" s="236"/>
      <c r="F277" s="198" t="s">
        <v>3214</v>
      </c>
      <c r="G277" s="199">
        <v>1</v>
      </c>
      <c r="H277" s="200">
        <v>0.02</v>
      </c>
      <c r="I277" s="200">
        <v>0.02</v>
      </c>
    </row>
    <row r="278" spans="1:9" ht="36" customHeight="1">
      <c r="A278" s="198" t="s">
        <v>3215</v>
      </c>
      <c r="B278" s="286" t="s">
        <v>3216</v>
      </c>
      <c r="C278" s="236"/>
      <c r="D278" s="284" t="s">
        <v>3217</v>
      </c>
      <c r="E278" s="236"/>
      <c r="F278" s="198" t="s">
        <v>3218</v>
      </c>
      <c r="G278" s="199">
        <v>1</v>
      </c>
      <c r="H278" s="200">
        <v>0.21</v>
      </c>
      <c r="I278" s="200">
        <v>0.21</v>
      </c>
    </row>
    <row r="279" spans="1:9" ht="36" customHeight="1">
      <c r="A279" s="198" t="s">
        <v>3219</v>
      </c>
      <c r="B279" s="286" t="s">
        <v>3220</v>
      </c>
      <c r="C279" s="236"/>
      <c r="D279" s="284" t="s">
        <v>3221</v>
      </c>
      <c r="E279" s="236"/>
      <c r="F279" s="198" t="s">
        <v>3222</v>
      </c>
      <c r="G279" s="199">
        <v>1</v>
      </c>
      <c r="H279" s="200">
        <v>6.22</v>
      </c>
      <c r="I279" s="200">
        <v>6.22</v>
      </c>
    </row>
    <row r="280" spans="1:9" ht="15" customHeight="1">
      <c r="A280" s="153"/>
      <c r="B280" s="153"/>
      <c r="C280" s="153"/>
      <c r="D280" s="153"/>
      <c r="E280" s="153"/>
      <c r="F280" s="153"/>
      <c r="G280" s="285" t="s">
        <v>3223</v>
      </c>
      <c r="H280" s="236"/>
      <c r="I280" s="201">
        <v>6.64</v>
      </c>
    </row>
    <row r="281" spans="1:9" ht="15" customHeight="1">
      <c r="A281" s="153"/>
      <c r="B281" s="153"/>
      <c r="C281" s="153"/>
      <c r="D281" s="153"/>
      <c r="E281" s="153"/>
      <c r="F281" s="153"/>
      <c r="G281" s="289" t="s">
        <v>3224</v>
      </c>
      <c r="H281" s="236"/>
      <c r="I281" s="188">
        <v>6.64</v>
      </c>
    </row>
    <row r="282" spans="1:9" ht="15" customHeight="1">
      <c r="A282" s="153"/>
      <c r="B282" s="153"/>
      <c r="C282" s="153"/>
      <c r="D282" s="153"/>
      <c r="E282" s="153"/>
      <c r="F282" s="153"/>
      <c r="G282" s="289" t="s">
        <v>3225</v>
      </c>
      <c r="H282" s="236"/>
      <c r="I282" s="188">
        <v>1.5378000000000001</v>
      </c>
    </row>
    <row r="283" spans="1:9" ht="15" customHeight="1">
      <c r="A283" s="153"/>
      <c r="B283" s="153"/>
      <c r="C283" s="153"/>
      <c r="D283" s="153"/>
      <c r="E283" s="153"/>
      <c r="F283" s="153"/>
      <c r="G283" s="289" t="s">
        <v>3226</v>
      </c>
      <c r="H283" s="236"/>
      <c r="I283" s="188">
        <v>8.18</v>
      </c>
    </row>
    <row r="284" spans="1:9" ht="9.75" customHeight="1">
      <c r="A284" s="153"/>
      <c r="B284" s="153"/>
      <c r="C284" s="153"/>
      <c r="D284" s="290"/>
      <c r="E284" s="213"/>
      <c r="F284" s="213"/>
      <c r="G284" s="153"/>
      <c r="H284" s="153"/>
      <c r="I284" s="153"/>
    </row>
    <row r="285" spans="1:9" ht="27" customHeight="1">
      <c r="A285" s="291" t="s">
        <v>3227</v>
      </c>
      <c r="B285" s="235"/>
      <c r="C285" s="235"/>
      <c r="D285" s="235"/>
      <c r="E285" s="235"/>
      <c r="F285" s="235"/>
      <c r="G285" s="235"/>
      <c r="H285" s="235"/>
      <c r="I285" s="236"/>
    </row>
    <row r="286" spans="1:9" ht="15" customHeight="1">
      <c r="A286" s="287" t="s">
        <v>3228</v>
      </c>
      <c r="B286" s="235"/>
      <c r="C286" s="236"/>
      <c r="D286" s="288" t="s">
        <v>3229</v>
      </c>
      <c r="E286" s="236"/>
      <c r="F286" s="195" t="s">
        <v>3230</v>
      </c>
      <c r="G286" s="195" t="s">
        <v>3231</v>
      </c>
      <c r="H286" s="195" t="s">
        <v>3232</v>
      </c>
      <c r="I286" s="195" t="s">
        <v>3233</v>
      </c>
    </row>
    <row r="287" spans="1:9" ht="36" customHeight="1">
      <c r="A287" s="198" t="s">
        <v>3234</v>
      </c>
      <c r="B287" s="286" t="s">
        <v>3235</v>
      </c>
      <c r="C287" s="236"/>
      <c r="D287" s="284" t="s">
        <v>3236</v>
      </c>
      <c r="E287" s="236"/>
      <c r="F287" s="198" t="s">
        <v>3237</v>
      </c>
      <c r="G287" s="199">
        <v>1</v>
      </c>
      <c r="H287" s="200">
        <v>0.19</v>
      </c>
      <c r="I287" s="200">
        <v>0.19</v>
      </c>
    </row>
    <row r="288" spans="1:9" ht="36" customHeight="1">
      <c r="A288" s="198" t="s">
        <v>3238</v>
      </c>
      <c r="B288" s="286" t="s">
        <v>3239</v>
      </c>
      <c r="C288" s="236"/>
      <c r="D288" s="284" t="s">
        <v>3240</v>
      </c>
      <c r="E288" s="236"/>
      <c r="F288" s="198" t="s">
        <v>3241</v>
      </c>
      <c r="G288" s="199">
        <v>1</v>
      </c>
      <c r="H288" s="200">
        <v>0.02</v>
      </c>
      <c r="I288" s="200">
        <v>0.02</v>
      </c>
    </row>
    <row r="289" spans="1:9" ht="15" customHeight="1">
      <c r="A289" s="153"/>
      <c r="B289" s="153"/>
      <c r="C289" s="153"/>
      <c r="D289" s="153"/>
      <c r="E289" s="153"/>
      <c r="F289" s="153"/>
      <c r="G289" s="285" t="s">
        <v>3242</v>
      </c>
      <c r="H289" s="236"/>
      <c r="I289" s="201">
        <v>0.21</v>
      </c>
    </row>
    <row r="290" spans="1:9" ht="15" customHeight="1">
      <c r="A290" s="153"/>
      <c r="B290" s="153"/>
      <c r="C290" s="153"/>
      <c r="D290" s="153"/>
      <c r="E290" s="153"/>
      <c r="F290" s="153"/>
      <c r="G290" s="289" t="s">
        <v>3243</v>
      </c>
      <c r="H290" s="236"/>
      <c r="I290" s="188">
        <v>0.21</v>
      </c>
    </row>
    <row r="291" spans="1:9" ht="15" customHeight="1">
      <c r="A291" s="153"/>
      <c r="B291" s="153"/>
      <c r="C291" s="153"/>
      <c r="D291" s="153"/>
      <c r="E291" s="153"/>
      <c r="F291" s="153"/>
      <c r="G291" s="289" t="s">
        <v>3244</v>
      </c>
      <c r="H291" s="236"/>
      <c r="I291" s="188">
        <v>4.8599999999999997E-2</v>
      </c>
    </row>
    <row r="292" spans="1:9" ht="15" customHeight="1">
      <c r="A292" s="153"/>
      <c r="B292" s="153"/>
      <c r="C292" s="153"/>
      <c r="D292" s="153"/>
      <c r="E292" s="153"/>
      <c r="F292" s="153"/>
      <c r="G292" s="289" t="s">
        <v>3245</v>
      </c>
      <c r="H292" s="236"/>
      <c r="I292" s="188">
        <v>0.26</v>
      </c>
    </row>
    <row r="293" spans="1:9" ht="9.75" customHeight="1">
      <c r="A293" s="153"/>
      <c r="B293" s="153"/>
      <c r="C293" s="153"/>
      <c r="D293" s="290"/>
      <c r="E293" s="213"/>
      <c r="F293" s="213"/>
      <c r="G293" s="153"/>
      <c r="H293" s="153"/>
      <c r="I293" s="153"/>
    </row>
    <row r="294" spans="1:9" ht="19.5" customHeight="1">
      <c r="A294" s="291" t="s">
        <v>3246</v>
      </c>
      <c r="B294" s="235"/>
      <c r="C294" s="235"/>
      <c r="D294" s="235"/>
      <c r="E294" s="235"/>
      <c r="F294" s="235"/>
      <c r="G294" s="235"/>
      <c r="H294" s="235"/>
      <c r="I294" s="236"/>
    </row>
    <row r="295" spans="1:9" ht="15" customHeight="1">
      <c r="A295" s="287" t="s">
        <v>3247</v>
      </c>
      <c r="B295" s="235"/>
      <c r="C295" s="236"/>
      <c r="D295" s="288" t="s">
        <v>3248</v>
      </c>
      <c r="E295" s="236"/>
      <c r="F295" s="195" t="s">
        <v>3249</v>
      </c>
      <c r="G295" s="195" t="s">
        <v>3250</v>
      </c>
      <c r="H295" s="195" t="s">
        <v>3251</v>
      </c>
      <c r="I295" s="195" t="s">
        <v>3252</v>
      </c>
    </row>
    <row r="296" spans="1:9" ht="15" customHeight="1">
      <c r="A296" s="198" t="s">
        <v>3253</v>
      </c>
      <c r="B296" s="286" t="s">
        <v>3254</v>
      </c>
      <c r="C296" s="236"/>
      <c r="D296" s="284" t="s">
        <v>3255</v>
      </c>
      <c r="E296" s="236"/>
      <c r="F296" s="198" t="s">
        <v>3256</v>
      </c>
      <c r="G296" s="199">
        <v>2.6190000000000002</v>
      </c>
      <c r="H296" s="200">
        <v>18.84</v>
      </c>
      <c r="I296" s="200">
        <v>49.34</v>
      </c>
    </row>
    <row r="297" spans="1:9" ht="15" customHeight="1">
      <c r="A297" s="198" t="s">
        <v>3257</v>
      </c>
      <c r="B297" s="286" t="s">
        <v>3258</v>
      </c>
      <c r="C297" s="236"/>
      <c r="D297" s="284" t="s">
        <v>3259</v>
      </c>
      <c r="E297" s="236"/>
      <c r="F297" s="198" t="s">
        <v>3260</v>
      </c>
      <c r="G297" s="199">
        <v>43.402999999999999</v>
      </c>
      <c r="H297" s="200">
        <v>10.57</v>
      </c>
      <c r="I297" s="200">
        <v>458.77</v>
      </c>
    </row>
    <row r="298" spans="1:9" ht="15" customHeight="1">
      <c r="A298" s="153"/>
      <c r="B298" s="153"/>
      <c r="C298" s="153"/>
      <c r="D298" s="153"/>
      <c r="E298" s="153"/>
      <c r="F298" s="153"/>
      <c r="G298" s="285" t="s">
        <v>3261</v>
      </c>
      <c r="H298" s="236"/>
      <c r="I298" s="201">
        <v>508.11</v>
      </c>
    </row>
    <row r="299" spans="1:9" ht="15" customHeight="1">
      <c r="A299" s="287" t="s">
        <v>3262</v>
      </c>
      <c r="B299" s="235"/>
      <c r="C299" s="236"/>
      <c r="D299" s="288" t="s">
        <v>3263</v>
      </c>
      <c r="E299" s="236"/>
      <c r="F299" s="195" t="s">
        <v>3264</v>
      </c>
      <c r="G299" s="195" t="s">
        <v>3265</v>
      </c>
      <c r="H299" s="195" t="s">
        <v>3266</v>
      </c>
      <c r="I299" s="195" t="s">
        <v>3267</v>
      </c>
    </row>
    <row r="300" spans="1:9" ht="36" customHeight="1">
      <c r="A300" s="198" t="s">
        <v>3268</v>
      </c>
      <c r="B300" s="286" t="s">
        <v>3269</v>
      </c>
      <c r="C300" s="236"/>
      <c r="D300" s="284" t="s">
        <v>3270</v>
      </c>
      <c r="E300" s="236"/>
      <c r="F300" s="198" t="s">
        <v>3271</v>
      </c>
      <c r="G300" s="199">
        <v>2.6190000000000002</v>
      </c>
      <c r="H300" s="200">
        <v>132.78</v>
      </c>
      <c r="I300" s="200">
        <v>347.75</v>
      </c>
    </row>
    <row r="301" spans="1:9" ht="15" customHeight="1">
      <c r="A301" s="153"/>
      <c r="B301" s="153"/>
      <c r="C301" s="153"/>
      <c r="D301" s="153"/>
      <c r="E301" s="153"/>
      <c r="F301" s="153"/>
      <c r="G301" s="285" t="s">
        <v>3272</v>
      </c>
      <c r="H301" s="236"/>
      <c r="I301" s="201">
        <v>347.75</v>
      </c>
    </row>
    <row r="302" spans="1:9" ht="15" customHeight="1">
      <c r="A302" s="153"/>
      <c r="B302" s="153"/>
      <c r="C302" s="153"/>
      <c r="D302" s="153"/>
      <c r="E302" s="153"/>
      <c r="F302" s="153"/>
      <c r="G302" s="289" t="s">
        <v>3273</v>
      </c>
      <c r="H302" s="236"/>
      <c r="I302" s="188">
        <v>855.86</v>
      </c>
    </row>
    <row r="303" spans="1:9" ht="15" customHeight="1">
      <c r="A303" s="153"/>
      <c r="B303" s="153"/>
      <c r="C303" s="153"/>
      <c r="D303" s="153"/>
      <c r="E303" s="153"/>
      <c r="F303" s="153"/>
      <c r="G303" s="289" t="s">
        <v>3274</v>
      </c>
      <c r="H303" s="236"/>
      <c r="I303" s="188">
        <v>198.21719999999999</v>
      </c>
    </row>
    <row r="304" spans="1:9" ht="15" customHeight="1">
      <c r="A304" s="153"/>
      <c r="B304" s="153"/>
      <c r="C304" s="153"/>
      <c r="D304" s="153"/>
      <c r="E304" s="153"/>
      <c r="F304" s="153"/>
      <c r="G304" s="289" t="s">
        <v>3275</v>
      </c>
      <c r="H304" s="236"/>
      <c r="I304" s="188">
        <v>1054.08</v>
      </c>
    </row>
    <row r="305" spans="1:9" ht="9.75" customHeight="1">
      <c r="A305" s="153"/>
      <c r="B305" s="153"/>
      <c r="C305" s="153"/>
      <c r="D305" s="290"/>
      <c r="E305" s="213"/>
      <c r="F305" s="213"/>
      <c r="G305" s="153"/>
      <c r="H305" s="153"/>
      <c r="I305" s="153"/>
    </row>
    <row r="306" spans="1:9" ht="19.5" customHeight="1">
      <c r="A306" s="291" t="s">
        <v>3276</v>
      </c>
      <c r="B306" s="235"/>
      <c r="C306" s="235"/>
      <c r="D306" s="235"/>
      <c r="E306" s="235"/>
      <c r="F306" s="235"/>
      <c r="G306" s="235"/>
      <c r="H306" s="235"/>
      <c r="I306" s="236"/>
    </row>
    <row r="307" spans="1:9" ht="15" customHeight="1">
      <c r="A307" s="287" t="s">
        <v>3277</v>
      </c>
      <c r="B307" s="235"/>
      <c r="C307" s="236"/>
      <c r="D307" s="288" t="s">
        <v>3278</v>
      </c>
      <c r="E307" s="236"/>
      <c r="F307" s="195" t="s">
        <v>3279</v>
      </c>
      <c r="G307" s="195" t="s">
        <v>3280</v>
      </c>
      <c r="H307" s="195" t="s">
        <v>3281</v>
      </c>
      <c r="I307" s="195" t="s">
        <v>3282</v>
      </c>
    </row>
    <row r="308" spans="1:9" ht="15" customHeight="1">
      <c r="A308" s="198" t="s">
        <v>3283</v>
      </c>
      <c r="B308" s="286" t="s">
        <v>3284</v>
      </c>
      <c r="C308" s="236"/>
      <c r="D308" s="284" t="s">
        <v>3285</v>
      </c>
      <c r="E308" s="236"/>
      <c r="F308" s="198" t="s">
        <v>3286</v>
      </c>
      <c r="G308" s="199">
        <v>10</v>
      </c>
      <c r="H308" s="200">
        <v>16.11</v>
      </c>
      <c r="I308" s="200">
        <v>161.1</v>
      </c>
    </row>
    <row r="309" spans="1:9" ht="15" customHeight="1">
      <c r="A309" s="153"/>
      <c r="B309" s="153"/>
      <c r="C309" s="153"/>
      <c r="D309" s="153"/>
      <c r="E309" s="153"/>
      <c r="F309" s="153"/>
      <c r="G309" s="285" t="s">
        <v>3287</v>
      </c>
      <c r="H309" s="236"/>
      <c r="I309" s="201">
        <v>161.1</v>
      </c>
    </row>
    <row r="310" spans="1:9" ht="15" customHeight="1">
      <c r="A310" s="287" t="s">
        <v>3288</v>
      </c>
      <c r="B310" s="235"/>
      <c r="C310" s="236"/>
      <c r="D310" s="288" t="s">
        <v>3289</v>
      </c>
      <c r="E310" s="236"/>
      <c r="F310" s="195" t="s">
        <v>3290</v>
      </c>
      <c r="G310" s="195" t="s">
        <v>3291</v>
      </c>
      <c r="H310" s="195" t="s">
        <v>3292</v>
      </c>
      <c r="I310" s="195" t="s">
        <v>3293</v>
      </c>
    </row>
    <row r="311" spans="1:9" ht="15" customHeight="1">
      <c r="A311" s="198" t="s">
        <v>3294</v>
      </c>
      <c r="B311" s="286" t="s">
        <v>3295</v>
      </c>
      <c r="C311" s="236"/>
      <c r="D311" s="284" t="s">
        <v>3296</v>
      </c>
      <c r="E311" s="236"/>
      <c r="F311" s="198" t="s">
        <v>3297</v>
      </c>
      <c r="G311" s="199">
        <v>4.577</v>
      </c>
      <c r="H311" s="200">
        <v>18.68</v>
      </c>
      <c r="I311" s="200">
        <v>85.5</v>
      </c>
    </row>
    <row r="312" spans="1:9" ht="27.75" customHeight="1">
      <c r="A312" s="198" t="s">
        <v>3298</v>
      </c>
      <c r="B312" s="286" t="s">
        <v>3299</v>
      </c>
      <c r="C312" s="236"/>
      <c r="D312" s="284" t="s">
        <v>3300</v>
      </c>
      <c r="E312" s="236"/>
      <c r="F312" s="198" t="s">
        <v>3301</v>
      </c>
      <c r="G312" s="199">
        <v>1.61</v>
      </c>
      <c r="H312" s="200">
        <v>217.54</v>
      </c>
      <c r="I312" s="200">
        <v>350.24</v>
      </c>
    </row>
    <row r="313" spans="1:9" ht="15" customHeight="1">
      <c r="A313" s="198" t="s">
        <v>3302</v>
      </c>
      <c r="B313" s="286" t="s">
        <v>3303</v>
      </c>
      <c r="C313" s="236"/>
      <c r="D313" s="284" t="s">
        <v>3304</v>
      </c>
      <c r="E313" s="236"/>
      <c r="F313" s="198" t="s">
        <v>3305</v>
      </c>
      <c r="G313" s="199">
        <v>14.875</v>
      </c>
      <c r="H313" s="200">
        <v>24.41</v>
      </c>
      <c r="I313" s="200">
        <v>363.1</v>
      </c>
    </row>
    <row r="314" spans="1:9" ht="36" customHeight="1">
      <c r="A314" s="198" t="s">
        <v>3306</v>
      </c>
      <c r="B314" s="286" t="s">
        <v>3307</v>
      </c>
      <c r="C314" s="236"/>
      <c r="D314" s="284" t="s">
        <v>3308</v>
      </c>
      <c r="E314" s="236"/>
      <c r="F314" s="198" t="s">
        <v>3309</v>
      </c>
      <c r="G314" s="199">
        <v>0.08</v>
      </c>
      <c r="H314" s="200">
        <v>132.78</v>
      </c>
      <c r="I314" s="200">
        <v>10.62</v>
      </c>
    </row>
    <row r="315" spans="1:9" ht="15" customHeight="1">
      <c r="A315" s="153"/>
      <c r="B315" s="153"/>
      <c r="C315" s="153"/>
      <c r="D315" s="153"/>
      <c r="E315" s="153"/>
      <c r="F315" s="153"/>
      <c r="G315" s="285" t="s">
        <v>3310</v>
      </c>
      <c r="H315" s="236"/>
      <c r="I315" s="201">
        <v>809.46</v>
      </c>
    </row>
    <row r="316" spans="1:9" ht="15" customHeight="1">
      <c r="A316" s="153"/>
      <c r="B316" s="153"/>
      <c r="C316" s="153"/>
      <c r="D316" s="153"/>
      <c r="E316" s="153"/>
      <c r="F316" s="153"/>
      <c r="G316" s="289" t="s">
        <v>3311</v>
      </c>
      <c r="H316" s="236"/>
      <c r="I316" s="188">
        <v>970.53</v>
      </c>
    </row>
    <row r="317" spans="1:9" ht="15" customHeight="1">
      <c r="A317" s="153"/>
      <c r="B317" s="153"/>
      <c r="C317" s="153"/>
      <c r="D317" s="153"/>
      <c r="E317" s="153"/>
      <c r="F317" s="153"/>
      <c r="G317" s="289" t="s">
        <v>3312</v>
      </c>
      <c r="H317" s="236"/>
      <c r="I317" s="188">
        <v>224.7747</v>
      </c>
    </row>
    <row r="318" spans="1:9" ht="15" customHeight="1">
      <c r="A318" s="153"/>
      <c r="B318" s="153"/>
      <c r="C318" s="153"/>
      <c r="D318" s="153"/>
      <c r="E318" s="153"/>
      <c r="F318" s="153"/>
      <c r="G318" s="289" t="s">
        <v>3313</v>
      </c>
      <c r="H318" s="236"/>
      <c r="I318" s="188">
        <v>1195.3</v>
      </c>
    </row>
    <row r="319" spans="1:9" ht="9.75" customHeight="1">
      <c r="A319" s="153"/>
      <c r="B319" s="153"/>
      <c r="C319" s="153"/>
      <c r="D319" s="290"/>
      <c r="E319" s="213"/>
      <c r="F319" s="213"/>
      <c r="G319" s="153"/>
      <c r="H319" s="153"/>
      <c r="I319" s="153"/>
    </row>
    <row r="320" spans="1:9" ht="19.5" customHeight="1">
      <c r="A320" s="291" t="s">
        <v>3314</v>
      </c>
      <c r="B320" s="235"/>
      <c r="C320" s="235"/>
      <c r="D320" s="235"/>
      <c r="E320" s="235"/>
      <c r="F320" s="235"/>
      <c r="G320" s="235"/>
      <c r="H320" s="235"/>
      <c r="I320" s="236"/>
    </row>
    <row r="321" spans="1:9" ht="15" customHeight="1">
      <c r="A321" s="287" t="s">
        <v>3315</v>
      </c>
      <c r="B321" s="235"/>
      <c r="C321" s="236"/>
      <c r="D321" s="288" t="s">
        <v>3316</v>
      </c>
      <c r="E321" s="236"/>
      <c r="F321" s="195" t="s">
        <v>3317</v>
      </c>
      <c r="G321" s="195" t="s">
        <v>3318</v>
      </c>
      <c r="H321" s="195" t="s">
        <v>3319</v>
      </c>
      <c r="I321" s="195" t="s">
        <v>3320</v>
      </c>
    </row>
    <row r="322" spans="1:9" ht="27.75" customHeight="1">
      <c r="A322" s="198" t="s">
        <v>3321</v>
      </c>
      <c r="B322" s="286" t="s">
        <v>3322</v>
      </c>
      <c r="C322" s="236"/>
      <c r="D322" s="284" t="s">
        <v>3323</v>
      </c>
      <c r="E322" s="236"/>
      <c r="F322" s="198" t="s">
        <v>3324</v>
      </c>
      <c r="G322" s="199">
        <v>1.1299999999999999E-2</v>
      </c>
      <c r="H322" s="200">
        <v>19.68</v>
      </c>
      <c r="I322" s="200">
        <v>0.22</v>
      </c>
    </row>
    <row r="323" spans="1:9" ht="15" customHeight="1">
      <c r="A323" s="153"/>
      <c r="B323" s="153"/>
      <c r="C323" s="153"/>
      <c r="D323" s="153"/>
      <c r="E323" s="153"/>
      <c r="F323" s="153"/>
      <c r="G323" s="285" t="s">
        <v>3325</v>
      </c>
      <c r="H323" s="236"/>
      <c r="I323" s="201">
        <v>0.22</v>
      </c>
    </row>
    <row r="324" spans="1:9" ht="15" customHeight="1">
      <c r="A324" s="287" t="s">
        <v>3326</v>
      </c>
      <c r="B324" s="235"/>
      <c r="C324" s="236"/>
      <c r="D324" s="288" t="s">
        <v>3327</v>
      </c>
      <c r="E324" s="236"/>
      <c r="F324" s="195" t="s">
        <v>3328</v>
      </c>
      <c r="G324" s="195" t="s">
        <v>3329</v>
      </c>
      <c r="H324" s="195" t="s">
        <v>3330</v>
      </c>
      <c r="I324" s="195" t="s">
        <v>3331</v>
      </c>
    </row>
    <row r="325" spans="1:9" ht="15" customHeight="1">
      <c r="A325" s="198" t="s">
        <v>3332</v>
      </c>
      <c r="B325" s="286" t="s">
        <v>3333</v>
      </c>
      <c r="C325" s="236"/>
      <c r="D325" s="284" t="s">
        <v>3334</v>
      </c>
      <c r="E325" s="236"/>
      <c r="F325" s="198" t="s">
        <v>3335</v>
      </c>
      <c r="G325" s="199">
        <v>0.2097</v>
      </c>
      <c r="H325" s="200">
        <v>25.11</v>
      </c>
      <c r="I325" s="200">
        <v>5.27</v>
      </c>
    </row>
    <row r="326" spans="1:9" ht="43.5" customHeight="1">
      <c r="A326" s="198" t="s">
        <v>3336</v>
      </c>
      <c r="B326" s="286" t="s">
        <v>3337</v>
      </c>
      <c r="C326" s="236"/>
      <c r="D326" s="284" t="s">
        <v>3338</v>
      </c>
      <c r="E326" s="236"/>
      <c r="F326" s="198" t="s">
        <v>3339</v>
      </c>
      <c r="G326" s="199">
        <v>7.6200000000000004E-2</v>
      </c>
      <c r="H326" s="200">
        <v>42.44</v>
      </c>
      <c r="I326" s="200">
        <v>3.23</v>
      </c>
    </row>
    <row r="327" spans="1:9" ht="43.5" customHeight="1">
      <c r="A327" s="198" t="s">
        <v>3340</v>
      </c>
      <c r="B327" s="286" t="s">
        <v>3341</v>
      </c>
      <c r="C327" s="236"/>
      <c r="D327" s="284" t="s">
        <v>3342</v>
      </c>
      <c r="E327" s="236"/>
      <c r="F327" s="198" t="s">
        <v>3343</v>
      </c>
      <c r="G327" s="199">
        <v>1.5900000000000001E-2</v>
      </c>
      <c r="H327" s="200">
        <v>85.81</v>
      </c>
      <c r="I327" s="200">
        <v>1.36</v>
      </c>
    </row>
    <row r="328" spans="1:9" ht="15" customHeight="1">
      <c r="A328" s="198" t="s">
        <v>3344</v>
      </c>
      <c r="B328" s="286" t="s">
        <v>3345</v>
      </c>
      <c r="C328" s="236"/>
      <c r="D328" s="284" t="s">
        <v>3346</v>
      </c>
      <c r="E328" s="236"/>
      <c r="F328" s="198" t="s">
        <v>3347</v>
      </c>
      <c r="G328" s="199">
        <v>0.2097</v>
      </c>
      <c r="H328" s="200">
        <v>15.73</v>
      </c>
      <c r="I328" s="200">
        <v>3.3</v>
      </c>
    </row>
    <row r="329" spans="1:9" ht="15" customHeight="1">
      <c r="A329" s="153"/>
      <c r="B329" s="153"/>
      <c r="C329" s="153"/>
      <c r="D329" s="153"/>
      <c r="E329" s="153"/>
      <c r="F329" s="153"/>
      <c r="G329" s="285" t="s">
        <v>3348</v>
      </c>
      <c r="H329" s="236"/>
      <c r="I329" s="201">
        <v>13.16</v>
      </c>
    </row>
    <row r="330" spans="1:9" ht="15" customHeight="1">
      <c r="A330" s="153"/>
      <c r="B330" s="153"/>
      <c r="C330" s="153"/>
      <c r="D330" s="153"/>
      <c r="E330" s="153"/>
      <c r="F330" s="153"/>
      <c r="G330" s="289" t="s">
        <v>3349</v>
      </c>
      <c r="H330" s="236"/>
      <c r="I330" s="188">
        <v>13.36</v>
      </c>
    </row>
    <row r="331" spans="1:9" ht="15" customHeight="1">
      <c r="A331" s="153"/>
      <c r="B331" s="153"/>
      <c r="C331" s="153"/>
      <c r="D331" s="153"/>
      <c r="E331" s="153"/>
      <c r="F331" s="153"/>
      <c r="G331" s="289" t="s">
        <v>3350</v>
      </c>
      <c r="H331" s="236"/>
      <c r="I331" s="188">
        <v>3.0941999999999998</v>
      </c>
    </row>
    <row r="332" spans="1:9" ht="15" customHeight="1">
      <c r="A332" s="153"/>
      <c r="B332" s="153"/>
      <c r="C332" s="153"/>
      <c r="D332" s="153"/>
      <c r="E332" s="153"/>
      <c r="F332" s="153"/>
      <c r="G332" s="289" t="s">
        <v>3351</v>
      </c>
      <c r="H332" s="236"/>
      <c r="I332" s="188">
        <v>16.45</v>
      </c>
    </row>
    <row r="333" spans="1:9" ht="9.75" customHeight="1">
      <c r="A333" s="153"/>
      <c r="B333" s="153"/>
      <c r="C333" s="153"/>
      <c r="D333" s="290"/>
      <c r="E333" s="213"/>
      <c r="F333" s="213"/>
      <c r="G333" s="153"/>
      <c r="H333" s="153"/>
      <c r="I333" s="153"/>
    </row>
    <row r="334" spans="1:9" ht="19.5" customHeight="1">
      <c r="A334" s="291" t="s">
        <v>3352</v>
      </c>
      <c r="B334" s="235"/>
      <c r="C334" s="235"/>
      <c r="D334" s="235"/>
      <c r="E334" s="235"/>
      <c r="F334" s="235"/>
      <c r="G334" s="235"/>
      <c r="H334" s="235"/>
      <c r="I334" s="236"/>
    </row>
    <row r="335" spans="1:9" ht="15" customHeight="1">
      <c r="A335" s="287" t="s">
        <v>3353</v>
      </c>
      <c r="B335" s="235"/>
      <c r="C335" s="236"/>
      <c r="D335" s="288" t="s">
        <v>3354</v>
      </c>
      <c r="E335" s="236"/>
      <c r="F335" s="195" t="s">
        <v>3355</v>
      </c>
      <c r="G335" s="195" t="s">
        <v>3356</v>
      </c>
      <c r="H335" s="195" t="s">
        <v>3357</v>
      </c>
      <c r="I335" s="195" t="s">
        <v>3358</v>
      </c>
    </row>
    <row r="336" spans="1:9" ht="15" customHeight="1">
      <c r="A336" s="198" t="s">
        <v>3359</v>
      </c>
      <c r="B336" s="286" t="s">
        <v>3360</v>
      </c>
      <c r="C336" s="236"/>
      <c r="D336" s="284" t="s">
        <v>3361</v>
      </c>
      <c r="E336" s="236"/>
      <c r="F336" s="198" t="s">
        <v>3362</v>
      </c>
      <c r="G336" s="199">
        <v>1</v>
      </c>
      <c r="H336" s="200">
        <v>28.04</v>
      </c>
      <c r="I336" s="200">
        <v>28.04</v>
      </c>
    </row>
    <row r="337" spans="1:9" ht="15" customHeight="1">
      <c r="A337" s="198" t="s">
        <v>3363</v>
      </c>
      <c r="B337" s="286" t="s">
        <v>3364</v>
      </c>
      <c r="C337" s="236"/>
      <c r="D337" s="284" t="s">
        <v>3365</v>
      </c>
      <c r="E337" s="236"/>
      <c r="F337" s="198" t="s">
        <v>3366</v>
      </c>
      <c r="G337" s="199">
        <v>1.1000000000000001</v>
      </c>
      <c r="H337" s="200">
        <v>496.93</v>
      </c>
      <c r="I337" s="200">
        <v>546.62</v>
      </c>
    </row>
    <row r="338" spans="1:9" ht="15" customHeight="1">
      <c r="A338" s="153"/>
      <c r="B338" s="153"/>
      <c r="C338" s="153"/>
      <c r="D338" s="153"/>
      <c r="E338" s="153"/>
      <c r="F338" s="153"/>
      <c r="G338" s="285" t="s">
        <v>3367</v>
      </c>
      <c r="H338" s="236"/>
      <c r="I338" s="201">
        <v>574.66</v>
      </c>
    </row>
    <row r="339" spans="1:9" ht="15" customHeight="1">
      <c r="A339" s="153"/>
      <c r="B339" s="153"/>
      <c r="C339" s="153"/>
      <c r="D339" s="153"/>
      <c r="E339" s="153"/>
      <c r="F339" s="153"/>
      <c r="G339" s="289" t="s">
        <v>3368</v>
      </c>
      <c r="H339" s="236"/>
      <c r="I339" s="188">
        <v>574.66</v>
      </c>
    </row>
    <row r="340" spans="1:9" ht="15" customHeight="1">
      <c r="A340" s="153"/>
      <c r="B340" s="153"/>
      <c r="C340" s="153"/>
      <c r="D340" s="153"/>
      <c r="E340" s="153"/>
      <c r="F340" s="153"/>
      <c r="G340" s="289" t="s">
        <v>3369</v>
      </c>
      <c r="H340" s="236"/>
      <c r="I340" s="188">
        <v>133.09129999999999</v>
      </c>
    </row>
    <row r="341" spans="1:9" ht="15" customHeight="1">
      <c r="A341" s="153"/>
      <c r="B341" s="153"/>
      <c r="C341" s="153"/>
      <c r="D341" s="153"/>
      <c r="E341" s="153"/>
      <c r="F341" s="153"/>
      <c r="G341" s="289" t="s">
        <v>3370</v>
      </c>
      <c r="H341" s="236"/>
      <c r="I341" s="188">
        <v>707.75</v>
      </c>
    </row>
    <row r="342" spans="1:9" ht="9.75" customHeight="1">
      <c r="A342" s="153"/>
      <c r="B342" s="153"/>
      <c r="C342" s="153"/>
      <c r="D342" s="290"/>
      <c r="E342" s="213"/>
      <c r="F342" s="213"/>
      <c r="G342" s="153"/>
      <c r="H342" s="153"/>
      <c r="I342" s="153"/>
    </row>
    <row r="343" spans="1:9" ht="19.5" customHeight="1">
      <c r="A343" s="291" t="s">
        <v>3371</v>
      </c>
      <c r="B343" s="235"/>
      <c r="C343" s="235"/>
      <c r="D343" s="235"/>
      <c r="E343" s="235"/>
      <c r="F343" s="235"/>
      <c r="G343" s="235"/>
      <c r="H343" s="235"/>
      <c r="I343" s="236"/>
    </row>
    <row r="344" spans="1:9" ht="15" customHeight="1">
      <c r="A344" s="287" t="s">
        <v>3372</v>
      </c>
      <c r="B344" s="235"/>
      <c r="C344" s="236"/>
      <c r="D344" s="288" t="s">
        <v>3373</v>
      </c>
      <c r="E344" s="236"/>
      <c r="F344" s="195" t="s">
        <v>3374</v>
      </c>
      <c r="G344" s="195" t="s">
        <v>3375</v>
      </c>
      <c r="H344" s="195" t="s">
        <v>3376</v>
      </c>
      <c r="I344" s="195" t="s">
        <v>3377</v>
      </c>
    </row>
    <row r="345" spans="1:9" ht="27.75" customHeight="1">
      <c r="A345" s="198" t="s">
        <v>3378</v>
      </c>
      <c r="B345" s="286" t="s">
        <v>3379</v>
      </c>
      <c r="C345" s="236"/>
      <c r="D345" s="284" t="s">
        <v>3380</v>
      </c>
      <c r="E345" s="236"/>
      <c r="F345" s="198" t="s">
        <v>3381</v>
      </c>
      <c r="G345" s="199">
        <v>2.4E-2</v>
      </c>
      <c r="H345" s="200">
        <v>19.68</v>
      </c>
      <c r="I345" s="200">
        <v>0.47</v>
      </c>
    </row>
    <row r="346" spans="1:9" ht="15" customHeight="1">
      <c r="A346" s="153"/>
      <c r="B346" s="153"/>
      <c r="C346" s="153"/>
      <c r="D346" s="153"/>
      <c r="E346" s="153"/>
      <c r="F346" s="153"/>
      <c r="G346" s="285" t="s">
        <v>3382</v>
      </c>
      <c r="H346" s="236"/>
      <c r="I346" s="201">
        <v>0.47</v>
      </c>
    </row>
    <row r="347" spans="1:9" ht="15" customHeight="1">
      <c r="A347" s="287" t="s">
        <v>3383</v>
      </c>
      <c r="B347" s="235"/>
      <c r="C347" s="236"/>
      <c r="D347" s="288" t="s">
        <v>3384</v>
      </c>
      <c r="E347" s="236"/>
      <c r="F347" s="195" t="s">
        <v>3385</v>
      </c>
      <c r="G347" s="195" t="s">
        <v>3386</v>
      </c>
      <c r="H347" s="195" t="s">
        <v>3387</v>
      </c>
      <c r="I347" s="195" t="s">
        <v>3388</v>
      </c>
    </row>
    <row r="348" spans="1:9" ht="15" customHeight="1">
      <c r="A348" s="198" t="s">
        <v>3389</v>
      </c>
      <c r="B348" s="286" t="s">
        <v>3390</v>
      </c>
      <c r="C348" s="236"/>
      <c r="D348" s="284" t="s">
        <v>3391</v>
      </c>
      <c r="E348" s="236"/>
      <c r="F348" s="198" t="s">
        <v>3392</v>
      </c>
      <c r="G348" s="199">
        <v>0.16700000000000001</v>
      </c>
      <c r="H348" s="200">
        <v>25.11</v>
      </c>
      <c r="I348" s="200">
        <v>4.1900000000000004</v>
      </c>
    </row>
    <row r="349" spans="1:9" ht="43.5" customHeight="1">
      <c r="A349" s="198" t="s">
        <v>3393</v>
      </c>
      <c r="B349" s="286" t="s">
        <v>3394</v>
      </c>
      <c r="C349" s="236"/>
      <c r="D349" s="284" t="s">
        <v>3395</v>
      </c>
      <c r="E349" s="236"/>
      <c r="F349" s="198" t="s">
        <v>3396</v>
      </c>
      <c r="G349" s="199">
        <v>5.0900000000000001E-2</v>
      </c>
      <c r="H349" s="200">
        <v>42.44</v>
      </c>
      <c r="I349" s="200">
        <v>2.16</v>
      </c>
    </row>
    <row r="350" spans="1:9" ht="43.5" customHeight="1">
      <c r="A350" s="198" t="s">
        <v>3397</v>
      </c>
      <c r="B350" s="286" t="s">
        <v>3398</v>
      </c>
      <c r="C350" s="236"/>
      <c r="D350" s="284" t="s">
        <v>3399</v>
      </c>
      <c r="E350" s="236"/>
      <c r="F350" s="198" t="s">
        <v>3400</v>
      </c>
      <c r="G350" s="199">
        <v>1.06E-2</v>
      </c>
      <c r="H350" s="200">
        <v>85.81</v>
      </c>
      <c r="I350" s="200">
        <v>0.91</v>
      </c>
    </row>
    <row r="351" spans="1:9" ht="15" customHeight="1">
      <c r="A351" s="198" t="s">
        <v>3401</v>
      </c>
      <c r="B351" s="286" t="s">
        <v>3402</v>
      </c>
      <c r="C351" s="236"/>
      <c r="D351" s="284" t="s">
        <v>3403</v>
      </c>
      <c r="E351" s="236"/>
      <c r="F351" s="198" t="s">
        <v>3404</v>
      </c>
      <c r="G351" s="199">
        <v>0.16700000000000001</v>
      </c>
      <c r="H351" s="200">
        <v>15.73</v>
      </c>
      <c r="I351" s="200">
        <v>2.63</v>
      </c>
    </row>
    <row r="352" spans="1:9" ht="15" customHeight="1">
      <c r="A352" s="153"/>
      <c r="B352" s="153"/>
      <c r="C352" s="153"/>
      <c r="D352" s="153"/>
      <c r="E352" s="153"/>
      <c r="F352" s="153"/>
      <c r="G352" s="285" t="s">
        <v>3405</v>
      </c>
      <c r="H352" s="236"/>
      <c r="I352" s="201">
        <v>9.89</v>
      </c>
    </row>
    <row r="353" spans="1:9" ht="15" customHeight="1">
      <c r="A353" s="153"/>
      <c r="B353" s="153"/>
      <c r="C353" s="153"/>
      <c r="D353" s="153"/>
      <c r="E353" s="153"/>
      <c r="F353" s="153"/>
      <c r="G353" s="289" t="s">
        <v>3406</v>
      </c>
      <c r="H353" s="236"/>
      <c r="I353" s="188">
        <v>10.34</v>
      </c>
    </row>
    <row r="354" spans="1:9" ht="15" customHeight="1">
      <c r="A354" s="153"/>
      <c r="B354" s="153"/>
      <c r="C354" s="153"/>
      <c r="D354" s="153"/>
      <c r="E354" s="153"/>
      <c r="F354" s="153"/>
      <c r="G354" s="289" t="s">
        <v>3407</v>
      </c>
      <c r="H354" s="236"/>
      <c r="I354" s="188">
        <v>2.3946999999999998</v>
      </c>
    </row>
    <row r="355" spans="1:9" ht="15" customHeight="1">
      <c r="A355" s="153"/>
      <c r="B355" s="153"/>
      <c r="C355" s="153"/>
      <c r="D355" s="153"/>
      <c r="E355" s="153"/>
      <c r="F355" s="153"/>
      <c r="G355" s="289" t="s">
        <v>3408</v>
      </c>
      <c r="H355" s="236"/>
      <c r="I355" s="188">
        <v>12.73</v>
      </c>
    </row>
    <row r="356" spans="1:9" ht="9.75" customHeight="1">
      <c r="A356" s="153"/>
      <c r="B356" s="153"/>
      <c r="C356" s="153"/>
      <c r="D356" s="290"/>
      <c r="E356" s="213"/>
      <c r="F356" s="213"/>
      <c r="G356" s="153"/>
      <c r="H356" s="153"/>
      <c r="I356" s="153"/>
    </row>
    <row r="357" spans="1:9" ht="19.5" customHeight="1">
      <c r="A357" s="291" t="s">
        <v>3409</v>
      </c>
      <c r="B357" s="235"/>
      <c r="C357" s="235"/>
      <c r="D357" s="235"/>
      <c r="E357" s="235"/>
      <c r="F357" s="235"/>
      <c r="G357" s="235"/>
      <c r="H357" s="235"/>
      <c r="I357" s="236"/>
    </row>
    <row r="358" spans="1:9" ht="9.75" customHeight="1">
      <c r="A358" s="296"/>
      <c r="B358" s="213"/>
      <c r="C358" s="213"/>
      <c r="D358" s="213"/>
      <c r="E358" s="213"/>
      <c r="F358" s="213"/>
      <c r="G358" s="213"/>
      <c r="H358" s="213"/>
      <c r="I358" s="213"/>
    </row>
    <row r="359" spans="1:9" ht="15" customHeight="1">
      <c r="A359" s="153"/>
      <c r="B359" s="153"/>
      <c r="C359" s="153"/>
      <c r="D359" s="153"/>
      <c r="E359" s="153"/>
      <c r="F359" s="153"/>
      <c r="G359" s="289" t="s">
        <v>3410</v>
      </c>
      <c r="H359" s="236"/>
      <c r="I359" s="188">
        <v>107.03</v>
      </c>
    </row>
    <row r="360" spans="1:9" ht="15" customHeight="1">
      <c r="A360" s="153"/>
      <c r="B360" s="153"/>
      <c r="C360" s="153"/>
      <c r="D360" s="153"/>
      <c r="E360" s="153"/>
      <c r="F360" s="153"/>
      <c r="G360" s="289" t="s">
        <v>3411</v>
      </c>
      <c r="H360" s="236"/>
      <c r="I360" s="188">
        <v>24.7881</v>
      </c>
    </row>
    <row r="361" spans="1:9" ht="15" customHeight="1">
      <c r="A361" s="153"/>
      <c r="B361" s="153"/>
      <c r="C361" s="153"/>
      <c r="D361" s="153"/>
      <c r="E361" s="153"/>
      <c r="F361" s="153"/>
      <c r="G361" s="289" t="s">
        <v>3412</v>
      </c>
      <c r="H361" s="236"/>
      <c r="I361" s="188">
        <v>131.82</v>
      </c>
    </row>
    <row r="362" spans="1:9" ht="9.75" customHeight="1">
      <c r="A362" s="153"/>
      <c r="B362" s="153"/>
      <c r="C362" s="153"/>
      <c r="D362" s="290"/>
      <c r="E362" s="213"/>
      <c r="F362" s="213"/>
      <c r="G362" s="153"/>
      <c r="H362" s="153"/>
      <c r="I362" s="153"/>
    </row>
    <row r="363" spans="1:9" ht="19.5" customHeight="1">
      <c r="A363" s="291" t="s">
        <v>3413</v>
      </c>
      <c r="B363" s="235"/>
      <c r="C363" s="235"/>
      <c r="D363" s="235"/>
      <c r="E363" s="235"/>
      <c r="F363" s="235"/>
      <c r="G363" s="235"/>
      <c r="H363" s="235"/>
      <c r="I363" s="236"/>
    </row>
    <row r="364" spans="1:9" ht="12.75" customHeight="1">
      <c r="A364" s="303" t="s">
        <v>3414</v>
      </c>
      <c r="B364" s="304"/>
      <c r="C364" s="297" t="s">
        <v>3415</v>
      </c>
      <c r="D364" s="233"/>
      <c r="E364" s="300" t="s">
        <v>3416</v>
      </c>
      <c r="F364" s="236"/>
      <c r="G364" s="300" t="s">
        <v>3417</v>
      </c>
      <c r="H364" s="236"/>
      <c r="I364" s="302" t="s">
        <v>3418</v>
      </c>
    </row>
    <row r="365" spans="1:9" ht="12" customHeight="1">
      <c r="A365" s="298"/>
      <c r="B365" s="305"/>
      <c r="C365" s="298"/>
      <c r="D365" s="299"/>
      <c r="E365" s="195" t="s">
        <v>3419</v>
      </c>
      <c r="F365" s="195" t="s">
        <v>3420</v>
      </c>
      <c r="G365" s="195" t="s">
        <v>3421</v>
      </c>
      <c r="H365" s="195" t="s">
        <v>3422</v>
      </c>
      <c r="I365" s="265"/>
    </row>
    <row r="366" spans="1:9" ht="15" customHeight="1">
      <c r="A366" s="190" t="s">
        <v>3423</v>
      </c>
      <c r="B366" s="189" t="s">
        <v>3424</v>
      </c>
      <c r="C366" s="301">
        <v>1</v>
      </c>
      <c r="D366" s="236"/>
      <c r="E366" s="196">
        <v>0.69</v>
      </c>
      <c r="F366" s="196">
        <v>0.31</v>
      </c>
      <c r="G366" s="193">
        <v>107.61960000000001</v>
      </c>
      <c r="H366" s="193">
        <v>55.9754</v>
      </c>
      <c r="I366" s="193">
        <v>91.609899999999996</v>
      </c>
    </row>
    <row r="367" spans="1:9" ht="15" customHeight="1">
      <c r="A367" s="190" t="s">
        <v>3425</v>
      </c>
      <c r="B367" s="189" t="s">
        <v>3426</v>
      </c>
      <c r="C367" s="301">
        <v>1</v>
      </c>
      <c r="D367" s="236"/>
      <c r="E367" s="196">
        <v>1</v>
      </c>
      <c r="F367" s="196">
        <v>0</v>
      </c>
      <c r="G367" s="193">
        <v>48.3962</v>
      </c>
      <c r="H367" s="193">
        <v>44.155200000000001</v>
      </c>
      <c r="I367" s="193">
        <v>48.3962</v>
      </c>
    </row>
    <row r="368" spans="1:9" ht="15" customHeight="1">
      <c r="A368" s="190" t="s">
        <v>3427</v>
      </c>
      <c r="B368" s="189" t="s">
        <v>3428</v>
      </c>
      <c r="C368" s="301">
        <v>1</v>
      </c>
      <c r="D368" s="236"/>
      <c r="E368" s="196">
        <v>1</v>
      </c>
      <c r="F368" s="196">
        <v>0</v>
      </c>
      <c r="G368" s="193">
        <v>21.837800000000001</v>
      </c>
      <c r="H368" s="193">
        <v>2.7915000000000001</v>
      </c>
      <c r="I368" s="193">
        <v>21.837800000000001</v>
      </c>
    </row>
    <row r="369" spans="1:9" ht="15" customHeight="1">
      <c r="A369" s="190" t="s">
        <v>3429</v>
      </c>
      <c r="B369" s="189" t="s">
        <v>3430</v>
      </c>
      <c r="C369" s="301">
        <v>4</v>
      </c>
      <c r="D369" s="236"/>
      <c r="E369" s="196">
        <v>0.88</v>
      </c>
      <c r="F369" s="196">
        <v>0.12</v>
      </c>
      <c r="G369" s="193">
        <v>0.71650000000000003</v>
      </c>
      <c r="H369" s="193">
        <v>0.48259999999999997</v>
      </c>
      <c r="I369" s="193">
        <v>2.7536</v>
      </c>
    </row>
    <row r="370" spans="1:9" ht="15" customHeight="1">
      <c r="A370" s="153"/>
      <c r="B370" s="153"/>
      <c r="C370" s="153"/>
      <c r="D370" s="153"/>
      <c r="E370" s="153"/>
      <c r="F370" s="153"/>
      <c r="G370" s="283" t="s">
        <v>3431</v>
      </c>
      <c r="H370" s="236"/>
      <c r="I370" s="197">
        <v>164.5976</v>
      </c>
    </row>
    <row r="371" spans="1:9" ht="19.5" customHeight="1">
      <c r="A371" s="292" t="s">
        <v>3432</v>
      </c>
      <c r="B371" s="235"/>
      <c r="C371" s="235"/>
      <c r="D371" s="235"/>
      <c r="E371" s="236"/>
      <c r="F371" s="186" t="s">
        <v>3433</v>
      </c>
      <c r="G371" s="186" t="s">
        <v>3434</v>
      </c>
      <c r="H371" s="186" t="s">
        <v>3435</v>
      </c>
      <c r="I371" s="186" t="s">
        <v>3436</v>
      </c>
    </row>
    <row r="372" spans="1:9" ht="15" customHeight="1">
      <c r="A372" s="190" t="s">
        <v>3437</v>
      </c>
      <c r="B372" s="293" t="s">
        <v>3438</v>
      </c>
      <c r="C372" s="235"/>
      <c r="D372" s="235"/>
      <c r="E372" s="235"/>
      <c r="F372" s="190" t="s">
        <v>3439</v>
      </c>
      <c r="G372" s="192">
        <v>5</v>
      </c>
      <c r="H372" s="191">
        <v>12.1578</v>
      </c>
      <c r="I372" s="191">
        <v>60.8</v>
      </c>
    </row>
    <row r="373" spans="1:9" ht="15" customHeight="1">
      <c r="A373" s="153"/>
      <c r="B373" s="153"/>
      <c r="C373" s="153"/>
      <c r="D373" s="153"/>
      <c r="E373" s="153"/>
      <c r="F373" s="153"/>
      <c r="G373" s="283" t="s">
        <v>3440</v>
      </c>
      <c r="H373" s="236"/>
      <c r="I373" s="188">
        <v>60.789000000000001</v>
      </c>
    </row>
    <row r="374" spans="1:9" ht="15" customHeight="1">
      <c r="A374" s="153"/>
      <c r="B374" s="153"/>
      <c r="C374" s="153"/>
      <c r="D374" s="153"/>
      <c r="E374" s="153"/>
      <c r="F374" s="153"/>
      <c r="G374" s="289" t="s">
        <v>3441</v>
      </c>
      <c r="H374" s="236"/>
      <c r="I374" s="193">
        <v>225.38659999999999</v>
      </c>
    </row>
    <row r="375" spans="1:9" ht="15" customHeight="1">
      <c r="A375" s="153"/>
      <c r="B375" s="153"/>
      <c r="C375" s="153"/>
      <c r="D375" s="153"/>
      <c r="E375" s="153"/>
      <c r="F375" s="153"/>
      <c r="G375" s="289" t="s">
        <v>3442</v>
      </c>
      <c r="H375" s="236"/>
      <c r="I375" s="193">
        <v>24.9</v>
      </c>
    </row>
    <row r="376" spans="1:9" ht="15" customHeight="1">
      <c r="A376" s="153"/>
      <c r="B376" s="153"/>
      <c r="C376" s="153"/>
      <c r="D376" s="153"/>
      <c r="E376" s="153"/>
      <c r="F376" s="153"/>
      <c r="G376" s="289" t="s">
        <v>3443</v>
      </c>
      <c r="H376" s="236"/>
      <c r="I376" s="193">
        <v>9.0517000000000003</v>
      </c>
    </row>
    <row r="377" spans="1:9" ht="19.5" customHeight="1">
      <c r="A377" s="292" t="s">
        <v>3444</v>
      </c>
      <c r="B377" s="235"/>
      <c r="C377" s="235"/>
      <c r="D377" s="235"/>
      <c r="E377" s="236"/>
      <c r="F377" s="186" t="s">
        <v>3445</v>
      </c>
      <c r="G377" s="186" t="s">
        <v>3446</v>
      </c>
      <c r="H377" s="186" t="s">
        <v>3447</v>
      </c>
      <c r="I377" s="186" t="s">
        <v>3448</v>
      </c>
    </row>
    <row r="378" spans="1:9" ht="15" customHeight="1">
      <c r="A378" s="190" t="s">
        <v>3449</v>
      </c>
      <c r="B378" s="293" t="s">
        <v>3450</v>
      </c>
      <c r="C378" s="235"/>
      <c r="D378" s="235"/>
      <c r="E378" s="236"/>
      <c r="F378" s="190" t="s">
        <v>3451</v>
      </c>
      <c r="G378" s="192">
        <v>1.9035299999999999</v>
      </c>
      <c r="H378" s="191">
        <v>4.5777000000000001</v>
      </c>
      <c r="I378" s="191">
        <v>8.7200000000000006</v>
      </c>
    </row>
    <row r="379" spans="1:9" ht="15" customHeight="1">
      <c r="A379" s="190" t="s">
        <v>3452</v>
      </c>
      <c r="B379" s="293" t="s">
        <v>3453</v>
      </c>
      <c r="C379" s="235"/>
      <c r="D379" s="235"/>
      <c r="E379" s="236"/>
      <c r="F379" s="190" t="s">
        <v>3454</v>
      </c>
      <c r="G379" s="192">
        <v>0.55162</v>
      </c>
      <c r="H379" s="191">
        <v>100.038</v>
      </c>
      <c r="I379" s="191">
        <v>55.18</v>
      </c>
    </row>
    <row r="380" spans="1:9" ht="15" customHeight="1">
      <c r="A380" s="190" t="s">
        <v>3455</v>
      </c>
      <c r="B380" s="293" t="s">
        <v>3456</v>
      </c>
      <c r="C380" s="235"/>
      <c r="D380" s="235"/>
      <c r="E380" s="236"/>
      <c r="F380" s="190" t="s">
        <v>3457</v>
      </c>
      <c r="G380" s="192">
        <v>0.68813000000000002</v>
      </c>
      <c r="H380" s="191">
        <v>71.799599999999998</v>
      </c>
      <c r="I380" s="191">
        <v>49.41</v>
      </c>
    </row>
    <row r="381" spans="1:9" ht="15" customHeight="1">
      <c r="A381" s="190" t="s">
        <v>3458</v>
      </c>
      <c r="B381" s="293" t="s">
        <v>3459</v>
      </c>
      <c r="C381" s="235"/>
      <c r="D381" s="235"/>
      <c r="E381" s="236"/>
      <c r="F381" s="190" t="s">
        <v>3460</v>
      </c>
      <c r="G381" s="192">
        <v>475.88225999999997</v>
      </c>
      <c r="H381" s="191">
        <v>0.34250000000000003</v>
      </c>
      <c r="I381" s="191">
        <v>161.80000000000001</v>
      </c>
    </row>
    <row r="382" spans="1:9" ht="15" customHeight="1">
      <c r="A382" s="153"/>
      <c r="B382" s="153"/>
      <c r="C382" s="153"/>
      <c r="D382" s="153"/>
      <c r="E382" s="153"/>
      <c r="F382" s="153"/>
      <c r="G382" s="283" t="s">
        <v>3461</v>
      </c>
      <c r="H382" s="236"/>
      <c r="I382" s="188">
        <v>276.29399999999998</v>
      </c>
    </row>
    <row r="383" spans="1:9" ht="15" customHeight="1">
      <c r="A383" s="292" t="s">
        <v>3462</v>
      </c>
      <c r="B383" s="236"/>
      <c r="C383" s="288" t="s">
        <v>3463</v>
      </c>
      <c r="D383" s="236"/>
      <c r="E383" s="288" t="s">
        <v>3464</v>
      </c>
      <c r="F383" s="236"/>
      <c r="G383" s="195" t="s">
        <v>3465</v>
      </c>
      <c r="H383" s="195" t="s">
        <v>3466</v>
      </c>
      <c r="I383" s="195" t="s">
        <v>3467</v>
      </c>
    </row>
    <row r="384" spans="1:9" ht="19.5" customHeight="1">
      <c r="A384" s="202" t="s">
        <v>3468</v>
      </c>
      <c r="B384" s="203" t="s">
        <v>3469</v>
      </c>
      <c r="C384" s="306" t="s">
        <v>3470</v>
      </c>
      <c r="D384" s="236"/>
      <c r="E384" s="306" t="s">
        <v>3471</v>
      </c>
      <c r="F384" s="236"/>
      <c r="G384" s="204">
        <v>1.9E-3</v>
      </c>
      <c r="H384" s="205">
        <v>18.309999999999999</v>
      </c>
      <c r="I384" s="205">
        <v>0.03</v>
      </c>
    </row>
    <row r="385" spans="1:9" ht="19.5" customHeight="1">
      <c r="A385" s="202" t="s">
        <v>3472</v>
      </c>
      <c r="B385" s="203" t="s">
        <v>3473</v>
      </c>
      <c r="C385" s="306" t="s">
        <v>3474</v>
      </c>
      <c r="D385" s="236"/>
      <c r="E385" s="306" t="s">
        <v>3475</v>
      </c>
      <c r="F385" s="236"/>
      <c r="G385" s="204">
        <v>0.82743</v>
      </c>
      <c r="H385" s="205">
        <v>0.89</v>
      </c>
      <c r="I385" s="205">
        <v>0.74</v>
      </c>
    </row>
    <row r="386" spans="1:9" ht="15" customHeight="1">
      <c r="A386" s="202" t="s">
        <v>3476</v>
      </c>
      <c r="B386" s="203" t="s">
        <v>3477</v>
      </c>
      <c r="C386" s="306" t="s">
        <v>3478</v>
      </c>
      <c r="D386" s="236"/>
      <c r="E386" s="306" t="s">
        <v>3479</v>
      </c>
      <c r="F386" s="236"/>
      <c r="G386" s="204">
        <v>1.0322</v>
      </c>
      <c r="H386" s="205">
        <v>0.89</v>
      </c>
      <c r="I386" s="205">
        <v>0.92</v>
      </c>
    </row>
    <row r="387" spans="1:9" ht="19.5" customHeight="1">
      <c r="A387" s="202" t="s">
        <v>3480</v>
      </c>
      <c r="B387" s="203" t="s">
        <v>3481</v>
      </c>
      <c r="C387" s="306" t="s">
        <v>3482</v>
      </c>
      <c r="D387" s="236"/>
      <c r="E387" s="306" t="s">
        <v>3483</v>
      </c>
      <c r="F387" s="236"/>
      <c r="G387" s="204">
        <v>0.47588000000000003</v>
      </c>
      <c r="H387" s="205">
        <v>18.309999999999999</v>
      </c>
      <c r="I387" s="205">
        <v>8.7100000000000009</v>
      </c>
    </row>
    <row r="388" spans="1:9" ht="15" customHeight="1">
      <c r="A388" s="153"/>
      <c r="B388" s="153"/>
      <c r="C388" s="153"/>
      <c r="D388" s="153"/>
      <c r="E388" s="153"/>
      <c r="F388" s="153"/>
      <c r="G388" s="283" t="s">
        <v>3484</v>
      </c>
      <c r="H388" s="236"/>
      <c r="I388" s="191">
        <v>10.4033</v>
      </c>
    </row>
    <row r="389" spans="1:9" ht="15" customHeight="1">
      <c r="A389" s="153"/>
      <c r="B389" s="153"/>
      <c r="C389" s="153"/>
      <c r="D389" s="153"/>
      <c r="E389" s="153"/>
      <c r="F389" s="153"/>
      <c r="G389" s="289" t="s">
        <v>3485</v>
      </c>
      <c r="H389" s="236"/>
      <c r="I389" s="194">
        <v>295.74900000000002</v>
      </c>
    </row>
    <row r="390" spans="1:9" ht="15" customHeight="1">
      <c r="A390" s="153"/>
      <c r="B390" s="153"/>
      <c r="C390" s="153"/>
      <c r="D390" s="153"/>
      <c r="E390" s="153"/>
      <c r="F390" s="153"/>
      <c r="G390" s="289" t="s">
        <v>3486</v>
      </c>
      <c r="H390" s="236"/>
      <c r="I390" s="188">
        <v>295.75</v>
      </c>
    </row>
    <row r="391" spans="1:9" ht="15" customHeight="1">
      <c r="A391" s="153"/>
      <c r="B391" s="153"/>
      <c r="C391" s="153"/>
      <c r="D391" s="153"/>
      <c r="E391" s="153"/>
      <c r="F391" s="153"/>
      <c r="G391" s="289" t="s">
        <v>3487</v>
      </c>
      <c r="H391" s="236"/>
      <c r="I391" s="188">
        <v>68.495699999999999</v>
      </c>
    </row>
    <row r="392" spans="1:9" ht="15" customHeight="1">
      <c r="A392" s="153"/>
      <c r="B392" s="153"/>
      <c r="C392" s="153"/>
      <c r="D392" s="153"/>
      <c r="E392" s="153"/>
      <c r="F392" s="153"/>
      <c r="G392" s="289" t="s">
        <v>3488</v>
      </c>
      <c r="H392" s="236"/>
      <c r="I392" s="188">
        <v>364.25</v>
      </c>
    </row>
    <row r="393" spans="1:9" ht="9.75" customHeight="1">
      <c r="A393" s="153"/>
      <c r="B393" s="153"/>
      <c r="C393" s="153"/>
      <c r="D393" s="290"/>
      <c r="E393" s="213"/>
      <c r="F393" s="213"/>
      <c r="G393" s="153"/>
      <c r="H393" s="153"/>
      <c r="I393" s="153"/>
    </row>
    <row r="394" spans="1:9" ht="19.5" customHeight="1">
      <c r="A394" s="291" t="s">
        <v>3489</v>
      </c>
      <c r="B394" s="235"/>
      <c r="C394" s="235"/>
      <c r="D394" s="235"/>
      <c r="E394" s="235"/>
      <c r="F394" s="235"/>
      <c r="G394" s="235"/>
      <c r="H394" s="235"/>
      <c r="I394" s="236"/>
    </row>
    <row r="395" spans="1:9" ht="9.75" customHeight="1">
      <c r="A395" s="296"/>
      <c r="B395" s="213"/>
      <c r="C395" s="213"/>
      <c r="D395" s="213"/>
      <c r="E395" s="213"/>
      <c r="F395" s="213"/>
      <c r="G395" s="213"/>
      <c r="H395" s="213"/>
      <c r="I395" s="213"/>
    </row>
    <row r="396" spans="1:9" ht="15" customHeight="1">
      <c r="A396" s="153"/>
      <c r="B396" s="153"/>
      <c r="C396" s="153"/>
      <c r="D396" s="153"/>
      <c r="E396" s="153"/>
      <c r="F396" s="153"/>
      <c r="G396" s="289" t="s">
        <v>3490</v>
      </c>
      <c r="H396" s="236"/>
      <c r="I396" s="188">
        <v>32.630000000000003</v>
      </c>
    </row>
    <row r="397" spans="1:9" ht="15" customHeight="1">
      <c r="A397" s="153"/>
      <c r="B397" s="153"/>
      <c r="C397" s="153"/>
      <c r="D397" s="153"/>
      <c r="E397" s="153"/>
      <c r="F397" s="153"/>
      <c r="G397" s="289" t="s">
        <v>3491</v>
      </c>
      <c r="H397" s="236"/>
      <c r="I397" s="188">
        <v>7.5571000000000002</v>
      </c>
    </row>
    <row r="398" spans="1:9" ht="15" customHeight="1">
      <c r="A398" s="153"/>
      <c r="B398" s="153"/>
      <c r="C398" s="153"/>
      <c r="D398" s="153"/>
      <c r="E398" s="153"/>
      <c r="F398" s="153"/>
      <c r="G398" s="289" t="s">
        <v>3492</v>
      </c>
      <c r="H398" s="236"/>
      <c r="I398" s="188">
        <v>40.19</v>
      </c>
    </row>
    <row r="399" spans="1:9" ht="9.75" customHeight="1">
      <c r="A399" s="153"/>
      <c r="B399" s="153"/>
      <c r="C399" s="153"/>
      <c r="D399" s="290"/>
      <c r="E399" s="213"/>
      <c r="F399" s="213"/>
      <c r="G399" s="153"/>
      <c r="H399" s="153"/>
      <c r="I399" s="153"/>
    </row>
    <row r="400" spans="1:9" ht="19.5" customHeight="1">
      <c r="A400" s="291" t="s">
        <v>3493</v>
      </c>
      <c r="B400" s="235"/>
      <c r="C400" s="235"/>
      <c r="D400" s="235"/>
      <c r="E400" s="235"/>
      <c r="F400" s="235"/>
      <c r="G400" s="235"/>
      <c r="H400" s="235"/>
      <c r="I400" s="236"/>
    </row>
    <row r="401" spans="1:9" ht="15" customHeight="1">
      <c r="A401" s="287" t="s">
        <v>3494</v>
      </c>
      <c r="B401" s="235"/>
      <c r="C401" s="236"/>
      <c r="D401" s="288" t="s">
        <v>3495</v>
      </c>
      <c r="E401" s="236"/>
      <c r="F401" s="195" t="s">
        <v>3496</v>
      </c>
      <c r="G401" s="195" t="s">
        <v>3497</v>
      </c>
      <c r="H401" s="195" t="s">
        <v>3498</v>
      </c>
      <c r="I401" s="195" t="s">
        <v>3499</v>
      </c>
    </row>
    <row r="402" spans="1:9" ht="19.5" customHeight="1">
      <c r="A402" s="198" t="s">
        <v>3500</v>
      </c>
      <c r="B402" s="286" t="s">
        <v>3501</v>
      </c>
      <c r="C402" s="236"/>
      <c r="D402" s="284" t="s">
        <v>3502</v>
      </c>
      <c r="E402" s="236"/>
      <c r="F402" s="198" t="s">
        <v>3503</v>
      </c>
      <c r="G402" s="199">
        <v>0.01</v>
      </c>
      <c r="H402" s="200">
        <v>4.47</v>
      </c>
      <c r="I402" s="200">
        <v>0.04</v>
      </c>
    </row>
    <row r="403" spans="1:9" ht="19.5" customHeight="1">
      <c r="A403" s="198" t="s">
        <v>3504</v>
      </c>
      <c r="B403" s="286" t="s">
        <v>3505</v>
      </c>
      <c r="C403" s="236"/>
      <c r="D403" s="284" t="s">
        <v>3506</v>
      </c>
      <c r="E403" s="236"/>
      <c r="F403" s="198" t="s">
        <v>3507</v>
      </c>
      <c r="G403" s="199">
        <v>0.47399999999999998</v>
      </c>
      <c r="H403" s="200">
        <v>2.5</v>
      </c>
      <c r="I403" s="200">
        <v>1.19</v>
      </c>
    </row>
    <row r="404" spans="1:9" ht="15" customHeight="1">
      <c r="A404" s="198" t="s">
        <v>3508</v>
      </c>
      <c r="B404" s="286" t="s">
        <v>3509</v>
      </c>
      <c r="C404" s="236"/>
      <c r="D404" s="284" t="s">
        <v>3510</v>
      </c>
      <c r="E404" s="236"/>
      <c r="F404" s="198" t="s">
        <v>3511</v>
      </c>
      <c r="G404" s="199">
        <v>1.1859999999999999</v>
      </c>
      <c r="H404" s="200">
        <v>2.5</v>
      </c>
      <c r="I404" s="200">
        <v>2.97</v>
      </c>
    </row>
    <row r="405" spans="1:9" ht="27.75" customHeight="1">
      <c r="A405" s="198" t="s">
        <v>3512</v>
      </c>
      <c r="B405" s="286" t="s">
        <v>3513</v>
      </c>
      <c r="C405" s="236"/>
      <c r="D405" s="284" t="s">
        <v>3514</v>
      </c>
      <c r="E405" s="236"/>
      <c r="F405" s="198" t="s">
        <v>3515</v>
      </c>
      <c r="G405" s="199">
        <v>1.1859999999999999</v>
      </c>
      <c r="H405" s="200">
        <v>4.58</v>
      </c>
      <c r="I405" s="200">
        <v>5.43</v>
      </c>
    </row>
    <row r="406" spans="1:9" ht="27.75" customHeight="1">
      <c r="A406" s="198" t="s">
        <v>3516</v>
      </c>
      <c r="B406" s="286" t="s">
        <v>3517</v>
      </c>
      <c r="C406" s="236"/>
      <c r="D406" s="284" t="s">
        <v>3518</v>
      </c>
      <c r="E406" s="236"/>
      <c r="F406" s="198" t="s">
        <v>3519</v>
      </c>
      <c r="G406" s="199">
        <v>0.35599999999999998</v>
      </c>
      <c r="H406" s="200">
        <v>10</v>
      </c>
      <c r="I406" s="200">
        <v>3.56</v>
      </c>
    </row>
    <row r="407" spans="1:9" ht="19.5" customHeight="1">
      <c r="A407" s="198" t="s">
        <v>3520</v>
      </c>
      <c r="B407" s="286" t="s">
        <v>3521</v>
      </c>
      <c r="C407" s="236"/>
      <c r="D407" s="284" t="s">
        <v>3522</v>
      </c>
      <c r="E407" s="236"/>
      <c r="F407" s="198" t="s">
        <v>3523</v>
      </c>
      <c r="G407" s="199">
        <v>0.72599999999999998</v>
      </c>
      <c r="H407" s="200">
        <v>3.29</v>
      </c>
      <c r="I407" s="200">
        <v>2.39</v>
      </c>
    </row>
    <row r="408" spans="1:9" ht="15" customHeight="1">
      <c r="A408" s="198" t="s">
        <v>3524</v>
      </c>
      <c r="B408" s="286" t="s">
        <v>3525</v>
      </c>
      <c r="C408" s="236"/>
      <c r="D408" s="284" t="s">
        <v>3526</v>
      </c>
      <c r="E408" s="236"/>
      <c r="F408" s="198" t="s">
        <v>3527</v>
      </c>
      <c r="G408" s="199">
        <v>3.3000000000000002E-2</v>
      </c>
      <c r="H408" s="200">
        <v>15.5</v>
      </c>
      <c r="I408" s="200">
        <v>0.51</v>
      </c>
    </row>
    <row r="409" spans="1:9" ht="15" customHeight="1">
      <c r="A409" s="153"/>
      <c r="B409" s="153"/>
      <c r="C409" s="153"/>
      <c r="D409" s="153"/>
      <c r="E409" s="153"/>
      <c r="F409" s="153"/>
      <c r="G409" s="285" t="s">
        <v>3528</v>
      </c>
      <c r="H409" s="236"/>
      <c r="I409" s="201">
        <v>16.09</v>
      </c>
    </row>
    <row r="410" spans="1:9" ht="15" customHeight="1">
      <c r="A410" s="287" t="s">
        <v>3529</v>
      </c>
      <c r="B410" s="235"/>
      <c r="C410" s="236"/>
      <c r="D410" s="288" t="s">
        <v>3530</v>
      </c>
      <c r="E410" s="236"/>
      <c r="F410" s="195" t="s">
        <v>3531</v>
      </c>
      <c r="G410" s="195" t="s">
        <v>3532</v>
      </c>
      <c r="H410" s="195" t="s">
        <v>3533</v>
      </c>
      <c r="I410" s="195" t="s">
        <v>3534</v>
      </c>
    </row>
    <row r="411" spans="1:9" ht="15" customHeight="1">
      <c r="A411" s="198" t="s">
        <v>3535</v>
      </c>
      <c r="B411" s="286" t="s">
        <v>3536</v>
      </c>
      <c r="C411" s="236"/>
      <c r="D411" s="284" t="s">
        <v>3537</v>
      </c>
      <c r="E411" s="236"/>
      <c r="F411" s="198" t="s">
        <v>3538</v>
      </c>
      <c r="G411" s="199">
        <v>0.32400000000000001</v>
      </c>
      <c r="H411" s="200">
        <v>18.5</v>
      </c>
      <c r="I411" s="200">
        <v>5.99</v>
      </c>
    </row>
    <row r="412" spans="1:9" ht="15" customHeight="1">
      <c r="A412" s="198" t="s">
        <v>3539</v>
      </c>
      <c r="B412" s="286" t="s">
        <v>3540</v>
      </c>
      <c r="C412" s="236"/>
      <c r="D412" s="284" t="s">
        <v>3541</v>
      </c>
      <c r="E412" s="236"/>
      <c r="F412" s="198" t="s">
        <v>3542</v>
      </c>
      <c r="G412" s="199">
        <v>1.45</v>
      </c>
      <c r="H412" s="200">
        <v>22.12</v>
      </c>
      <c r="I412" s="200">
        <v>32.07</v>
      </c>
    </row>
    <row r="413" spans="1:9" ht="19.5" customHeight="1">
      <c r="A413" s="198" t="s">
        <v>3543</v>
      </c>
      <c r="B413" s="286" t="s">
        <v>3544</v>
      </c>
      <c r="C413" s="236"/>
      <c r="D413" s="284" t="s">
        <v>3545</v>
      </c>
      <c r="E413" s="236"/>
      <c r="F413" s="198" t="s">
        <v>3546</v>
      </c>
      <c r="G413" s="199">
        <v>0.621</v>
      </c>
      <c r="H413" s="200">
        <v>74.19</v>
      </c>
      <c r="I413" s="200">
        <v>46.07</v>
      </c>
    </row>
    <row r="414" spans="1:9" ht="15" customHeight="1">
      <c r="A414" s="153"/>
      <c r="B414" s="153"/>
      <c r="C414" s="153"/>
      <c r="D414" s="153"/>
      <c r="E414" s="153"/>
      <c r="F414" s="153"/>
      <c r="G414" s="285" t="s">
        <v>3547</v>
      </c>
      <c r="H414" s="236"/>
      <c r="I414" s="201">
        <v>84.13</v>
      </c>
    </row>
    <row r="415" spans="1:9" ht="15" customHeight="1">
      <c r="A415" s="153"/>
      <c r="B415" s="153"/>
      <c r="C415" s="153"/>
      <c r="D415" s="153"/>
      <c r="E415" s="153"/>
      <c r="F415" s="153"/>
      <c r="G415" s="289" t="s">
        <v>3548</v>
      </c>
      <c r="H415" s="236"/>
      <c r="I415" s="188">
        <v>100.22</v>
      </c>
    </row>
    <row r="416" spans="1:9" ht="15" customHeight="1">
      <c r="A416" s="153"/>
      <c r="B416" s="153"/>
      <c r="C416" s="153"/>
      <c r="D416" s="153"/>
      <c r="E416" s="153"/>
      <c r="F416" s="153"/>
      <c r="G416" s="289" t="s">
        <v>3549</v>
      </c>
      <c r="H416" s="236"/>
      <c r="I416" s="188">
        <v>23.210999999999999</v>
      </c>
    </row>
    <row r="417" spans="1:9" ht="15" customHeight="1">
      <c r="A417" s="153"/>
      <c r="B417" s="153"/>
      <c r="C417" s="153"/>
      <c r="D417" s="153"/>
      <c r="E417" s="153"/>
      <c r="F417" s="153"/>
      <c r="G417" s="289" t="s">
        <v>3550</v>
      </c>
      <c r="H417" s="236"/>
      <c r="I417" s="188">
        <v>123.43</v>
      </c>
    </row>
    <row r="418" spans="1:9" ht="9.75" customHeight="1">
      <c r="A418" s="153"/>
      <c r="B418" s="153"/>
      <c r="C418" s="153"/>
      <c r="D418" s="290"/>
      <c r="E418" s="213"/>
      <c r="F418" s="213"/>
      <c r="G418" s="153"/>
      <c r="H418" s="153"/>
      <c r="I418" s="153"/>
    </row>
    <row r="419" spans="1:9" ht="19.5" customHeight="1">
      <c r="A419" s="291" t="s">
        <v>3551</v>
      </c>
      <c r="B419" s="235"/>
      <c r="C419" s="235"/>
      <c r="D419" s="235"/>
      <c r="E419" s="235"/>
      <c r="F419" s="235"/>
      <c r="G419" s="235"/>
      <c r="H419" s="235"/>
      <c r="I419" s="236"/>
    </row>
    <row r="420" spans="1:9" ht="9.75" customHeight="1">
      <c r="A420" s="296"/>
      <c r="B420" s="213"/>
      <c r="C420" s="213"/>
      <c r="D420" s="213"/>
      <c r="E420" s="213"/>
      <c r="F420" s="213"/>
      <c r="G420" s="213"/>
      <c r="H420" s="213"/>
      <c r="I420" s="213"/>
    </row>
    <row r="421" spans="1:9" ht="15" customHeight="1">
      <c r="A421" s="153"/>
      <c r="B421" s="153"/>
      <c r="C421" s="153"/>
      <c r="D421" s="153"/>
      <c r="E421" s="153"/>
      <c r="F421" s="153"/>
      <c r="G421" s="289" t="s">
        <v>3552</v>
      </c>
      <c r="H421" s="236"/>
      <c r="I421" s="188">
        <v>54.93</v>
      </c>
    </row>
    <row r="422" spans="1:9" ht="15" customHeight="1">
      <c r="A422" s="153"/>
      <c r="B422" s="153"/>
      <c r="C422" s="153"/>
      <c r="D422" s="153"/>
      <c r="E422" s="153"/>
      <c r="F422" s="153"/>
      <c r="G422" s="289" t="s">
        <v>3553</v>
      </c>
      <c r="H422" s="236"/>
      <c r="I422" s="188">
        <v>12.7218</v>
      </c>
    </row>
    <row r="423" spans="1:9" ht="15" customHeight="1">
      <c r="A423" s="153"/>
      <c r="B423" s="153"/>
      <c r="C423" s="153"/>
      <c r="D423" s="153"/>
      <c r="E423" s="153"/>
      <c r="F423" s="153"/>
      <c r="G423" s="289" t="s">
        <v>3554</v>
      </c>
      <c r="H423" s="236"/>
      <c r="I423" s="188">
        <v>67.650000000000006</v>
      </c>
    </row>
    <row r="424" spans="1:9" ht="9.75" customHeight="1">
      <c r="A424" s="153"/>
      <c r="B424" s="153"/>
      <c r="C424" s="153"/>
      <c r="D424" s="290"/>
      <c r="E424" s="213"/>
      <c r="F424" s="213"/>
      <c r="G424" s="153"/>
      <c r="H424" s="153"/>
      <c r="I424" s="153"/>
    </row>
    <row r="425" spans="1:9" ht="19.5" customHeight="1">
      <c r="A425" s="291" t="s">
        <v>3555</v>
      </c>
      <c r="B425" s="235"/>
      <c r="C425" s="235"/>
      <c r="D425" s="235"/>
      <c r="E425" s="235"/>
      <c r="F425" s="235"/>
      <c r="G425" s="235"/>
      <c r="H425" s="235"/>
      <c r="I425" s="236"/>
    </row>
    <row r="426" spans="1:9" ht="15" customHeight="1">
      <c r="A426" s="287" t="s">
        <v>3556</v>
      </c>
      <c r="B426" s="235"/>
      <c r="C426" s="236"/>
      <c r="D426" s="288" t="s">
        <v>3557</v>
      </c>
      <c r="E426" s="236"/>
      <c r="F426" s="195" t="s">
        <v>3558</v>
      </c>
      <c r="G426" s="195" t="s">
        <v>3559</v>
      </c>
      <c r="H426" s="195" t="s">
        <v>3560</v>
      </c>
      <c r="I426" s="195" t="s">
        <v>3561</v>
      </c>
    </row>
    <row r="427" spans="1:9" ht="19.5" customHeight="1">
      <c r="A427" s="198" t="s">
        <v>3562</v>
      </c>
      <c r="B427" s="286" t="s">
        <v>3563</v>
      </c>
      <c r="C427" s="236"/>
      <c r="D427" s="284" t="s">
        <v>3564</v>
      </c>
      <c r="E427" s="236"/>
      <c r="F427" s="198" t="s">
        <v>3565</v>
      </c>
      <c r="G427" s="199">
        <v>1.1299999999999999</v>
      </c>
      <c r="H427" s="200">
        <v>64.180000000000007</v>
      </c>
      <c r="I427" s="200">
        <v>72.52</v>
      </c>
    </row>
    <row r="428" spans="1:9" ht="15" customHeight="1">
      <c r="A428" s="153"/>
      <c r="B428" s="153"/>
      <c r="C428" s="153"/>
      <c r="D428" s="153"/>
      <c r="E428" s="153"/>
      <c r="F428" s="153"/>
      <c r="G428" s="285" t="s">
        <v>3566</v>
      </c>
      <c r="H428" s="236"/>
      <c r="I428" s="201">
        <v>72.52</v>
      </c>
    </row>
    <row r="429" spans="1:9" ht="15" customHeight="1">
      <c r="A429" s="287" t="s">
        <v>3567</v>
      </c>
      <c r="B429" s="235"/>
      <c r="C429" s="236"/>
      <c r="D429" s="288" t="s">
        <v>3568</v>
      </c>
      <c r="E429" s="236"/>
      <c r="F429" s="195" t="s">
        <v>3569</v>
      </c>
      <c r="G429" s="195" t="s">
        <v>3570</v>
      </c>
      <c r="H429" s="195" t="s">
        <v>3571</v>
      </c>
      <c r="I429" s="195" t="s">
        <v>3572</v>
      </c>
    </row>
    <row r="430" spans="1:9" ht="15" customHeight="1">
      <c r="A430" s="198" t="s">
        <v>3573</v>
      </c>
      <c r="B430" s="286" t="s">
        <v>3574</v>
      </c>
      <c r="C430" s="236"/>
      <c r="D430" s="284" t="s">
        <v>3575</v>
      </c>
      <c r="E430" s="236"/>
      <c r="F430" s="198" t="s">
        <v>3576</v>
      </c>
      <c r="G430" s="199">
        <v>1.03</v>
      </c>
      <c r="H430" s="200">
        <v>22.27</v>
      </c>
      <c r="I430" s="200">
        <v>22.94</v>
      </c>
    </row>
    <row r="431" spans="1:9" ht="27.75" customHeight="1">
      <c r="A431" s="198" t="s">
        <v>3577</v>
      </c>
      <c r="B431" s="286" t="s">
        <v>3578</v>
      </c>
      <c r="C431" s="236"/>
      <c r="D431" s="284" t="s">
        <v>3579</v>
      </c>
      <c r="E431" s="236"/>
      <c r="F431" s="198" t="s">
        <v>3580</v>
      </c>
      <c r="G431" s="199">
        <v>0.03</v>
      </c>
      <c r="H431" s="200">
        <v>0.44</v>
      </c>
      <c r="I431" s="200">
        <v>0.01</v>
      </c>
    </row>
    <row r="432" spans="1:9" ht="27.75" customHeight="1">
      <c r="A432" s="198" t="s">
        <v>3581</v>
      </c>
      <c r="B432" s="286" t="s">
        <v>3582</v>
      </c>
      <c r="C432" s="236"/>
      <c r="D432" s="284" t="s">
        <v>3583</v>
      </c>
      <c r="E432" s="236"/>
      <c r="F432" s="198" t="s">
        <v>3584</v>
      </c>
      <c r="G432" s="199">
        <v>3.2000000000000001E-2</v>
      </c>
      <c r="H432" s="200">
        <v>6.22</v>
      </c>
      <c r="I432" s="200">
        <v>0.2</v>
      </c>
    </row>
    <row r="433" spans="1:9" ht="15" customHeight="1">
      <c r="A433" s="198" t="s">
        <v>3585</v>
      </c>
      <c r="B433" s="286" t="s">
        <v>3586</v>
      </c>
      <c r="C433" s="236"/>
      <c r="D433" s="284" t="s">
        <v>3587</v>
      </c>
      <c r="E433" s="236"/>
      <c r="F433" s="198" t="s">
        <v>3588</v>
      </c>
      <c r="G433" s="199">
        <v>0.34300000000000003</v>
      </c>
      <c r="H433" s="200">
        <v>15.73</v>
      </c>
      <c r="I433" s="200">
        <v>5.4</v>
      </c>
    </row>
    <row r="434" spans="1:9" ht="15" customHeight="1">
      <c r="A434" s="153"/>
      <c r="B434" s="153"/>
      <c r="C434" s="153"/>
      <c r="D434" s="153"/>
      <c r="E434" s="153"/>
      <c r="F434" s="153"/>
      <c r="G434" s="285" t="s">
        <v>3589</v>
      </c>
      <c r="H434" s="236"/>
      <c r="I434" s="201">
        <v>28.55</v>
      </c>
    </row>
    <row r="435" spans="1:9" ht="15" customHeight="1">
      <c r="A435" s="153"/>
      <c r="B435" s="153"/>
      <c r="C435" s="153"/>
      <c r="D435" s="153"/>
      <c r="E435" s="153"/>
      <c r="F435" s="153"/>
      <c r="G435" s="289" t="s">
        <v>3590</v>
      </c>
      <c r="H435" s="236"/>
      <c r="I435" s="188">
        <v>101.04</v>
      </c>
    </row>
    <row r="436" spans="1:9" ht="15" customHeight="1">
      <c r="A436" s="153"/>
      <c r="B436" s="153"/>
      <c r="C436" s="153"/>
      <c r="D436" s="153"/>
      <c r="E436" s="153"/>
      <c r="F436" s="153"/>
      <c r="G436" s="289" t="s">
        <v>3591</v>
      </c>
      <c r="H436" s="236"/>
      <c r="I436" s="188">
        <v>23.4009</v>
      </c>
    </row>
    <row r="437" spans="1:9" ht="15" customHeight="1">
      <c r="A437" s="153"/>
      <c r="B437" s="153"/>
      <c r="C437" s="153"/>
      <c r="D437" s="153"/>
      <c r="E437" s="153"/>
      <c r="F437" s="153"/>
      <c r="G437" s="289" t="s">
        <v>3592</v>
      </c>
      <c r="H437" s="236"/>
      <c r="I437" s="188">
        <v>124.44</v>
      </c>
    </row>
    <row r="438" spans="1:9" ht="9.75" customHeight="1">
      <c r="A438" s="153"/>
      <c r="B438" s="153"/>
      <c r="C438" s="153"/>
      <c r="D438" s="290"/>
      <c r="E438" s="213"/>
      <c r="F438" s="213"/>
      <c r="G438" s="153"/>
      <c r="H438" s="153"/>
      <c r="I438" s="153"/>
    </row>
    <row r="439" spans="1:9" ht="19.5" customHeight="1">
      <c r="A439" s="291" t="s">
        <v>3593</v>
      </c>
      <c r="B439" s="235"/>
      <c r="C439" s="235"/>
      <c r="D439" s="235"/>
      <c r="E439" s="235"/>
      <c r="F439" s="235"/>
      <c r="G439" s="235"/>
      <c r="H439" s="235"/>
      <c r="I439" s="236"/>
    </row>
    <row r="440" spans="1:9" ht="15" customHeight="1">
      <c r="A440" s="287" t="s">
        <v>3594</v>
      </c>
      <c r="B440" s="235"/>
      <c r="C440" s="236"/>
      <c r="D440" s="288" t="s">
        <v>3595</v>
      </c>
      <c r="E440" s="236"/>
      <c r="F440" s="195" t="s">
        <v>3596</v>
      </c>
      <c r="G440" s="195" t="s">
        <v>3597</v>
      </c>
      <c r="H440" s="195" t="s">
        <v>3598</v>
      </c>
      <c r="I440" s="195" t="s">
        <v>3599</v>
      </c>
    </row>
    <row r="441" spans="1:9" ht="27.75" customHeight="1">
      <c r="A441" s="198" t="s">
        <v>3600</v>
      </c>
      <c r="B441" s="286" t="s">
        <v>3601</v>
      </c>
      <c r="C441" s="236"/>
      <c r="D441" s="284" t="s">
        <v>3602</v>
      </c>
      <c r="E441" s="236"/>
      <c r="F441" s="198" t="s">
        <v>3603</v>
      </c>
      <c r="G441" s="199">
        <v>1.1299999999999999</v>
      </c>
      <c r="H441" s="200">
        <v>213.71</v>
      </c>
      <c r="I441" s="200">
        <v>241.49</v>
      </c>
    </row>
    <row r="442" spans="1:9" ht="15" customHeight="1">
      <c r="A442" s="198" t="s">
        <v>3604</v>
      </c>
      <c r="B442" s="286" t="s">
        <v>3605</v>
      </c>
      <c r="C442" s="236"/>
      <c r="D442" s="284" t="s">
        <v>3606</v>
      </c>
      <c r="E442" s="236"/>
      <c r="F442" s="198" t="s">
        <v>3607</v>
      </c>
      <c r="G442" s="199">
        <v>5.4370000000000003</v>
      </c>
      <c r="H442" s="200">
        <v>22.27</v>
      </c>
      <c r="I442" s="200">
        <v>121.08</v>
      </c>
    </row>
    <row r="443" spans="1:9" ht="15" customHeight="1">
      <c r="A443" s="198" t="s">
        <v>3608</v>
      </c>
      <c r="B443" s="286" t="s">
        <v>3609</v>
      </c>
      <c r="C443" s="236"/>
      <c r="D443" s="284" t="s">
        <v>3610</v>
      </c>
      <c r="E443" s="236"/>
      <c r="F443" s="198" t="s">
        <v>3611</v>
      </c>
      <c r="G443" s="199">
        <v>1.4830000000000001</v>
      </c>
      <c r="H443" s="200">
        <v>15.73</v>
      </c>
      <c r="I443" s="200">
        <v>23.33</v>
      </c>
    </row>
    <row r="444" spans="1:9" ht="15" customHeight="1">
      <c r="A444" s="153"/>
      <c r="B444" s="153"/>
      <c r="C444" s="153"/>
      <c r="D444" s="153"/>
      <c r="E444" s="153"/>
      <c r="F444" s="153"/>
      <c r="G444" s="285" t="s">
        <v>3612</v>
      </c>
      <c r="H444" s="236"/>
      <c r="I444" s="201">
        <v>385.9</v>
      </c>
    </row>
    <row r="445" spans="1:9" ht="15" customHeight="1">
      <c r="A445" s="153"/>
      <c r="B445" s="153"/>
      <c r="C445" s="153"/>
      <c r="D445" s="153"/>
      <c r="E445" s="153"/>
      <c r="F445" s="153"/>
      <c r="G445" s="289" t="s">
        <v>3613</v>
      </c>
      <c r="H445" s="236"/>
      <c r="I445" s="188">
        <v>385.89</v>
      </c>
    </row>
    <row r="446" spans="1:9" ht="15" customHeight="1">
      <c r="A446" s="153"/>
      <c r="B446" s="153"/>
      <c r="C446" s="153"/>
      <c r="D446" s="153"/>
      <c r="E446" s="153"/>
      <c r="F446" s="153"/>
      <c r="G446" s="289" t="s">
        <v>3614</v>
      </c>
      <c r="H446" s="236"/>
      <c r="I446" s="188">
        <v>89.372100000000003</v>
      </c>
    </row>
    <row r="447" spans="1:9" ht="15" customHeight="1">
      <c r="A447" s="153"/>
      <c r="B447" s="153"/>
      <c r="C447" s="153"/>
      <c r="D447" s="153"/>
      <c r="E447" s="153"/>
      <c r="F447" s="153"/>
      <c r="G447" s="289" t="s">
        <v>3615</v>
      </c>
      <c r="H447" s="236"/>
      <c r="I447" s="188">
        <v>475.26</v>
      </c>
    </row>
    <row r="448" spans="1:9" ht="9.75" customHeight="1">
      <c r="A448" s="153"/>
      <c r="B448" s="153"/>
      <c r="C448" s="153"/>
      <c r="D448" s="290"/>
      <c r="E448" s="213"/>
      <c r="F448" s="213"/>
      <c r="G448" s="153"/>
      <c r="H448" s="153"/>
      <c r="I448" s="153"/>
    </row>
    <row r="449" spans="1:9" ht="19.5" customHeight="1">
      <c r="A449" s="291" t="s">
        <v>3616</v>
      </c>
      <c r="B449" s="235"/>
      <c r="C449" s="235"/>
      <c r="D449" s="235"/>
      <c r="E449" s="235"/>
      <c r="F449" s="235"/>
      <c r="G449" s="235"/>
      <c r="H449" s="235"/>
      <c r="I449" s="236"/>
    </row>
    <row r="450" spans="1:9" ht="19.5" customHeight="1">
      <c r="A450" s="292" t="s">
        <v>3617</v>
      </c>
      <c r="B450" s="235"/>
      <c r="C450" s="235"/>
      <c r="D450" s="235"/>
      <c r="E450" s="236"/>
      <c r="F450" s="186" t="s">
        <v>3618</v>
      </c>
      <c r="G450" s="186" t="s">
        <v>3619</v>
      </c>
      <c r="H450" s="186" t="s">
        <v>3620</v>
      </c>
      <c r="I450" s="186" t="s">
        <v>3621</v>
      </c>
    </row>
    <row r="451" spans="1:9" ht="15" customHeight="1">
      <c r="A451" s="190" t="s">
        <v>3622</v>
      </c>
      <c r="B451" s="293" t="s">
        <v>3623</v>
      </c>
      <c r="C451" s="235"/>
      <c r="D451" s="235"/>
      <c r="E451" s="235"/>
      <c r="F451" s="190" t="s">
        <v>3624</v>
      </c>
      <c r="G451" s="192">
        <v>0.08</v>
      </c>
      <c r="H451" s="191">
        <v>15.3817</v>
      </c>
      <c r="I451" s="191">
        <v>1.23</v>
      </c>
    </row>
    <row r="452" spans="1:9" ht="15" customHeight="1">
      <c r="A452" s="190" t="s">
        <v>3625</v>
      </c>
      <c r="B452" s="293" t="s">
        <v>3626</v>
      </c>
      <c r="C452" s="235"/>
      <c r="D452" s="235"/>
      <c r="E452" s="235"/>
      <c r="F452" s="190" t="s">
        <v>3627</v>
      </c>
      <c r="G452" s="192">
        <v>0.08</v>
      </c>
      <c r="H452" s="191">
        <v>19.59</v>
      </c>
      <c r="I452" s="191">
        <v>1.57</v>
      </c>
    </row>
    <row r="453" spans="1:9" ht="15" customHeight="1">
      <c r="A453" s="153"/>
      <c r="B453" s="153"/>
      <c r="C453" s="153"/>
      <c r="D453" s="153"/>
      <c r="E453" s="153"/>
      <c r="F453" s="153"/>
      <c r="G453" s="283" t="s">
        <v>3628</v>
      </c>
      <c r="H453" s="236"/>
      <c r="I453" s="188">
        <v>2.7976999999999999</v>
      </c>
    </row>
    <row r="454" spans="1:9" ht="15" customHeight="1">
      <c r="A454" s="153"/>
      <c r="B454" s="153"/>
      <c r="C454" s="153"/>
      <c r="D454" s="153"/>
      <c r="E454" s="153"/>
      <c r="F454" s="153"/>
      <c r="G454" s="289" t="s">
        <v>3629</v>
      </c>
      <c r="H454" s="236"/>
      <c r="I454" s="193">
        <v>2.7976999999999999</v>
      </c>
    </row>
    <row r="455" spans="1:9" ht="15" customHeight="1">
      <c r="A455" s="153"/>
      <c r="B455" s="153"/>
      <c r="C455" s="153"/>
      <c r="D455" s="153"/>
      <c r="E455" s="153"/>
      <c r="F455" s="153"/>
      <c r="G455" s="289" t="s">
        <v>3630</v>
      </c>
      <c r="H455" s="236"/>
      <c r="I455" s="193">
        <v>1</v>
      </c>
    </row>
    <row r="456" spans="1:9" ht="15" customHeight="1">
      <c r="A456" s="153"/>
      <c r="B456" s="153"/>
      <c r="C456" s="153"/>
      <c r="D456" s="153"/>
      <c r="E456" s="153"/>
      <c r="F456" s="153"/>
      <c r="G456" s="289" t="s">
        <v>3631</v>
      </c>
      <c r="H456" s="236"/>
      <c r="I456" s="193">
        <v>2.7976999999999999</v>
      </c>
    </row>
    <row r="457" spans="1:9" ht="19.5" customHeight="1">
      <c r="A457" s="292" t="s">
        <v>3632</v>
      </c>
      <c r="B457" s="235"/>
      <c r="C457" s="235"/>
      <c r="D457" s="235"/>
      <c r="E457" s="236"/>
      <c r="F457" s="186" t="s">
        <v>3633</v>
      </c>
      <c r="G457" s="186" t="s">
        <v>3634</v>
      </c>
      <c r="H457" s="186" t="s">
        <v>3635</v>
      </c>
      <c r="I457" s="186" t="s">
        <v>3636</v>
      </c>
    </row>
    <row r="458" spans="1:9" ht="15" customHeight="1">
      <c r="A458" s="190" t="s">
        <v>3637</v>
      </c>
      <c r="B458" s="293" t="s">
        <v>3638</v>
      </c>
      <c r="C458" s="235"/>
      <c r="D458" s="235"/>
      <c r="E458" s="236"/>
      <c r="F458" s="190" t="s">
        <v>3639</v>
      </c>
      <c r="G458" s="192">
        <v>1.4999999999999999E-2</v>
      </c>
      <c r="H458" s="191">
        <v>5.5578000000000003</v>
      </c>
      <c r="I458" s="191">
        <v>0.08</v>
      </c>
    </row>
    <row r="459" spans="1:9" ht="15" customHeight="1">
      <c r="A459" s="190" t="s">
        <v>3640</v>
      </c>
      <c r="B459" s="293" t="s">
        <v>3641</v>
      </c>
      <c r="C459" s="235"/>
      <c r="D459" s="235"/>
      <c r="E459" s="236"/>
      <c r="F459" s="190" t="s">
        <v>3642</v>
      </c>
      <c r="G459" s="192">
        <v>1.1000000000000001</v>
      </c>
      <c r="H459" s="191">
        <v>5.0031999999999996</v>
      </c>
      <c r="I459" s="191">
        <v>5.5</v>
      </c>
    </row>
    <row r="460" spans="1:9" ht="15" customHeight="1">
      <c r="A460" s="153"/>
      <c r="B460" s="153"/>
      <c r="C460" s="153"/>
      <c r="D460" s="153"/>
      <c r="E460" s="153"/>
      <c r="F460" s="153"/>
      <c r="G460" s="283" t="s">
        <v>3643</v>
      </c>
      <c r="H460" s="236"/>
      <c r="I460" s="188">
        <v>5.5869</v>
      </c>
    </row>
    <row r="461" spans="1:9" ht="15" customHeight="1">
      <c r="A461" s="292" t="s">
        <v>3644</v>
      </c>
      <c r="B461" s="236"/>
      <c r="C461" s="288" t="s">
        <v>3645</v>
      </c>
      <c r="D461" s="236"/>
      <c r="E461" s="288" t="s">
        <v>3646</v>
      </c>
      <c r="F461" s="236"/>
      <c r="G461" s="195" t="s">
        <v>3647</v>
      </c>
      <c r="H461" s="195" t="s">
        <v>3648</v>
      </c>
      <c r="I461" s="195" t="s">
        <v>3649</v>
      </c>
    </row>
    <row r="462" spans="1:9" ht="15" customHeight="1">
      <c r="A462" s="202" t="s">
        <v>3650</v>
      </c>
      <c r="B462" s="203" t="s">
        <v>3651</v>
      </c>
      <c r="C462" s="306" t="s">
        <v>3652</v>
      </c>
      <c r="D462" s="236"/>
      <c r="E462" s="306" t="s">
        <v>3653</v>
      </c>
      <c r="F462" s="236"/>
      <c r="G462" s="204">
        <v>1.1000000000000001E-3</v>
      </c>
      <c r="H462" s="205">
        <v>18.309999999999999</v>
      </c>
      <c r="I462" s="205">
        <v>0.02</v>
      </c>
    </row>
    <row r="463" spans="1:9" ht="15" customHeight="1">
      <c r="A463" s="153"/>
      <c r="B463" s="153"/>
      <c r="C463" s="153"/>
      <c r="D463" s="153"/>
      <c r="E463" s="153"/>
      <c r="F463" s="153"/>
      <c r="G463" s="283" t="s">
        <v>3654</v>
      </c>
      <c r="H463" s="236"/>
      <c r="I463" s="191">
        <v>2.0500000000000001E-2</v>
      </c>
    </row>
    <row r="464" spans="1:9" ht="15" customHeight="1">
      <c r="A464" s="153"/>
      <c r="B464" s="153"/>
      <c r="C464" s="153"/>
      <c r="D464" s="153"/>
      <c r="E464" s="153"/>
      <c r="F464" s="153"/>
      <c r="G464" s="289" t="s">
        <v>3655</v>
      </c>
      <c r="H464" s="236"/>
      <c r="I464" s="194">
        <v>8.4050999999999991</v>
      </c>
    </row>
    <row r="465" spans="1:9" ht="15" customHeight="1">
      <c r="A465" s="153"/>
      <c r="B465" s="153"/>
      <c r="C465" s="153"/>
      <c r="D465" s="153"/>
      <c r="E465" s="153"/>
      <c r="F465" s="153"/>
      <c r="G465" s="289" t="s">
        <v>3656</v>
      </c>
      <c r="H465" s="236"/>
      <c r="I465" s="188">
        <v>8.41</v>
      </c>
    </row>
    <row r="466" spans="1:9" ht="15" customHeight="1">
      <c r="A466" s="153"/>
      <c r="B466" s="153"/>
      <c r="C466" s="153"/>
      <c r="D466" s="153"/>
      <c r="E466" s="153"/>
      <c r="F466" s="153"/>
      <c r="G466" s="289" t="s">
        <v>3657</v>
      </c>
      <c r="H466" s="236"/>
      <c r="I466" s="188">
        <v>1.9478</v>
      </c>
    </row>
    <row r="467" spans="1:9" ht="15" customHeight="1">
      <c r="A467" s="153"/>
      <c r="B467" s="153"/>
      <c r="C467" s="153"/>
      <c r="D467" s="153"/>
      <c r="E467" s="153"/>
      <c r="F467" s="153"/>
      <c r="G467" s="289" t="s">
        <v>3658</v>
      </c>
      <c r="H467" s="236"/>
      <c r="I467" s="188">
        <v>10.36</v>
      </c>
    </row>
    <row r="468" spans="1:9" ht="9.75" customHeight="1">
      <c r="A468" s="153"/>
      <c r="B468" s="153"/>
      <c r="C468" s="153"/>
      <c r="D468" s="290"/>
      <c r="E468" s="213"/>
      <c r="F468" s="213"/>
      <c r="G468" s="153"/>
      <c r="H468" s="153"/>
      <c r="I468" s="153"/>
    </row>
    <row r="469" spans="1:9" ht="19.5" customHeight="1">
      <c r="A469" s="291" t="s">
        <v>3659</v>
      </c>
      <c r="B469" s="235"/>
      <c r="C469" s="235"/>
      <c r="D469" s="235"/>
      <c r="E469" s="235"/>
      <c r="F469" s="235"/>
      <c r="G469" s="235"/>
      <c r="H469" s="235"/>
      <c r="I469" s="236"/>
    </row>
    <row r="470" spans="1:9" ht="19.5" customHeight="1">
      <c r="A470" s="292" t="s">
        <v>3660</v>
      </c>
      <c r="B470" s="235"/>
      <c r="C470" s="235"/>
      <c r="D470" s="235"/>
      <c r="E470" s="236"/>
      <c r="F470" s="186" t="s">
        <v>3661</v>
      </c>
      <c r="G470" s="186" t="s">
        <v>3662</v>
      </c>
      <c r="H470" s="186" t="s">
        <v>3663</v>
      </c>
      <c r="I470" s="186" t="s">
        <v>3664</v>
      </c>
    </row>
    <row r="471" spans="1:9" ht="15" customHeight="1">
      <c r="A471" s="190" t="s">
        <v>3665</v>
      </c>
      <c r="B471" s="293" t="s">
        <v>3666</v>
      </c>
      <c r="C471" s="235"/>
      <c r="D471" s="235"/>
      <c r="E471" s="235"/>
      <c r="F471" s="190" t="s">
        <v>3667</v>
      </c>
      <c r="G471" s="192">
        <v>0.09</v>
      </c>
      <c r="H471" s="191">
        <v>15.3817</v>
      </c>
      <c r="I471" s="191">
        <v>1.38</v>
      </c>
    </row>
    <row r="472" spans="1:9" ht="15" customHeight="1">
      <c r="A472" s="190" t="s">
        <v>3668</v>
      </c>
      <c r="B472" s="293" t="s">
        <v>3669</v>
      </c>
      <c r="C472" s="235"/>
      <c r="D472" s="235"/>
      <c r="E472" s="235"/>
      <c r="F472" s="190" t="s">
        <v>3670</v>
      </c>
      <c r="G472" s="192">
        <v>0.09</v>
      </c>
      <c r="H472" s="191">
        <v>19.59</v>
      </c>
      <c r="I472" s="191">
        <v>1.76</v>
      </c>
    </row>
    <row r="473" spans="1:9" ht="15" customHeight="1">
      <c r="A473" s="153"/>
      <c r="B473" s="153"/>
      <c r="C473" s="153"/>
      <c r="D473" s="153"/>
      <c r="E473" s="153"/>
      <c r="F473" s="153"/>
      <c r="G473" s="283" t="s">
        <v>3671</v>
      </c>
      <c r="H473" s="236"/>
      <c r="I473" s="188">
        <v>3.1475</v>
      </c>
    </row>
    <row r="474" spans="1:9" ht="15" customHeight="1">
      <c r="A474" s="153"/>
      <c r="B474" s="153"/>
      <c r="C474" s="153"/>
      <c r="D474" s="153"/>
      <c r="E474" s="153"/>
      <c r="F474" s="153"/>
      <c r="G474" s="289" t="s">
        <v>3672</v>
      </c>
      <c r="H474" s="236"/>
      <c r="I474" s="193">
        <v>3.1475</v>
      </c>
    </row>
    <row r="475" spans="1:9" ht="15" customHeight="1">
      <c r="A475" s="153"/>
      <c r="B475" s="153"/>
      <c r="C475" s="153"/>
      <c r="D475" s="153"/>
      <c r="E475" s="153"/>
      <c r="F475" s="153"/>
      <c r="G475" s="289" t="s">
        <v>3673</v>
      </c>
      <c r="H475" s="236"/>
      <c r="I475" s="193">
        <v>1</v>
      </c>
    </row>
    <row r="476" spans="1:9" ht="15" customHeight="1">
      <c r="A476" s="153"/>
      <c r="B476" s="153"/>
      <c r="C476" s="153"/>
      <c r="D476" s="153"/>
      <c r="E476" s="153"/>
      <c r="F476" s="153"/>
      <c r="G476" s="289" t="s">
        <v>3674</v>
      </c>
      <c r="H476" s="236"/>
      <c r="I476" s="193">
        <v>3.1475</v>
      </c>
    </row>
    <row r="477" spans="1:9" ht="19.5" customHeight="1">
      <c r="A477" s="292" t="s">
        <v>3675</v>
      </c>
      <c r="B477" s="235"/>
      <c r="C477" s="235"/>
      <c r="D477" s="235"/>
      <c r="E477" s="236"/>
      <c r="F477" s="186" t="s">
        <v>3676</v>
      </c>
      <c r="G477" s="186" t="s">
        <v>3677</v>
      </c>
      <c r="H477" s="186" t="s">
        <v>3678</v>
      </c>
      <c r="I477" s="186" t="s">
        <v>3679</v>
      </c>
    </row>
    <row r="478" spans="1:9" ht="15" customHeight="1">
      <c r="A478" s="190" t="s">
        <v>3680</v>
      </c>
      <c r="B478" s="293" t="s">
        <v>3681</v>
      </c>
      <c r="C478" s="235"/>
      <c r="D478" s="235"/>
      <c r="E478" s="236"/>
      <c r="F478" s="190" t="s">
        <v>3682</v>
      </c>
      <c r="G478" s="192">
        <v>1.4999999999999999E-2</v>
      </c>
      <c r="H478" s="191">
        <v>5.5578000000000003</v>
      </c>
      <c r="I478" s="191">
        <v>0.08</v>
      </c>
    </row>
    <row r="479" spans="1:9" ht="15" customHeight="1">
      <c r="A479" s="190" t="s">
        <v>3683</v>
      </c>
      <c r="B479" s="293" t="s">
        <v>3684</v>
      </c>
      <c r="C479" s="235"/>
      <c r="D479" s="235"/>
      <c r="E479" s="236"/>
      <c r="F479" s="190" t="s">
        <v>3685</v>
      </c>
      <c r="G479" s="192">
        <v>1.1000000000000001</v>
      </c>
      <c r="H479" s="191">
        <v>4.3066000000000004</v>
      </c>
      <c r="I479" s="191">
        <v>4.74</v>
      </c>
    </row>
    <row r="480" spans="1:9" ht="15" customHeight="1">
      <c r="A480" s="153"/>
      <c r="B480" s="153"/>
      <c r="C480" s="153"/>
      <c r="D480" s="153"/>
      <c r="E480" s="153"/>
      <c r="F480" s="153"/>
      <c r="G480" s="283" t="s">
        <v>3686</v>
      </c>
      <c r="H480" s="236"/>
      <c r="I480" s="188">
        <v>4.8207000000000004</v>
      </c>
    </row>
    <row r="481" spans="1:9" ht="15" customHeight="1">
      <c r="A481" s="292" t="s">
        <v>3687</v>
      </c>
      <c r="B481" s="236"/>
      <c r="C481" s="288" t="s">
        <v>3688</v>
      </c>
      <c r="D481" s="236"/>
      <c r="E481" s="288" t="s">
        <v>3689</v>
      </c>
      <c r="F481" s="236"/>
      <c r="G481" s="195" t="s">
        <v>3690</v>
      </c>
      <c r="H481" s="195" t="s">
        <v>3691</v>
      </c>
      <c r="I481" s="195" t="s">
        <v>3692</v>
      </c>
    </row>
    <row r="482" spans="1:9" ht="15" customHeight="1">
      <c r="A482" s="202" t="s">
        <v>3693</v>
      </c>
      <c r="B482" s="203" t="s">
        <v>3694</v>
      </c>
      <c r="C482" s="306" t="s">
        <v>3695</v>
      </c>
      <c r="D482" s="236"/>
      <c r="E482" s="306" t="s">
        <v>3696</v>
      </c>
      <c r="F482" s="236"/>
      <c r="G482" s="204">
        <v>1.1000000000000001E-3</v>
      </c>
      <c r="H482" s="205">
        <v>18.309999999999999</v>
      </c>
      <c r="I482" s="205">
        <v>0.02</v>
      </c>
    </row>
    <row r="483" spans="1:9" ht="15" customHeight="1">
      <c r="A483" s="153"/>
      <c r="B483" s="153"/>
      <c r="C483" s="153"/>
      <c r="D483" s="153"/>
      <c r="E483" s="153"/>
      <c r="F483" s="153"/>
      <c r="G483" s="283" t="s">
        <v>3697</v>
      </c>
      <c r="H483" s="236"/>
      <c r="I483" s="191">
        <v>2.0500000000000001E-2</v>
      </c>
    </row>
    <row r="484" spans="1:9" ht="15" customHeight="1">
      <c r="A484" s="153"/>
      <c r="B484" s="153"/>
      <c r="C484" s="153"/>
      <c r="D484" s="153"/>
      <c r="E484" s="153"/>
      <c r="F484" s="153"/>
      <c r="G484" s="289" t="s">
        <v>3698</v>
      </c>
      <c r="H484" s="236"/>
      <c r="I484" s="194">
        <v>7.9886999999999997</v>
      </c>
    </row>
    <row r="485" spans="1:9" ht="15" customHeight="1">
      <c r="A485" s="153"/>
      <c r="B485" s="153"/>
      <c r="C485" s="153"/>
      <c r="D485" s="153"/>
      <c r="E485" s="153"/>
      <c r="F485" s="153"/>
      <c r="G485" s="289" t="s">
        <v>3699</v>
      </c>
      <c r="H485" s="236"/>
      <c r="I485" s="188">
        <v>7.99</v>
      </c>
    </row>
    <row r="486" spans="1:9" ht="15" customHeight="1">
      <c r="A486" s="153"/>
      <c r="B486" s="153"/>
      <c r="C486" s="153"/>
      <c r="D486" s="153"/>
      <c r="E486" s="153"/>
      <c r="F486" s="153"/>
      <c r="G486" s="289" t="s">
        <v>3700</v>
      </c>
      <c r="H486" s="236"/>
      <c r="I486" s="188">
        <v>1.8505</v>
      </c>
    </row>
    <row r="487" spans="1:9" ht="15" customHeight="1">
      <c r="A487" s="153"/>
      <c r="B487" s="153"/>
      <c r="C487" s="153"/>
      <c r="D487" s="153"/>
      <c r="E487" s="153"/>
      <c r="F487" s="153"/>
      <c r="G487" s="289" t="s">
        <v>3701</v>
      </c>
      <c r="H487" s="236"/>
      <c r="I487" s="188">
        <v>9.84</v>
      </c>
    </row>
    <row r="488" spans="1:9" ht="9.75" customHeight="1">
      <c r="A488" s="153"/>
      <c r="B488" s="153"/>
      <c r="C488" s="153"/>
      <c r="D488" s="290"/>
      <c r="E488" s="213"/>
      <c r="F488" s="213"/>
      <c r="G488" s="153"/>
      <c r="H488" s="153"/>
      <c r="I488" s="153"/>
    </row>
    <row r="489" spans="1:9" ht="19.5" customHeight="1">
      <c r="A489" s="291" t="s">
        <v>3702</v>
      </c>
      <c r="B489" s="235"/>
      <c r="C489" s="235"/>
      <c r="D489" s="235"/>
      <c r="E489" s="235"/>
      <c r="F489" s="235"/>
      <c r="G489" s="235"/>
      <c r="H489" s="235"/>
      <c r="I489" s="236"/>
    </row>
    <row r="490" spans="1:9" ht="15" customHeight="1">
      <c r="A490" s="287" t="s">
        <v>3703</v>
      </c>
      <c r="B490" s="235"/>
      <c r="C490" s="236"/>
      <c r="D490" s="288" t="s">
        <v>3704</v>
      </c>
      <c r="E490" s="236"/>
      <c r="F490" s="195" t="s">
        <v>3705</v>
      </c>
      <c r="G490" s="195" t="s">
        <v>3706</v>
      </c>
      <c r="H490" s="195" t="s">
        <v>3707</v>
      </c>
      <c r="I490" s="195" t="s">
        <v>3708</v>
      </c>
    </row>
    <row r="491" spans="1:9" ht="27.75" customHeight="1">
      <c r="A491" s="198" t="s">
        <v>3709</v>
      </c>
      <c r="B491" s="286" t="s">
        <v>3710</v>
      </c>
      <c r="C491" s="236"/>
      <c r="D491" s="284" t="s">
        <v>3711</v>
      </c>
      <c r="E491" s="236"/>
      <c r="F491" s="198" t="s">
        <v>3712</v>
      </c>
      <c r="G491" s="199">
        <v>2.7199999999999998E-2</v>
      </c>
      <c r="H491" s="200">
        <v>57.42</v>
      </c>
      <c r="I491" s="200">
        <v>1.56</v>
      </c>
    </row>
    <row r="492" spans="1:9" ht="27.75" customHeight="1">
      <c r="A492" s="198" t="s">
        <v>3713</v>
      </c>
      <c r="B492" s="286" t="s">
        <v>3714</v>
      </c>
      <c r="C492" s="236"/>
      <c r="D492" s="284" t="s">
        <v>3715</v>
      </c>
      <c r="E492" s="236"/>
      <c r="F492" s="198" t="s">
        <v>3716</v>
      </c>
      <c r="G492" s="199">
        <v>2.5100000000000001E-2</v>
      </c>
      <c r="H492" s="200">
        <v>134.81</v>
      </c>
      <c r="I492" s="200">
        <v>3.38</v>
      </c>
    </row>
    <row r="493" spans="1:9" ht="15" customHeight="1">
      <c r="A493" s="198" t="s">
        <v>3717</v>
      </c>
      <c r="B493" s="286" t="s">
        <v>3718</v>
      </c>
      <c r="C493" s="236"/>
      <c r="D493" s="284" t="s">
        <v>3719</v>
      </c>
      <c r="E493" s="236"/>
      <c r="F493" s="198" t="s">
        <v>3720</v>
      </c>
      <c r="G493" s="199">
        <v>5.2299999999999999E-2</v>
      </c>
      <c r="H493" s="200">
        <v>15.73</v>
      </c>
      <c r="I493" s="200">
        <v>0.82</v>
      </c>
    </row>
    <row r="494" spans="1:9" ht="15" customHeight="1">
      <c r="A494" s="153"/>
      <c r="B494" s="153"/>
      <c r="C494" s="153"/>
      <c r="D494" s="153"/>
      <c r="E494" s="153"/>
      <c r="F494" s="153"/>
      <c r="G494" s="285" t="s">
        <v>3721</v>
      </c>
      <c r="H494" s="236"/>
      <c r="I494" s="201">
        <v>5.76</v>
      </c>
    </row>
    <row r="495" spans="1:9" ht="15" customHeight="1">
      <c r="A495" s="153"/>
      <c r="B495" s="153"/>
      <c r="C495" s="153"/>
      <c r="D495" s="153"/>
      <c r="E495" s="153"/>
      <c r="F495" s="153"/>
      <c r="G495" s="289" t="s">
        <v>3722</v>
      </c>
      <c r="H495" s="236"/>
      <c r="I495" s="188">
        <v>5.76</v>
      </c>
    </row>
    <row r="496" spans="1:9" ht="15" customHeight="1">
      <c r="A496" s="153"/>
      <c r="B496" s="153"/>
      <c r="C496" s="153"/>
      <c r="D496" s="153"/>
      <c r="E496" s="153"/>
      <c r="F496" s="153"/>
      <c r="G496" s="289" t="s">
        <v>3723</v>
      </c>
      <c r="H496" s="236"/>
      <c r="I496" s="188">
        <v>1.3340000000000001</v>
      </c>
    </row>
    <row r="497" spans="1:9" ht="15" customHeight="1">
      <c r="A497" s="153"/>
      <c r="B497" s="153"/>
      <c r="C497" s="153"/>
      <c r="D497" s="153"/>
      <c r="E497" s="153"/>
      <c r="F497" s="153"/>
      <c r="G497" s="289" t="s">
        <v>3724</v>
      </c>
      <c r="H497" s="236"/>
      <c r="I497" s="188">
        <v>7.09</v>
      </c>
    </row>
    <row r="498" spans="1:9" ht="9.75" customHeight="1">
      <c r="A498" s="153"/>
      <c r="B498" s="153"/>
      <c r="C498" s="153"/>
      <c r="D498" s="290"/>
      <c r="E498" s="213"/>
      <c r="F498" s="213"/>
      <c r="G498" s="153"/>
      <c r="H498" s="153"/>
      <c r="I498" s="153"/>
    </row>
    <row r="499" spans="1:9" ht="19.5" customHeight="1">
      <c r="A499" s="291" t="s">
        <v>3725</v>
      </c>
      <c r="B499" s="235"/>
      <c r="C499" s="235"/>
      <c r="D499" s="235"/>
      <c r="E499" s="235"/>
      <c r="F499" s="235"/>
      <c r="G499" s="235"/>
      <c r="H499" s="235"/>
      <c r="I499" s="236"/>
    </row>
    <row r="500" spans="1:9" ht="12.75" customHeight="1">
      <c r="A500" s="303" t="s">
        <v>3726</v>
      </c>
      <c r="B500" s="304"/>
      <c r="C500" s="297" t="s">
        <v>3727</v>
      </c>
      <c r="D500" s="233"/>
      <c r="E500" s="300" t="s">
        <v>3728</v>
      </c>
      <c r="F500" s="236"/>
      <c r="G500" s="300" t="s">
        <v>3729</v>
      </c>
      <c r="H500" s="236"/>
      <c r="I500" s="302" t="s">
        <v>3730</v>
      </c>
    </row>
    <row r="501" spans="1:9" ht="12" customHeight="1">
      <c r="A501" s="298"/>
      <c r="B501" s="305"/>
      <c r="C501" s="298"/>
      <c r="D501" s="299"/>
      <c r="E501" s="195" t="s">
        <v>3731</v>
      </c>
      <c r="F501" s="195" t="s">
        <v>3732</v>
      </c>
      <c r="G501" s="195" t="s">
        <v>3733</v>
      </c>
      <c r="H501" s="195" t="s">
        <v>3734</v>
      </c>
      <c r="I501" s="265"/>
    </row>
    <row r="502" spans="1:9" ht="15.75" customHeight="1">
      <c r="A502" s="190" t="s">
        <v>3735</v>
      </c>
      <c r="B502" s="189" t="s">
        <v>3736</v>
      </c>
      <c r="C502" s="301">
        <v>1</v>
      </c>
      <c r="D502" s="236"/>
      <c r="E502" s="196">
        <v>1</v>
      </c>
      <c r="F502" s="196">
        <v>0</v>
      </c>
      <c r="G502" s="193">
        <v>14.38</v>
      </c>
      <c r="H502" s="193">
        <v>12.6</v>
      </c>
      <c r="I502" s="193">
        <v>14.38</v>
      </c>
    </row>
    <row r="503" spans="1:9" ht="15" customHeight="1">
      <c r="A503" s="153"/>
      <c r="B503" s="153"/>
      <c r="C503" s="153"/>
      <c r="D503" s="153"/>
      <c r="E503" s="153"/>
      <c r="F503" s="153"/>
      <c r="G503" s="283" t="s">
        <v>3737</v>
      </c>
      <c r="H503" s="236"/>
      <c r="I503" s="197">
        <v>14.38</v>
      </c>
    </row>
    <row r="504" spans="1:9" ht="19.5" customHeight="1">
      <c r="A504" s="292" t="s">
        <v>3738</v>
      </c>
      <c r="B504" s="235"/>
      <c r="C504" s="235"/>
      <c r="D504" s="235"/>
      <c r="E504" s="236"/>
      <c r="F504" s="186" t="s">
        <v>3739</v>
      </c>
      <c r="G504" s="186" t="s">
        <v>3740</v>
      </c>
      <c r="H504" s="186" t="s">
        <v>3741</v>
      </c>
      <c r="I504" s="186" t="s">
        <v>3742</v>
      </c>
    </row>
    <row r="505" spans="1:9" ht="15" customHeight="1">
      <c r="A505" s="190" t="s">
        <v>3743</v>
      </c>
      <c r="B505" s="293" t="s">
        <v>3744</v>
      </c>
      <c r="C505" s="235"/>
      <c r="D505" s="235"/>
      <c r="E505" s="235"/>
      <c r="F505" s="190" t="s">
        <v>3745</v>
      </c>
      <c r="G505" s="192">
        <v>0.2</v>
      </c>
      <c r="H505" s="191">
        <v>21.892700000000001</v>
      </c>
      <c r="I505" s="191">
        <v>4.38</v>
      </c>
    </row>
    <row r="506" spans="1:9" ht="15" customHeight="1">
      <c r="A506" s="190" t="s">
        <v>3746</v>
      </c>
      <c r="B506" s="293" t="s">
        <v>3747</v>
      </c>
      <c r="C506" s="235"/>
      <c r="D506" s="235"/>
      <c r="E506" s="235"/>
      <c r="F506" s="190" t="s">
        <v>3748</v>
      </c>
      <c r="G506" s="192">
        <v>4</v>
      </c>
      <c r="H506" s="191">
        <v>9.8838000000000008</v>
      </c>
      <c r="I506" s="191">
        <v>39.520000000000003</v>
      </c>
    </row>
    <row r="507" spans="1:9" ht="15" customHeight="1">
      <c r="A507" s="153"/>
      <c r="B507" s="153"/>
      <c r="C507" s="153"/>
      <c r="D507" s="153"/>
      <c r="E507" s="153"/>
      <c r="F507" s="153"/>
      <c r="G507" s="283" t="s">
        <v>3749</v>
      </c>
      <c r="H507" s="236"/>
      <c r="I507" s="188">
        <v>43.913699999999999</v>
      </c>
    </row>
    <row r="508" spans="1:9" ht="19.5" customHeight="1">
      <c r="A508" s="292" t="s">
        <v>3750</v>
      </c>
      <c r="B508" s="235"/>
      <c r="C508" s="236"/>
      <c r="D508" s="186" t="s">
        <v>3751</v>
      </c>
      <c r="E508" s="300" t="s">
        <v>3752</v>
      </c>
      <c r="F508" s="236"/>
      <c r="G508" s="186" t="s">
        <v>3753</v>
      </c>
      <c r="H508" s="186" t="s">
        <v>3754</v>
      </c>
      <c r="I508" s="186" t="s">
        <v>3755</v>
      </c>
    </row>
    <row r="509" spans="1:9" ht="15" customHeight="1">
      <c r="A509" s="190" t="s">
        <v>3756</v>
      </c>
      <c r="B509" s="293" t="s">
        <v>3757</v>
      </c>
      <c r="C509" s="236"/>
      <c r="D509" s="206">
        <v>5</v>
      </c>
      <c r="E509" s="307" t="s">
        <v>3758</v>
      </c>
      <c r="F509" s="235"/>
      <c r="G509" s="235"/>
      <c r="H509" s="236"/>
      <c r="I509" s="191">
        <v>2.1957</v>
      </c>
    </row>
    <row r="510" spans="1:9" ht="15" customHeight="1">
      <c r="A510" s="153"/>
      <c r="B510" s="153"/>
      <c r="C510" s="153"/>
      <c r="D510" s="153"/>
      <c r="E510" s="153"/>
      <c r="F510" s="153"/>
      <c r="G510" s="283" t="s">
        <v>3759</v>
      </c>
      <c r="H510" s="236"/>
      <c r="I510" s="188">
        <v>2.1957</v>
      </c>
    </row>
    <row r="511" spans="1:9" ht="15" customHeight="1">
      <c r="A511" s="153"/>
      <c r="B511" s="153"/>
      <c r="C511" s="153"/>
      <c r="D511" s="153"/>
      <c r="E511" s="153"/>
      <c r="F511" s="153"/>
      <c r="G511" s="289" t="s">
        <v>3760</v>
      </c>
      <c r="H511" s="236"/>
      <c r="I511" s="193">
        <v>60.489400000000003</v>
      </c>
    </row>
    <row r="512" spans="1:9" ht="15" customHeight="1">
      <c r="A512" s="153"/>
      <c r="B512" s="153"/>
      <c r="C512" s="153"/>
      <c r="D512" s="153"/>
      <c r="E512" s="153"/>
      <c r="F512" s="153"/>
      <c r="G512" s="289" t="s">
        <v>3761</v>
      </c>
      <c r="H512" s="236"/>
      <c r="I512" s="193">
        <v>2</v>
      </c>
    </row>
    <row r="513" spans="1:9" ht="15" customHeight="1">
      <c r="A513" s="153"/>
      <c r="B513" s="153"/>
      <c r="C513" s="153"/>
      <c r="D513" s="153"/>
      <c r="E513" s="153"/>
      <c r="F513" s="153"/>
      <c r="G513" s="289" t="s">
        <v>3762</v>
      </c>
      <c r="H513" s="236"/>
      <c r="I513" s="193">
        <v>30.244700000000002</v>
      </c>
    </row>
    <row r="514" spans="1:9" ht="15" customHeight="1">
      <c r="A514" s="153"/>
      <c r="B514" s="153"/>
      <c r="C514" s="153"/>
      <c r="D514" s="153"/>
      <c r="E514" s="153"/>
      <c r="F514" s="153"/>
      <c r="G514" s="289" t="s">
        <v>3763</v>
      </c>
      <c r="H514" s="236"/>
      <c r="I514" s="194">
        <v>30.244700000000002</v>
      </c>
    </row>
    <row r="515" spans="1:9" ht="15" customHeight="1">
      <c r="A515" s="153"/>
      <c r="B515" s="153"/>
      <c r="C515" s="153"/>
      <c r="D515" s="153"/>
      <c r="E515" s="153"/>
      <c r="F515" s="153"/>
      <c r="G515" s="289" t="s">
        <v>3764</v>
      </c>
      <c r="H515" s="236"/>
      <c r="I515" s="188">
        <v>29.15</v>
      </c>
    </row>
    <row r="516" spans="1:9" ht="15" customHeight="1">
      <c r="A516" s="153"/>
      <c r="B516" s="153"/>
      <c r="C516" s="153"/>
      <c r="D516" s="153"/>
      <c r="E516" s="153"/>
      <c r="F516" s="153"/>
      <c r="G516" s="289" t="s">
        <v>3765</v>
      </c>
      <c r="H516" s="236"/>
      <c r="I516" s="188">
        <v>6.7511000000000001</v>
      </c>
    </row>
    <row r="517" spans="1:9" ht="15" customHeight="1">
      <c r="A517" s="153"/>
      <c r="B517" s="153"/>
      <c r="C517" s="153"/>
      <c r="D517" s="153"/>
      <c r="E517" s="153"/>
      <c r="F517" s="153"/>
      <c r="G517" s="289" t="s">
        <v>3766</v>
      </c>
      <c r="H517" s="236"/>
      <c r="I517" s="188">
        <v>35.9</v>
      </c>
    </row>
    <row r="518" spans="1:9" ht="9.75" customHeight="1">
      <c r="A518" s="153"/>
      <c r="B518" s="153"/>
      <c r="C518" s="153"/>
      <c r="D518" s="290"/>
      <c r="E518" s="213"/>
      <c r="F518" s="213"/>
      <c r="G518" s="153"/>
      <c r="H518" s="153"/>
      <c r="I518" s="153"/>
    </row>
    <row r="519" spans="1:9" ht="19.5" customHeight="1">
      <c r="A519" s="291" t="s">
        <v>3767</v>
      </c>
      <c r="B519" s="235"/>
      <c r="C519" s="235"/>
      <c r="D519" s="235"/>
      <c r="E519" s="235"/>
      <c r="F519" s="235"/>
      <c r="G519" s="235"/>
      <c r="H519" s="235"/>
      <c r="I519" s="236"/>
    </row>
    <row r="520" spans="1:9" ht="15" customHeight="1">
      <c r="A520" s="287" t="s">
        <v>3768</v>
      </c>
      <c r="B520" s="235"/>
      <c r="C520" s="236"/>
      <c r="D520" s="288" t="s">
        <v>3769</v>
      </c>
      <c r="E520" s="236"/>
      <c r="F520" s="195" t="s">
        <v>3770</v>
      </c>
      <c r="G520" s="195" t="s">
        <v>3771</v>
      </c>
      <c r="H520" s="195" t="s">
        <v>3772</v>
      </c>
      <c r="I520" s="195" t="s">
        <v>3773</v>
      </c>
    </row>
    <row r="521" spans="1:9" ht="19.5" customHeight="1">
      <c r="A521" s="198" t="s">
        <v>3774</v>
      </c>
      <c r="B521" s="286" t="s">
        <v>3775</v>
      </c>
      <c r="C521" s="236"/>
      <c r="D521" s="284" t="s">
        <v>3776</v>
      </c>
      <c r="E521" s="236"/>
      <c r="F521" s="198" t="s">
        <v>3777</v>
      </c>
      <c r="G521" s="199">
        <v>1</v>
      </c>
      <c r="H521" s="200">
        <v>72.45</v>
      </c>
      <c r="I521" s="200">
        <v>72.45</v>
      </c>
    </row>
    <row r="522" spans="1:9" ht="15" customHeight="1">
      <c r="A522" s="153"/>
      <c r="B522" s="153"/>
      <c r="C522" s="153"/>
      <c r="D522" s="153"/>
      <c r="E522" s="153"/>
      <c r="F522" s="153"/>
      <c r="G522" s="285" t="s">
        <v>3778</v>
      </c>
      <c r="H522" s="236"/>
      <c r="I522" s="201">
        <v>72.45</v>
      </c>
    </row>
    <row r="523" spans="1:9" ht="15" customHeight="1">
      <c r="A523" s="153"/>
      <c r="B523" s="153"/>
      <c r="C523" s="153"/>
      <c r="D523" s="153"/>
      <c r="E523" s="153"/>
      <c r="F523" s="153"/>
      <c r="G523" s="289" t="s">
        <v>3779</v>
      </c>
      <c r="H523" s="236"/>
      <c r="I523" s="188">
        <v>72.45</v>
      </c>
    </row>
    <row r="524" spans="1:9" ht="15" customHeight="1">
      <c r="A524" s="153"/>
      <c r="B524" s="153"/>
      <c r="C524" s="153"/>
      <c r="D524" s="153"/>
      <c r="E524" s="153"/>
      <c r="F524" s="153"/>
      <c r="G524" s="289" t="s">
        <v>3780</v>
      </c>
      <c r="H524" s="236"/>
      <c r="I524" s="188">
        <v>10.157500000000001</v>
      </c>
    </row>
    <row r="525" spans="1:9" ht="15" customHeight="1">
      <c r="A525" s="153"/>
      <c r="B525" s="153"/>
      <c r="C525" s="153"/>
      <c r="D525" s="153"/>
      <c r="E525" s="153"/>
      <c r="F525" s="153"/>
      <c r="G525" s="289" t="s">
        <v>3781</v>
      </c>
      <c r="H525" s="236"/>
      <c r="I525" s="188">
        <v>82.61</v>
      </c>
    </row>
    <row r="526" spans="1:9" ht="9.75" customHeight="1">
      <c r="A526" s="153"/>
      <c r="B526" s="153"/>
      <c r="C526" s="153"/>
      <c r="D526" s="290"/>
      <c r="E526" s="213"/>
      <c r="F526" s="213"/>
      <c r="G526" s="153"/>
      <c r="H526" s="153"/>
      <c r="I526" s="153"/>
    </row>
    <row r="527" spans="1:9" ht="19.5" customHeight="1">
      <c r="A527" s="291" t="s">
        <v>3782</v>
      </c>
      <c r="B527" s="235"/>
      <c r="C527" s="235"/>
      <c r="D527" s="235"/>
      <c r="E527" s="235"/>
      <c r="F527" s="235"/>
      <c r="G527" s="235"/>
      <c r="H527" s="235"/>
      <c r="I527" s="236"/>
    </row>
    <row r="528" spans="1:9" ht="12.75" customHeight="1">
      <c r="A528" s="303" t="s">
        <v>3783</v>
      </c>
      <c r="B528" s="304"/>
      <c r="C528" s="297" t="s">
        <v>3784</v>
      </c>
      <c r="D528" s="233"/>
      <c r="E528" s="300" t="s">
        <v>3785</v>
      </c>
      <c r="F528" s="236"/>
      <c r="G528" s="300" t="s">
        <v>3786</v>
      </c>
      <c r="H528" s="236"/>
      <c r="I528" s="302" t="s">
        <v>3787</v>
      </c>
    </row>
    <row r="529" spans="1:9" ht="12" customHeight="1">
      <c r="A529" s="298"/>
      <c r="B529" s="305"/>
      <c r="C529" s="298"/>
      <c r="D529" s="299"/>
      <c r="E529" s="195" t="s">
        <v>3788</v>
      </c>
      <c r="F529" s="195" t="s">
        <v>3789</v>
      </c>
      <c r="G529" s="195" t="s">
        <v>3790</v>
      </c>
      <c r="H529" s="195" t="s">
        <v>3791</v>
      </c>
      <c r="I529" s="265"/>
    </row>
    <row r="530" spans="1:9" ht="15" customHeight="1">
      <c r="A530" s="190" t="s">
        <v>3792</v>
      </c>
      <c r="B530" s="189" t="s">
        <v>3793</v>
      </c>
      <c r="C530" s="301">
        <v>1</v>
      </c>
      <c r="D530" s="236"/>
      <c r="E530" s="196">
        <v>1</v>
      </c>
      <c r="F530" s="196">
        <v>0</v>
      </c>
      <c r="G530" s="193">
        <v>161.13999999999999</v>
      </c>
      <c r="H530" s="193">
        <v>52.572200000000002</v>
      </c>
      <c r="I530" s="193">
        <v>161.13999999999999</v>
      </c>
    </row>
    <row r="531" spans="1:9" ht="15" customHeight="1">
      <c r="A531" s="153"/>
      <c r="B531" s="153"/>
      <c r="C531" s="153"/>
      <c r="D531" s="153"/>
      <c r="E531" s="153"/>
      <c r="F531" s="153"/>
      <c r="G531" s="283" t="s">
        <v>3794</v>
      </c>
      <c r="H531" s="236"/>
      <c r="I531" s="197">
        <v>161.13999999999999</v>
      </c>
    </row>
    <row r="532" spans="1:9" ht="15" customHeight="1">
      <c r="A532" s="153"/>
      <c r="B532" s="153"/>
      <c r="C532" s="153"/>
      <c r="D532" s="153"/>
      <c r="E532" s="153"/>
      <c r="F532" s="153"/>
      <c r="G532" s="289" t="s">
        <v>3795</v>
      </c>
      <c r="H532" s="236"/>
      <c r="I532" s="193">
        <v>161.13999999999999</v>
      </c>
    </row>
    <row r="533" spans="1:9" ht="15" customHeight="1">
      <c r="A533" s="153"/>
      <c r="B533" s="153"/>
      <c r="C533" s="153"/>
      <c r="D533" s="153"/>
      <c r="E533" s="153"/>
      <c r="F533" s="153"/>
      <c r="G533" s="289" t="s">
        <v>3796</v>
      </c>
      <c r="H533" s="236"/>
      <c r="I533" s="193">
        <v>448.2</v>
      </c>
    </row>
    <row r="534" spans="1:9" ht="15" customHeight="1">
      <c r="A534" s="153"/>
      <c r="B534" s="153"/>
      <c r="C534" s="153"/>
      <c r="D534" s="153"/>
      <c r="E534" s="153"/>
      <c r="F534" s="153"/>
      <c r="G534" s="289" t="s">
        <v>3797</v>
      </c>
      <c r="H534" s="236"/>
      <c r="I534" s="193">
        <v>0.35949999999999999</v>
      </c>
    </row>
    <row r="535" spans="1:9" ht="15" customHeight="1">
      <c r="A535" s="153"/>
      <c r="B535" s="153"/>
      <c r="C535" s="153"/>
      <c r="D535" s="153"/>
      <c r="E535" s="153"/>
      <c r="F535" s="153"/>
      <c r="G535" s="289" t="s">
        <v>3798</v>
      </c>
      <c r="H535" s="236"/>
      <c r="I535" s="194">
        <v>0.35949999999999999</v>
      </c>
    </row>
    <row r="536" spans="1:9" ht="15" customHeight="1">
      <c r="A536" s="153"/>
      <c r="B536" s="153"/>
      <c r="C536" s="153"/>
      <c r="D536" s="153"/>
      <c r="E536" s="153"/>
      <c r="F536" s="153"/>
      <c r="G536" s="289" t="s">
        <v>3799</v>
      </c>
      <c r="H536" s="236"/>
      <c r="I536" s="188">
        <v>0.36</v>
      </c>
    </row>
    <row r="537" spans="1:9" ht="15" customHeight="1">
      <c r="A537" s="153"/>
      <c r="B537" s="153"/>
      <c r="C537" s="153"/>
      <c r="D537" s="153"/>
      <c r="E537" s="153"/>
      <c r="F537" s="153"/>
      <c r="G537" s="289" t="s">
        <v>3800</v>
      </c>
      <c r="H537" s="236"/>
      <c r="I537" s="188">
        <v>8.3400000000000002E-2</v>
      </c>
    </row>
    <row r="538" spans="1:9" ht="15" customHeight="1">
      <c r="A538" s="153"/>
      <c r="B538" s="153"/>
      <c r="C538" s="153"/>
      <c r="D538" s="153"/>
      <c r="E538" s="153"/>
      <c r="F538" s="153"/>
      <c r="G538" s="289" t="s">
        <v>3801</v>
      </c>
      <c r="H538" s="236"/>
      <c r="I538" s="188">
        <v>0.44</v>
      </c>
    </row>
    <row r="539" spans="1:9" ht="9.75" customHeight="1">
      <c r="A539" s="153"/>
      <c r="B539" s="153"/>
      <c r="C539" s="153"/>
      <c r="D539" s="290"/>
      <c r="E539" s="213"/>
      <c r="F539" s="213"/>
      <c r="G539" s="153"/>
      <c r="H539" s="153"/>
      <c r="I539" s="153"/>
    </row>
    <row r="540" spans="1:9" ht="27" customHeight="1">
      <c r="A540" s="291" t="s">
        <v>3802</v>
      </c>
      <c r="B540" s="235"/>
      <c r="C540" s="235"/>
      <c r="D540" s="235"/>
      <c r="E540" s="235"/>
      <c r="F540" s="235"/>
      <c r="G540" s="235"/>
      <c r="H540" s="235"/>
      <c r="I540" s="236"/>
    </row>
    <row r="541" spans="1:9" ht="9.75" customHeight="1">
      <c r="A541" s="296"/>
      <c r="B541" s="213"/>
      <c r="C541" s="213"/>
      <c r="D541" s="213"/>
      <c r="E541" s="213"/>
      <c r="F541" s="213"/>
      <c r="G541" s="213"/>
      <c r="H541" s="213"/>
      <c r="I541" s="213"/>
    </row>
    <row r="542" spans="1:9" ht="15" customHeight="1">
      <c r="A542" s="153"/>
      <c r="B542" s="153"/>
      <c r="C542" s="153"/>
      <c r="D542" s="153"/>
      <c r="E542" s="153"/>
      <c r="F542" s="153"/>
      <c r="G542" s="289" t="s">
        <v>3803</v>
      </c>
      <c r="H542" s="236"/>
      <c r="I542" s="188">
        <v>2.1800000000000002</v>
      </c>
    </row>
    <row r="543" spans="1:9" ht="15" customHeight="1">
      <c r="A543" s="153"/>
      <c r="B543" s="153"/>
      <c r="C543" s="153"/>
      <c r="D543" s="153"/>
      <c r="E543" s="153"/>
      <c r="F543" s="153"/>
      <c r="G543" s="289" t="s">
        <v>3804</v>
      </c>
      <c r="H543" s="236"/>
      <c r="I543" s="188">
        <v>0.50490000000000002</v>
      </c>
    </row>
    <row r="544" spans="1:9" ht="15" customHeight="1">
      <c r="A544" s="153"/>
      <c r="B544" s="153"/>
      <c r="C544" s="153"/>
      <c r="D544" s="153"/>
      <c r="E544" s="153"/>
      <c r="F544" s="153"/>
      <c r="G544" s="289" t="s">
        <v>3805</v>
      </c>
      <c r="H544" s="236"/>
      <c r="I544" s="188">
        <v>2.68</v>
      </c>
    </row>
    <row r="545" spans="1:9" ht="9.75" customHeight="1">
      <c r="A545" s="153"/>
      <c r="B545" s="153"/>
      <c r="C545" s="153"/>
      <c r="D545" s="290"/>
      <c r="E545" s="213"/>
      <c r="F545" s="213"/>
      <c r="G545" s="153"/>
      <c r="H545" s="153"/>
      <c r="I545" s="153"/>
    </row>
    <row r="546" spans="1:9" ht="19.5" customHeight="1">
      <c r="A546" s="291" t="s">
        <v>3806</v>
      </c>
      <c r="B546" s="235"/>
      <c r="C546" s="235"/>
      <c r="D546" s="235"/>
      <c r="E546" s="235"/>
      <c r="F546" s="235"/>
      <c r="G546" s="235"/>
      <c r="H546" s="235"/>
      <c r="I546" s="236"/>
    </row>
    <row r="547" spans="1:9" ht="9.75" customHeight="1">
      <c r="A547" s="296"/>
      <c r="B547" s="213"/>
      <c r="C547" s="213"/>
      <c r="D547" s="213"/>
      <c r="E547" s="213"/>
      <c r="F547" s="213"/>
      <c r="G547" s="213"/>
      <c r="H547" s="213"/>
      <c r="I547" s="213"/>
    </row>
    <row r="548" spans="1:9" ht="15" customHeight="1">
      <c r="A548" s="153"/>
      <c r="B548" s="153"/>
      <c r="C548" s="153"/>
      <c r="D548" s="153"/>
      <c r="E548" s="153"/>
      <c r="F548" s="153"/>
      <c r="G548" s="289" t="s">
        <v>3807</v>
      </c>
      <c r="H548" s="236"/>
      <c r="I548" s="188">
        <v>3435.85</v>
      </c>
    </row>
    <row r="549" spans="1:9" ht="15" customHeight="1">
      <c r="A549" s="153"/>
      <c r="B549" s="153"/>
      <c r="C549" s="153"/>
      <c r="D549" s="153"/>
      <c r="E549" s="153"/>
      <c r="F549" s="153"/>
      <c r="G549" s="289" t="s">
        <v>3808</v>
      </c>
      <c r="H549" s="236"/>
      <c r="I549" s="188">
        <v>795.74289999999996</v>
      </c>
    </row>
    <row r="550" spans="1:9" ht="15" customHeight="1">
      <c r="A550" s="153"/>
      <c r="B550" s="153"/>
      <c r="C550" s="153"/>
      <c r="D550" s="153"/>
      <c r="E550" s="153"/>
      <c r="F550" s="153"/>
      <c r="G550" s="289" t="s">
        <v>3809</v>
      </c>
      <c r="H550" s="236"/>
      <c r="I550" s="188">
        <v>4231.59</v>
      </c>
    </row>
    <row r="551" spans="1:9" ht="9.75" customHeight="1">
      <c r="A551" s="153"/>
      <c r="B551" s="153"/>
      <c r="C551" s="153"/>
      <c r="D551" s="290"/>
      <c r="E551" s="213"/>
      <c r="F551" s="213"/>
      <c r="G551" s="153"/>
      <c r="H551" s="153"/>
      <c r="I551" s="153"/>
    </row>
    <row r="552" spans="1:9" ht="19.5" customHeight="1">
      <c r="A552" s="291" t="s">
        <v>3810</v>
      </c>
      <c r="B552" s="235"/>
      <c r="C552" s="235"/>
      <c r="D552" s="235"/>
      <c r="E552" s="235"/>
      <c r="F552" s="235"/>
      <c r="G552" s="235"/>
      <c r="H552" s="235"/>
      <c r="I552" s="236"/>
    </row>
    <row r="553" spans="1:9" ht="12.75" customHeight="1">
      <c r="A553" s="303" t="s">
        <v>3811</v>
      </c>
      <c r="B553" s="304"/>
      <c r="C553" s="297" t="s">
        <v>3812</v>
      </c>
      <c r="D553" s="233"/>
      <c r="E553" s="300" t="s">
        <v>3813</v>
      </c>
      <c r="F553" s="236"/>
      <c r="G553" s="300" t="s">
        <v>3814</v>
      </c>
      <c r="H553" s="236"/>
      <c r="I553" s="302" t="s">
        <v>3815</v>
      </c>
    </row>
    <row r="554" spans="1:9" ht="12" customHeight="1">
      <c r="A554" s="298"/>
      <c r="B554" s="305"/>
      <c r="C554" s="298"/>
      <c r="D554" s="299"/>
      <c r="E554" s="195" t="s">
        <v>3816</v>
      </c>
      <c r="F554" s="195" t="s">
        <v>3817</v>
      </c>
      <c r="G554" s="195" t="s">
        <v>3818</v>
      </c>
      <c r="H554" s="195" t="s">
        <v>3819</v>
      </c>
      <c r="I554" s="265"/>
    </row>
    <row r="555" spans="1:9" ht="15" customHeight="1">
      <c r="A555" s="190" t="s">
        <v>3820</v>
      </c>
      <c r="B555" s="189" t="s">
        <v>3821</v>
      </c>
      <c r="C555" s="301">
        <v>5</v>
      </c>
      <c r="D555" s="236"/>
      <c r="E555" s="196">
        <v>0.98</v>
      </c>
      <c r="F555" s="196">
        <v>0.02</v>
      </c>
      <c r="G555" s="193">
        <v>154.63650000000001</v>
      </c>
      <c r="H555" s="193">
        <v>49.321899999999999</v>
      </c>
      <c r="I555" s="193">
        <v>762.65099999999995</v>
      </c>
    </row>
    <row r="556" spans="1:9" ht="15" customHeight="1">
      <c r="A556" s="190" t="s">
        <v>3822</v>
      </c>
      <c r="B556" s="189" t="s">
        <v>3823</v>
      </c>
      <c r="C556" s="301">
        <v>1</v>
      </c>
      <c r="D556" s="236"/>
      <c r="E556" s="196">
        <v>1</v>
      </c>
      <c r="F556" s="196">
        <v>0</v>
      </c>
      <c r="G556" s="193">
        <v>229.31290000000001</v>
      </c>
      <c r="H556" s="193">
        <v>106.8128</v>
      </c>
      <c r="I556" s="193">
        <v>229.31290000000001</v>
      </c>
    </row>
    <row r="557" spans="1:9" ht="15" customHeight="1">
      <c r="A557" s="190" t="s">
        <v>3824</v>
      </c>
      <c r="B557" s="189" t="s">
        <v>3825</v>
      </c>
      <c r="C557" s="301">
        <v>1</v>
      </c>
      <c r="D557" s="236"/>
      <c r="E557" s="196">
        <v>0.97</v>
      </c>
      <c r="F557" s="196">
        <v>0.03</v>
      </c>
      <c r="G557" s="193">
        <v>379.99220000000003</v>
      </c>
      <c r="H557" s="193">
        <v>138.80590000000001</v>
      </c>
      <c r="I557" s="193">
        <v>372.75659999999999</v>
      </c>
    </row>
    <row r="558" spans="1:9" ht="15" customHeight="1">
      <c r="A558" s="153"/>
      <c r="B558" s="153"/>
      <c r="C558" s="153"/>
      <c r="D558" s="153"/>
      <c r="E558" s="153"/>
      <c r="F558" s="153"/>
      <c r="G558" s="283" t="s">
        <v>3826</v>
      </c>
      <c r="H558" s="236"/>
      <c r="I558" s="197">
        <v>1364.7204999999999</v>
      </c>
    </row>
    <row r="559" spans="1:9" ht="19.5" customHeight="1">
      <c r="A559" s="292" t="s">
        <v>3827</v>
      </c>
      <c r="B559" s="235"/>
      <c r="C559" s="235"/>
      <c r="D559" s="235"/>
      <c r="E559" s="236"/>
      <c r="F559" s="186" t="s">
        <v>3828</v>
      </c>
      <c r="G559" s="186" t="s">
        <v>3829</v>
      </c>
      <c r="H559" s="186" t="s">
        <v>3830</v>
      </c>
      <c r="I559" s="186" t="s">
        <v>3831</v>
      </c>
    </row>
    <row r="560" spans="1:9" ht="15" customHeight="1">
      <c r="A560" s="190" t="s">
        <v>3832</v>
      </c>
      <c r="B560" s="293" t="s">
        <v>3833</v>
      </c>
      <c r="C560" s="235"/>
      <c r="D560" s="235"/>
      <c r="E560" s="235"/>
      <c r="F560" s="190" t="s">
        <v>3834</v>
      </c>
      <c r="G560" s="192">
        <v>1</v>
      </c>
      <c r="H560" s="191">
        <v>12.1578</v>
      </c>
      <c r="I560" s="191">
        <v>12.16</v>
      </c>
    </row>
    <row r="561" spans="1:9" ht="15" customHeight="1">
      <c r="A561" s="153"/>
      <c r="B561" s="153"/>
      <c r="C561" s="153"/>
      <c r="D561" s="153"/>
      <c r="E561" s="153"/>
      <c r="F561" s="153"/>
      <c r="G561" s="283" t="s">
        <v>3835</v>
      </c>
      <c r="H561" s="236"/>
      <c r="I561" s="188">
        <v>12.1578</v>
      </c>
    </row>
    <row r="562" spans="1:9" ht="15" customHeight="1">
      <c r="A562" s="153"/>
      <c r="B562" s="153"/>
      <c r="C562" s="153"/>
      <c r="D562" s="153"/>
      <c r="E562" s="153"/>
      <c r="F562" s="153"/>
      <c r="G562" s="289" t="s">
        <v>3836</v>
      </c>
      <c r="H562" s="236"/>
      <c r="I562" s="193">
        <v>1376.8783000000001</v>
      </c>
    </row>
    <row r="563" spans="1:9" ht="15" customHeight="1">
      <c r="A563" s="153"/>
      <c r="B563" s="153"/>
      <c r="C563" s="153"/>
      <c r="D563" s="153"/>
      <c r="E563" s="153"/>
      <c r="F563" s="153"/>
      <c r="G563" s="289" t="s">
        <v>3837</v>
      </c>
      <c r="H563" s="236"/>
      <c r="I563" s="193">
        <v>236.65</v>
      </c>
    </row>
    <row r="564" spans="1:9" ht="15" customHeight="1">
      <c r="A564" s="153"/>
      <c r="B564" s="153"/>
      <c r="C564" s="153"/>
      <c r="D564" s="153"/>
      <c r="E564" s="153"/>
      <c r="F564" s="153"/>
      <c r="G564" s="289" t="s">
        <v>3838</v>
      </c>
      <c r="H564" s="236"/>
      <c r="I564" s="193">
        <v>5.8182</v>
      </c>
    </row>
    <row r="565" spans="1:9" ht="15" customHeight="1">
      <c r="A565" s="153"/>
      <c r="B565" s="153"/>
      <c r="C565" s="153"/>
      <c r="D565" s="153"/>
      <c r="E565" s="153"/>
      <c r="F565" s="153"/>
      <c r="G565" s="289" t="s">
        <v>3839</v>
      </c>
      <c r="H565" s="236"/>
      <c r="I565" s="193">
        <v>0.13730000000000001</v>
      </c>
    </row>
    <row r="566" spans="1:9" ht="15" customHeight="1">
      <c r="A566" s="153"/>
      <c r="B566" s="153"/>
      <c r="C566" s="153"/>
      <c r="D566" s="153"/>
      <c r="E566" s="153"/>
      <c r="F566" s="153"/>
      <c r="G566" s="289" t="s">
        <v>3840</v>
      </c>
      <c r="H566" s="236"/>
      <c r="I566" s="194">
        <v>5.9554999999999998</v>
      </c>
    </row>
    <row r="567" spans="1:9" ht="15" customHeight="1">
      <c r="A567" s="153"/>
      <c r="B567" s="153"/>
      <c r="C567" s="153"/>
      <c r="D567" s="153"/>
      <c r="E567" s="153"/>
      <c r="F567" s="153"/>
      <c r="G567" s="289" t="s">
        <v>3841</v>
      </c>
      <c r="H567" s="236"/>
      <c r="I567" s="188">
        <v>5.96</v>
      </c>
    </row>
    <row r="568" spans="1:9" ht="15" customHeight="1">
      <c r="A568" s="153"/>
      <c r="B568" s="153"/>
      <c r="C568" s="153"/>
      <c r="D568" s="153"/>
      <c r="E568" s="153"/>
      <c r="F568" s="153"/>
      <c r="G568" s="289" t="s">
        <v>3842</v>
      </c>
      <c r="H568" s="236"/>
      <c r="I568" s="188">
        <v>1.3803000000000001</v>
      </c>
    </row>
    <row r="569" spans="1:9" ht="15" customHeight="1">
      <c r="A569" s="153"/>
      <c r="B569" s="153"/>
      <c r="C569" s="153"/>
      <c r="D569" s="153"/>
      <c r="E569" s="153"/>
      <c r="F569" s="153"/>
      <c r="G569" s="289" t="s">
        <v>3843</v>
      </c>
      <c r="H569" s="236"/>
      <c r="I569" s="188">
        <v>7.34</v>
      </c>
    </row>
    <row r="570" spans="1:9" ht="9.75" customHeight="1">
      <c r="A570" s="153"/>
      <c r="B570" s="153"/>
      <c r="C570" s="153"/>
      <c r="D570" s="290"/>
      <c r="E570" s="213"/>
      <c r="F570" s="213"/>
      <c r="G570" s="153"/>
      <c r="H570" s="153"/>
      <c r="I570" s="153"/>
    </row>
    <row r="571" spans="1:9" ht="19.5" customHeight="1">
      <c r="A571" s="291" t="s">
        <v>3844</v>
      </c>
      <c r="B571" s="235"/>
      <c r="C571" s="235"/>
      <c r="D571" s="235"/>
      <c r="E571" s="235"/>
      <c r="F571" s="235"/>
      <c r="G571" s="235"/>
      <c r="H571" s="235"/>
      <c r="I571" s="236"/>
    </row>
    <row r="572" spans="1:9" ht="12.75" customHeight="1">
      <c r="A572" s="303" t="s">
        <v>3845</v>
      </c>
      <c r="B572" s="304"/>
      <c r="C572" s="297" t="s">
        <v>3846</v>
      </c>
      <c r="D572" s="233"/>
      <c r="E572" s="300" t="s">
        <v>3847</v>
      </c>
      <c r="F572" s="236"/>
      <c r="G572" s="300" t="s">
        <v>3848</v>
      </c>
      <c r="H572" s="236"/>
      <c r="I572" s="302" t="s">
        <v>3849</v>
      </c>
    </row>
    <row r="573" spans="1:9" ht="12" customHeight="1">
      <c r="A573" s="298"/>
      <c r="B573" s="305"/>
      <c r="C573" s="298"/>
      <c r="D573" s="299"/>
      <c r="E573" s="195" t="s">
        <v>3850</v>
      </c>
      <c r="F573" s="195" t="s">
        <v>3851</v>
      </c>
      <c r="G573" s="195" t="s">
        <v>3852</v>
      </c>
      <c r="H573" s="195" t="s">
        <v>3853</v>
      </c>
      <c r="I573" s="265"/>
    </row>
    <row r="574" spans="1:9" ht="15" customHeight="1">
      <c r="A574" s="190" t="s">
        <v>3854</v>
      </c>
      <c r="B574" s="189" t="s">
        <v>3855</v>
      </c>
      <c r="C574" s="301">
        <v>0.1333</v>
      </c>
      <c r="D574" s="236"/>
      <c r="E574" s="196">
        <v>1</v>
      </c>
      <c r="F574" s="196">
        <v>0</v>
      </c>
      <c r="G574" s="193">
        <v>29.22</v>
      </c>
      <c r="H574" s="193">
        <v>13.48</v>
      </c>
      <c r="I574" s="193">
        <v>3.8950260000000001</v>
      </c>
    </row>
    <row r="575" spans="1:9" ht="15" customHeight="1">
      <c r="A575" s="153"/>
      <c r="B575" s="153"/>
      <c r="C575" s="153"/>
      <c r="D575" s="153"/>
      <c r="E575" s="153"/>
      <c r="F575" s="153"/>
      <c r="G575" s="283" t="s">
        <v>3856</v>
      </c>
      <c r="H575" s="236"/>
      <c r="I575" s="197">
        <v>3.895</v>
      </c>
    </row>
    <row r="576" spans="1:9" ht="19.5" customHeight="1">
      <c r="A576" s="292" t="s">
        <v>3857</v>
      </c>
      <c r="B576" s="235"/>
      <c r="C576" s="235"/>
      <c r="D576" s="235"/>
      <c r="E576" s="236"/>
      <c r="F576" s="186" t="s">
        <v>3858</v>
      </c>
      <c r="G576" s="186" t="s">
        <v>3859</v>
      </c>
      <c r="H576" s="186" t="s">
        <v>3860</v>
      </c>
      <c r="I576" s="186" t="s">
        <v>3861</v>
      </c>
    </row>
    <row r="577" spans="1:9" ht="15" customHeight="1">
      <c r="A577" s="190" t="s">
        <v>3862</v>
      </c>
      <c r="B577" s="293" t="s">
        <v>3863</v>
      </c>
      <c r="C577" s="235"/>
      <c r="D577" s="235"/>
      <c r="E577" s="235"/>
      <c r="F577" s="190" t="s">
        <v>3864</v>
      </c>
      <c r="G577" s="192">
        <v>4.7683999999999997</v>
      </c>
      <c r="H577" s="191">
        <v>12.14</v>
      </c>
      <c r="I577" s="191">
        <v>57.89</v>
      </c>
    </row>
    <row r="578" spans="1:9" ht="15" customHeight="1">
      <c r="A578" s="190" t="s">
        <v>3865</v>
      </c>
      <c r="B578" s="293" t="s">
        <v>3866</v>
      </c>
      <c r="C578" s="235"/>
      <c r="D578" s="235"/>
      <c r="E578" s="235"/>
      <c r="F578" s="190" t="s">
        <v>3867</v>
      </c>
      <c r="G578" s="192">
        <v>0.89019999999999999</v>
      </c>
      <c r="H578" s="191">
        <v>14.39</v>
      </c>
      <c r="I578" s="191">
        <v>12.81</v>
      </c>
    </row>
    <row r="579" spans="1:9" ht="15" customHeight="1">
      <c r="A579" s="190" t="s">
        <v>3868</v>
      </c>
      <c r="B579" s="293" t="s">
        <v>3869</v>
      </c>
      <c r="C579" s="235"/>
      <c r="D579" s="235"/>
      <c r="E579" s="235"/>
      <c r="F579" s="190" t="s">
        <v>3870</v>
      </c>
      <c r="G579" s="192">
        <v>1.8782000000000001</v>
      </c>
      <c r="H579" s="191">
        <v>14.39</v>
      </c>
      <c r="I579" s="191">
        <v>27.03</v>
      </c>
    </row>
    <row r="580" spans="1:9" ht="15" customHeight="1">
      <c r="A580" s="190" t="s">
        <v>3871</v>
      </c>
      <c r="B580" s="293" t="s">
        <v>3872</v>
      </c>
      <c r="C580" s="235"/>
      <c r="D580" s="235"/>
      <c r="E580" s="235"/>
      <c r="F580" s="190" t="s">
        <v>3873</v>
      </c>
      <c r="G580" s="192">
        <v>6.8514999999999997</v>
      </c>
      <c r="H580" s="191">
        <v>14.39</v>
      </c>
      <c r="I580" s="191">
        <v>98.59</v>
      </c>
    </row>
    <row r="581" spans="1:9" ht="15" customHeight="1">
      <c r="A581" s="190" t="s">
        <v>3874</v>
      </c>
      <c r="B581" s="293" t="s">
        <v>3875</v>
      </c>
      <c r="C581" s="235"/>
      <c r="D581" s="235"/>
      <c r="E581" s="235"/>
      <c r="F581" s="190" t="s">
        <v>3876</v>
      </c>
      <c r="G581" s="192">
        <v>2.5</v>
      </c>
      <c r="H581" s="191">
        <v>14.39</v>
      </c>
      <c r="I581" s="191">
        <v>35.979999999999997</v>
      </c>
    </row>
    <row r="582" spans="1:9" ht="15" customHeight="1">
      <c r="A582" s="190" t="s">
        <v>3877</v>
      </c>
      <c r="B582" s="293" t="s">
        <v>3878</v>
      </c>
      <c r="C582" s="235"/>
      <c r="D582" s="235"/>
      <c r="E582" s="235"/>
      <c r="F582" s="190" t="s">
        <v>3879</v>
      </c>
      <c r="G582" s="192">
        <v>9.8902000000000001</v>
      </c>
      <c r="H582" s="191">
        <v>10.58</v>
      </c>
      <c r="I582" s="191">
        <v>104.64</v>
      </c>
    </row>
    <row r="583" spans="1:9" ht="15" customHeight="1">
      <c r="A583" s="153"/>
      <c r="B583" s="153"/>
      <c r="C583" s="153"/>
      <c r="D583" s="153"/>
      <c r="E583" s="153"/>
      <c r="F583" s="153"/>
      <c r="G583" s="283" t="s">
        <v>3880</v>
      </c>
      <c r="H583" s="236"/>
      <c r="I583" s="188">
        <v>336.93209999999999</v>
      </c>
    </row>
    <row r="584" spans="1:9" ht="15" customHeight="1">
      <c r="A584" s="153"/>
      <c r="B584" s="153"/>
      <c r="C584" s="153"/>
      <c r="D584" s="153"/>
      <c r="E584" s="153"/>
      <c r="F584" s="153"/>
      <c r="G584" s="289" t="s">
        <v>3881</v>
      </c>
      <c r="H584" s="236"/>
      <c r="I584" s="193">
        <v>340.82709999999997</v>
      </c>
    </row>
    <row r="585" spans="1:9" ht="15" customHeight="1">
      <c r="A585" s="153"/>
      <c r="B585" s="153"/>
      <c r="C585" s="153"/>
      <c r="D585" s="153"/>
      <c r="E585" s="153"/>
      <c r="F585" s="153"/>
      <c r="G585" s="289" t="s">
        <v>3882</v>
      </c>
      <c r="H585" s="236"/>
      <c r="I585" s="193">
        <v>1</v>
      </c>
    </row>
    <row r="586" spans="1:9" ht="15" customHeight="1">
      <c r="A586" s="153"/>
      <c r="B586" s="153"/>
      <c r="C586" s="153"/>
      <c r="D586" s="153"/>
      <c r="E586" s="153"/>
      <c r="F586" s="153"/>
      <c r="G586" s="289" t="s">
        <v>3883</v>
      </c>
      <c r="H586" s="236"/>
      <c r="I586" s="193">
        <v>340.82709999999997</v>
      </c>
    </row>
    <row r="587" spans="1:9" ht="19.5" customHeight="1">
      <c r="A587" s="292" t="s">
        <v>3884</v>
      </c>
      <c r="B587" s="235"/>
      <c r="C587" s="235"/>
      <c r="D587" s="235"/>
      <c r="E587" s="236"/>
      <c r="F587" s="186" t="s">
        <v>3885</v>
      </c>
      <c r="G587" s="186" t="s">
        <v>3886</v>
      </c>
      <c r="H587" s="186" t="s">
        <v>3887</v>
      </c>
      <c r="I587" s="186" t="s">
        <v>3888</v>
      </c>
    </row>
    <row r="588" spans="1:9" ht="15" customHeight="1">
      <c r="A588" s="190" t="s">
        <v>3889</v>
      </c>
      <c r="B588" s="293" t="s">
        <v>3890</v>
      </c>
      <c r="C588" s="235"/>
      <c r="D588" s="235"/>
      <c r="E588" s="236"/>
      <c r="F588" s="190" t="s">
        <v>3891</v>
      </c>
      <c r="G588" s="192">
        <v>12.7966</v>
      </c>
      <c r="H588" s="191">
        <v>3.86</v>
      </c>
      <c r="I588" s="191">
        <v>49.39</v>
      </c>
    </row>
    <row r="589" spans="1:9" ht="15" customHeight="1">
      <c r="A589" s="190" t="s">
        <v>3892</v>
      </c>
      <c r="B589" s="293" t="s">
        <v>3893</v>
      </c>
      <c r="C589" s="235"/>
      <c r="D589" s="235"/>
      <c r="E589" s="236"/>
      <c r="F589" s="190" t="s">
        <v>3894</v>
      </c>
      <c r="G589" s="192">
        <v>0.22259999999999999</v>
      </c>
      <c r="H589" s="191">
        <v>8.09</v>
      </c>
      <c r="I589" s="191">
        <v>1.8</v>
      </c>
    </row>
    <row r="590" spans="1:9" ht="15" customHeight="1">
      <c r="A590" s="190" t="s">
        <v>3895</v>
      </c>
      <c r="B590" s="293" t="s">
        <v>3896</v>
      </c>
      <c r="C590" s="235"/>
      <c r="D590" s="235"/>
      <c r="E590" s="236"/>
      <c r="F590" s="190" t="s">
        <v>3897</v>
      </c>
      <c r="G590" s="192">
        <v>0.336092</v>
      </c>
      <c r="H590" s="191">
        <v>63.75</v>
      </c>
      <c r="I590" s="191">
        <v>21.43</v>
      </c>
    </row>
    <row r="591" spans="1:9" ht="15" customHeight="1">
      <c r="A591" s="190" t="s">
        <v>3898</v>
      </c>
      <c r="B591" s="293" t="s">
        <v>3899</v>
      </c>
      <c r="C591" s="235"/>
      <c r="D591" s="235"/>
      <c r="E591" s="236"/>
      <c r="F591" s="190" t="s">
        <v>3900</v>
      </c>
      <c r="G591" s="192">
        <v>62.5</v>
      </c>
      <c r="H591" s="191">
        <v>0.6</v>
      </c>
      <c r="I591" s="191">
        <v>37.5</v>
      </c>
    </row>
    <row r="592" spans="1:9" ht="15" customHeight="1">
      <c r="A592" s="190" t="s">
        <v>3901</v>
      </c>
      <c r="B592" s="293" t="s">
        <v>3902</v>
      </c>
      <c r="C592" s="235"/>
      <c r="D592" s="235"/>
      <c r="E592" s="236"/>
      <c r="F592" s="190" t="s">
        <v>3903</v>
      </c>
      <c r="G592" s="192">
        <v>5.33E-2</v>
      </c>
      <c r="H592" s="191">
        <v>83.3</v>
      </c>
      <c r="I592" s="191">
        <v>4.4400000000000004</v>
      </c>
    </row>
    <row r="593" spans="1:9" ht="15" customHeight="1">
      <c r="A593" s="190" t="s">
        <v>3904</v>
      </c>
      <c r="B593" s="293" t="s">
        <v>3905</v>
      </c>
      <c r="C593" s="235"/>
      <c r="D593" s="235"/>
      <c r="E593" s="236"/>
      <c r="F593" s="190" t="s">
        <v>3906</v>
      </c>
      <c r="G593" s="192">
        <v>0.1246</v>
      </c>
      <c r="H593" s="191">
        <v>83.3</v>
      </c>
      <c r="I593" s="191">
        <v>10.38</v>
      </c>
    </row>
    <row r="594" spans="1:9" ht="15" customHeight="1">
      <c r="A594" s="190" t="s">
        <v>3907</v>
      </c>
      <c r="B594" s="293" t="s">
        <v>3908</v>
      </c>
      <c r="C594" s="235"/>
      <c r="D594" s="235"/>
      <c r="E594" s="236"/>
      <c r="F594" s="190" t="s">
        <v>3909</v>
      </c>
      <c r="G594" s="192">
        <v>7.2526200000000003</v>
      </c>
      <c r="H594" s="191">
        <v>0.68</v>
      </c>
      <c r="I594" s="191">
        <v>4.93</v>
      </c>
    </row>
    <row r="595" spans="1:9" ht="15" customHeight="1">
      <c r="A595" s="190" t="s">
        <v>3910</v>
      </c>
      <c r="B595" s="293" t="s">
        <v>3911</v>
      </c>
      <c r="C595" s="235"/>
      <c r="D595" s="235"/>
      <c r="E595" s="236"/>
      <c r="F595" s="190" t="s">
        <v>3912</v>
      </c>
      <c r="G595" s="192">
        <v>106.0087</v>
      </c>
      <c r="H595" s="191">
        <v>0.32</v>
      </c>
      <c r="I595" s="191">
        <v>33.92</v>
      </c>
    </row>
    <row r="596" spans="1:9" ht="15" customHeight="1">
      <c r="A596" s="190" t="s">
        <v>3913</v>
      </c>
      <c r="B596" s="293" t="s">
        <v>3914</v>
      </c>
      <c r="C596" s="235"/>
      <c r="D596" s="235"/>
      <c r="E596" s="236"/>
      <c r="F596" s="190" t="s">
        <v>3915</v>
      </c>
      <c r="G596" s="192">
        <v>0.57789999999999997</v>
      </c>
      <c r="H596" s="191">
        <v>11.37</v>
      </c>
      <c r="I596" s="191">
        <v>6.57</v>
      </c>
    </row>
    <row r="597" spans="1:9" ht="15" customHeight="1">
      <c r="A597" s="190" t="s">
        <v>3916</v>
      </c>
      <c r="B597" s="293" t="s">
        <v>3917</v>
      </c>
      <c r="C597" s="235"/>
      <c r="D597" s="235"/>
      <c r="E597" s="236"/>
      <c r="F597" s="190" t="s">
        <v>3918</v>
      </c>
      <c r="G597" s="192">
        <v>1.25</v>
      </c>
      <c r="H597" s="191">
        <v>0.64</v>
      </c>
      <c r="I597" s="191">
        <v>0.8</v>
      </c>
    </row>
    <row r="598" spans="1:9" ht="15" customHeight="1">
      <c r="A598" s="190" t="s">
        <v>3919</v>
      </c>
      <c r="B598" s="293" t="s">
        <v>3920</v>
      </c>
      <c r="C598" s="235"/>
      <c r="D598" s="235"/>
      <c r="E598" s="236"/>
      <c r="F598" s="190" t="s">
        <v>3921</v>
      </c>
      <c r="G598" s="192">
        <v>0.2167</v>
      </c>
      <c r="H598" s="191">
        <v>7.35</v>
      </c>
      <c r="I598" s="191">
        <v>1.59</v>
      </c>
    </row>
    <row r="599" spans="1:9" ht="15" customHeight="1">
      <c r="A599" s="190" t="s">
        <v>3922</v>
      </c>
      <c r="B599" s="293" t="s">
        <v>3923</v>
      </c>
      <c r="C599" s="235"/>
      <c r="D599" s="235"/>
      <c r="E599" s="236"/>
      <c r="F599" s="190" t="s">
        <v>3924</v>
      </c>
      <c r="G599" s="192">
        <v>0.72240000000000004</v>
      </c>
      <c r="H599" s="191">
        <v>5.35</v>
      </c>
      <c r="I599" s="191">
        <v>3.86</v>
      </c>
    </row>
    <row r="600" spans="1:9" ht="15" customHeight="1">
      <c r="A600" s="190" t="s">
        <v>3925</v>
      </c>
      <c r="B600" s="293" t="s">
        <v>3926</v>
      </c>
      <c r="C600" s="235"/>
      <c r="D600" s="235"/>
      <c r="E600" s="236"/>
      <c r="F600" s="190" t="s">
        <v>3927</v>
      </c>
      <c r="G600" s="192">
        <v>0.6</v>
      </c>
      <c r="H600" s="191">
        <v>5.24</v>
      </c>
      <c r="I600" s="191">
        <v>3.14</v>
      </c>
    </row>
    <row r="601" spans="1:9" ht="15" customHeight="1">
      <c r="A601" s="190" t="s">
        <v>3928</v>
      </c>
      <c r="B601" s="293" t="s">
        <v>3929</v>
      </c>
      <c r="C601" s="235"/>
      <c r="D601" s="235"/>
      <c r="E601" s="236"/>
      <c r="F601" s="190" t="s">
        <v>3930</v>
      </c>
      <c r="G601" s="192">
        <v>1.4448000000000001</v>
      </c>
      <c r="H601" s="191">
        <v>6.72</v>
      </c>
      <c r="I601" s="191">
        <v>9.7100000000000009</v>
      </c>
    </row>
    <row r="602" spans="1:9" ht="15" customHeight="1">
      <c r="A602" s="190" t="s">
        <v>3931</v>
      </c>
      <c r="B602" s="293" t="s">
        <v>3932</v>
      </c>
      <c r="C602" s="235"/>
      <c r="D602" s="235"/>
      <c r="E602" s="236"/>
      <c r="F602" s="190" t="s">
        <v>3933</v>
      </c>
      <c r="G602" s="192">
        <v>1.2</v>
      </c>
      <c r="H602" s="191">
        <v>16.079999999999998</v>
      </c>
      <c r="I602" s="191">
        <v>19.3</v>
      </c>
    </row>
    <row r="603" spans="1:9" ht="15" customHeight="1">
      <c r="A603" s="153"/>
      <c r="B603" s="153"/>
      <c r="C603" s="153"/>
      <c r="D603" s="153"/>
      <c r="E603" s="153"/>
      <c r="F603" s="153"/>
      <c r="G603" s="283" t="s">
        <v>3934</v>
      </c>
      <c r="H603" s="236"/>
      <c r="I603" s="188">
        <v>208.77260000000001</v>
      </c>
    </row>
    <row r="604" spans="1:9" ht="15" customHeight="1">
      <c r="A604" s="153"/>
      <c r="B604" s="153"/>
      <c r="C604" s="153"/>
      <c r="D604" s="153"/>
      <c r="E604" s="153"/>
      <c r="F604" s="153"/>
      <c r="G604" s="289" t="s">
        <v>3935</v>
      </c>
      <c r="H604" s="236"/>
      <c r="I604" s="194">
        <v>549.59969999999998</v>
      </c>
    </row>
    <row r="605" spans="1:9" ht="15" customHeight="1">
      <c r="A605" s="153"/>
      <c r="B605" s="153"/>
      <c r="C605" s="153"/>
      <c r="D605" s="153"/>
      <c r="E605" s="153"/>
      <c r="F605" s="153"/>
      <c r="G605" s="289" t="s">
        <v>3936</v>
      </c>
      <c r="H605" s="236"/>
      <c r="I605" s="188">
        <v>549.6</v>
      </c>
    </row>
    <row r="606" spans="1:9" ht="15" customHeight="1">
      <c r="A606" s="153"/>
      <c r="B606" s="153"/>
      <c r="C606" s="153"/>
      <c r="D606" s="153"/>
      <c r="E606" s="153"/>
      <c r="F606" s="153"/>
      <c r="G606" s="289" t="s">
        <v>3937</v>
      </c>
      <c r="H606" s="236"/>
      <c r="I606" s="188">
        <v>127.28740000000001</v>
      </c>
    </row>
    <row r="607" spans="1:9" ht="15" customHeight="1">
      <c r="A607" s="153"/>
      <c r="B607" s="153"/>
      <c r="C607" s="153"/>
      <c r="D607" s="153"/>
      <c r="E607" s="153"/>
      <c r="F607" s="153"/>
      <c r="G607" s="289" t="s">
        <v>3938</v>
      </c>
      <c r="H607" s="236"/>
      <c r="I607" s="188">
        <v>676.89</v>
      </c>
    </row>
    <row r="608" spans="1:9" ht="9.75" customHeight="1">
      <c r="A608" s="153"/>
      <c r="B608" s="153"/>
      <c r="C608" s="153"/>
      <c r="D608" s="290"/>
      <c r="E608" s="213"/>
      <c r="F608" s="213"/>
      <c r="G608" s="153"/>
      <c r="H608" s="153"/>
      <c r="I608" s="153"/>
    </row>
    <row r="609" spans="1:9" ht="19.5" customHeight="1">
      <c r="A609" s="291" t="s">
        <v>3939</v>
      </c>
      <c r="B609" s="235"/>
      <c r="C609" s="235"/>
      <c r="D609" s="235"/>
      <c r="E609" s="235"/>
      <c r="F609" s="235"/>
      <c r="G609" s="235"/>
      <c r="H609" s="235"/>
      <c r="I609" s="236"/>
    </row>
    <row r="610" spans="1:9" ht="9.75" customHeight="1">
      <c r="A610" s="296"/>
      <c r="B610" s="213"/>
      <c r="C610" s="213"/>
      <c r="D610" s="213"/>
      <c r="E610" s="213"/>
      <c r="F610" s="213"/>
      <c r="G610" s="213"/>
      <c r="H610" s="213"/>
      <c r="I610" s="213"/>
    </row>
    <row r="611" spans="1:9" ht="15" customHeight="1">
      <c r="A611" s="153"/>
      <c r="B611" s="153"/>
      <c r="C611" s="153"/>
      <c r="D611" s="153"/>
      <c r="E611" s="153"/>
      <c r="F611" s="153"/>
      <c r="G611" s="289" t="s">
        <v>3940</v>
      </c>
      <c r="H611" s="236"/>
      <c r="I611" s="188">
        <v>14.52</v>
      </c>
    </row>
    <row r="612" spans="1:9" ht="15" customHeight="1">
      <c r="A612" s="153"/>
      <c r="B612" s="153"/>
      <c r="C612" s="153"/>
      <c r="D612" s="153"/>
      <c r="E612" s="153"/>
      <c r="F612" s="153"/>
      <c r="G612" s="289" t="s">
        <v>3941</v>
      </c>
      <c r="H612" s="236"/>
      <c r="I612" s="188">
        <v>3.3628</v>
      </c>
    </row>
    <row r="613" spans="1:9" ht="15" customHeight="1">
      <c r="A613" s="153"/>
      <c r="B613" s="153"/>
      <c r="C613" s="153"/>
      <c r="D613" s="153"/>
      <c r="E613" s="153"/>
      <c r="F613" s="153"/>
      <c r="G613" s="289" t="s">
        <v>3942</v>
      </c>
      <c r="H613" s="236"/>
      <c r="I613" s="188">
        <v>17.88</v>
      </c>
    </row>
    <row r="614" spans="1:9" ht="9.75" customHeight="1">
      <c r="A614" s="153"/>
      <c r="B614" s="153"/>
      <c r="C614" s="153"/>
      <c r="D614" s="290"/>
      <c r="E614" s="213"/>
      <c r="F614" s="213"/>
      <c r="G614" s="153"/>
      <c r="H614" s="153"/>
      <c r="I614" s="153"/>
    </row>
    <row r="615" spans="1:9" ht="19.5" customHeight="1">
      <c r="A615" s="291" t="s">
        <v>3943</v>
      </c>
      <c r="B615" s="235"/>
      <c r="C615" s="235"/>
      <c r="D615" s="235"/>
      <c r="E615" s="235"/>
      <c r="F615" s="235"/>
      <c r="G615" s="235"/>
      <c r="H615" s="235"/>
      <c r="I615" s="236"/>
    </row>
    <row r="616" spans="1:9" ht="15" customHeight="1">
      <c r="A616" s="287" t="s">
        <v>3944</v>
      </c>
      <c r="B616" s="235"/>
      <c r="C616" s="236"/>
      <c r="D616" s="288" t="s">
        <v>3945</v>
      </c>
      <c r="E616" s="236"/>
      <c r="F616" s="195" t="s">
        <v>3946</v>
      </c>
      <c r="G616" s="195" t="s">
        <v>3947</v>
      </c>
      <c r="H616" s="195" t="s">
        <v>3948</v>
      </c>
      <c r="I616" s="195" t="s">
        <v>3949</v>
      </c>
    </row>
    <row r="617" spans="1:9" ht="19.5" customHeight="1">
      <c r="A617" s="198" t="s">
        <v>3950</v>
      </c>
      <c r="B617" s="286" t="s">
        <v>3951</v>
      </c>
      <c r="C617" s="236"/>
      <c r="D617" s="284" t="s">
        <v>3952</v>
      </c>
      <c r="E617" s="236"/>
      <c r="F617" s="198" t="s">
        <v>3953</v>
      </c>
      <c r="G617" s="199">
        <v>5.6800000000000003E-2</v>
      </c>
      <c r="H617" s="200">
        <v>39.17</v>
      </c>
      <c r="I617" s="200">
        <v>2.2200000000000002</v>
      </c>
    </row>
    <row r="618" spans="1:9" ht="43.5" customHeight="1">
      <c r="A618" s="198" t="s">
        <v>3954</v>
      </c>
      <c r="B618" s="286" t="s">
        <v>3955</v>
      </c>
      <c r="C618" s="236"/>
      <c r="D618" s="284" t="s">
        <v>3956</v>
      </c>
      <c r="E618" s="236"/>
      <c r="F618" s="198" t="s">
        <v>3957</v>
      </c>
      <c r="G618" s="199">
        <v>1.0031000000000001</v>
      </c>
      <c r="H618" s="200">
        <v>43.61</v>
      </c>
      <c r="I618" s="200">
        <v>43.75</v>
      </c>
    </row>
    <row r="619" spans="1:9" ht="15" customHeight="1">
      <c r="A619" s="198" t="s">
        <v>3958</v>
      </c>
      <c r="B619" s="286" t="s">
        <v>3959</v>
      </c>
      <c r="C619" s="236"/>
      <c r="D619" s="284" t="s">
        <v>3960</v>
      </c>
      <c r="E619" s="236"/>
      <c r="F619" s="198" t="s">
        <v>3961</v>
      </c>
      <c r="G619" s="199">
        <v>8.6999999999999994E-3</v>
      </c>
      <c r="H619" s="200">
        <v>61.26</v>
      </c>
      <c r="I619" s="200">
        <v>0.53</v>
      </c>
    </row>
    <row r="620" spans="1:9" ht="15" customHeight="1">
      <c r="A620" s="153"/>
      <c r="B620" s="153"/>
      <c r="C620" s="153"/>
      <c r="D620" s="153"/>
      <c r="E620" s="153"/>
      <c r="F620" s="153"/>
      <c r="G620" s="285" t="s">
        <v>3962</v>
      </c>
      <c r="H620" s="236"/>
      <c r="I620" s="201">
        <v>46.5</v>
      </c>
    </row>
    <row r="621" spans="1:9" ht="15" customHeight="1">
      <c r="A621" s="287" t="s">
        <v>3963</v>
      </c>
      <c r="B621" s="235"/>
      <c r="C621" s="236"/>
      <c r="D621" s="288" t="s">
        <v>3964</v>
      </c>
      <c r="E621" s="236"/>
      <c r="F621" s="195" t="s">
        <v>3965</v>
      </c>
      <c r="G621" s="195" t="s">
        <v>3966</v>
      </c>
      <c r="H621" s="195" t="s">
        <v>3967</v>
      </c>
      <c r="I621" s="195" t="s">
        <v>3968</v>
      </c>
    </row>
    <row r="622" spans="1:9" ht="15" customHeight="1">
      <c r="A622" s="198" t="s">
        <v>3969</v>
      </c>
      <c r="B622" s="286" t="s">
        <v>3970</v>
      </c>
      <c r="C622" s="236"/>
      <c r="D622" s="284" t="s">
        <v>3971</v>
      </c>
      <c r="E622" s="236"/>
      <c r="F622" s="198" t="s">
        <v>3972</v>
      </c>
      <c r="G622" s="199">
        <v>0.25309999999999999</v>
      </c>
      <c r="H622" s="200">
        <v>19.95</v>
      </c>
      <c r="I622" s="200">
        <v>5.05</v>
      </c>
    </row>
    <row r="623" spans="1:9" ht="36" customHeight="1">
      <c r="A623" s="198" t="s">
        <v>3973</v>
      </c>
      <c r="B623" s="286" t="s">
        <v>3974</v>
      </c>
      <c r="C623" s="236"/>
      <c r="D623" s="284" t="s">
        <v>3975</v>
      </c>
      <c r="E623" s="236"/>
      <c r="F623" s="198" t="s">
        <v>3976</v>
      </c>
      <c r="G623" s="199">
        <v>0.12280000000000001</v>
      </c>
      <c r="H623" s="200">
        <v>0.88</v>
      </c>
      <c r="I623" s="200">
        <v>0.11</v>
      </c>
    </row>
    <row r="624" spans="1:9" ht="36" customHeight="1">
      <c r="A624" s="198" t="s">
        <v>3977</v>
      </c>
      <c r="B624" s="286" t="s">
        <v>3978</v>
      </c>
      <c r="C624" s="236"/>
      <c r="D624" s="284" t="s">
        <v>3979</v>
      </c>
      <c r="E624" s="236"/>
      <c r="F624" s="198" t="s">
        <v>3980</v>
      </c>
      <c r="G624" s="199">
        <v>3.7000000000000002E-3</v>
      </c>
      <c r="H624" s="200">
        <v>14.52</v>
      </c>
      <c r="I624" s="200">
        <v>0.05</v>
      </c>
    </row>
    <row r="625" spans="1:9" ht="27.75" customHeight="1">
      <c r="A625" s="198" t="s">
        <v>3981</v>
      </c>
      <c r="B625" s="286" t="s">
        <v>3982</v>
      </c>
      <c r="C625" s="236"/>
      <c r="D625" s="284" t="s">
        <v>3983</v>
      </c>
      <c r="E625" s="236"/>
      <c r="F625" s="198" t="s">
        <v>3984</v>
      </c>
      <c r="G625" s="199">
        <v>0.1211</v>
      </c>
      <c r="H625" s="200">
        <v>0.44</v>
      </c>
      <c r="I625" s="200">
        <v>0.05</v>
      </c>
    </row>
    <row r="626" spans="1:9" ht="27.75" customHeight="1">
      <c r="A626" s="198" t="s">
        <v>3985</v>
      </c>
      <c r="B626" s="286" t="s">
        <v>3986</v>
      </c>
      <c r="C626" s="236"/>
      <c r="D626" s="284" t="s">
        <v>3987</v>
      </c>
      <c r="E626" s="236"/>
      <c r="F626" s="198" t="s">
        <v>3988</v>
      </c>
      <c r="G626" s="199">
        <v>5.4999999999999997E-3</v>
      </c>
      <c r="H626" s="200">
        <v>6.22</v>
      </c>
      <c r="I626" s="200">
        <v>0.03</v>
      </c>
    </row>
    <row r="627" spans="1:9" ht="15" customHeight="1">
      <c r="A627" s="198" t="s">
        <v>3989</v>
      </c>
      <c r="B627" s="286" t="s">
        <v>3990</v>
      </c>
      <c r="C627" s="236"/>
      <c r="D627" s="284" t="s">
        <v>3991</v>
      </c>
      <c r="E627" s="236"/>
      <c r="F627" s="198" t="s">
        <v>3992</v>
      </c>
      <c r="G627" s="199">
        <v>0.25309999999999999</v>
      </c>
      <c r="H627" s="200">
        <v>15.73</v>
      </c>
      <c r="I627" s="200">
        <v>3.98</v>
      </c>
    </row>
    <row r="628" spans="1:9" ht="15" customHeight="1">
      <c r="A628" s="153"/>
      <c r="B628" s="153"/>
      <c r="C628" s="153"/>
      <c r="D628" s="153"/>
      <c r="E628" s="153"/>
      <c r="F628" s="153"/>
      <c r="G628" s="285" t="s">
        <v>3993</v>
      </c>
      <c r="H628" s="236"/>
      <c r="I628" s="201">
        <v>9.27</v>
      </c>
    </row>
    <row r="629" spans="1:9" ht="15" customHeight="1">
      <c r="A629" s="153"/>
      <c r="B629" s="153"/>
      <c r="C629" s="153"/>
      <c r="D629" s="153"/>
      <c r="E629" s="153"/>
      <c r="F629" s="153"/>
      <c r="G629" s="289" t="s">
        <v>3994</v>
      </c>
      <c r="H629" s="236"/>
      <c r="I629" s="188">
        <v>55.74</v>
      </c>
    </row>
    <row r="630" spans="1:9" ht="15" customHeight="1">
      <c r="A630" s="153"/>
      <c r="B630" s="153"/>
      <c r="C630" s="153"/>
      <c r="D630" s="153"/>
      <c r="E630" s="153"/>
      <c r="F630" s="153"/>
      <c r="G630" s="289" t="s">
        <v>3995</v>
      </c>
      <c r="H630" s="236"/>
      <c r="I630" s="188">
        <v>12.9094</v>
      </c>
    </row>
    <row r="631" spans="1:9" ht="15" customHeight="1">
      <c r="A631" s="153"/>
      <c r="B631" s="153"/>
      <c r="C631" s="153"/>
      <c r="D631" s="153"/>
      <c r="E631" s="153"/>
      <c r="F631" s="153"/>
      <c r="G631" s="289" t="s">
        <v>3996</v>
      </c>
      <c r="H631" s="236"/>
      <c r="I631" s="188">
        <v>68.650000000000006</v>
      </c>
    </row>
    <row r="632" spans="1:9" ht="9.75" customHeight="1">
      <c r="A632" s="153"/>
      <c r="B632" s="153"/>
      <c r="C632" s="153"/>
      <c r="D632" s="290"/>
      <c r="E632" s="213"/>
      <c r="F632" s="213"/>
      <c r="G632" s="153"/>
      <c r="H632" s="153"/>
      <c r="I632" s="153"/>
    </row>
    <row r="633" spans="1:9" ht="19.5" customHeight="1">
      <c r="A633" s="291" t="s">
        <v>3997</v>
      </c>
      <c r="B633" s="235"/>
      <c r="C633" s="235"/>
      <c r="D633" s="235"/>
      <c r="E633" s="235"/>
      <c r="F633" s="235"/>
      <c r="G633" s="235"/>
      <c r="H633" s="235"/>
      <c r="I633" s="236"/>
    </row>
    <row r="634" spans="1:9" ht="12.75" customHeight="1">
      <c r="A634" s="303" t="s">
        <v>3998</v>
      </c>
      <c r="B634" s="304"/>
      <c r="C634" s="297" t="s">
        <v>3999</v>
      </c>
      <c r="D634" s="233"/>
      <c r="E634" s="300" t="s">
        <v>4000</v>
      </c>
      <c r="F634" s="236"/>
      <c r="G634" s="300" t="s">
        <v>4001</v>
      </c>
      <c r="H634" s="236"/>
      <c r="I634" s="302" t="s">
        <v>4002</v>
      </c>
    </row>
    <row r="635" spans="1:9" ht="12" customHeight="1">
      <c r="A635" s="298"/>
      <c r="B635" s="305"/>
      <c r="C635" s="298"/>
      <c r="D635" s="299"/>
      <c r="E635" s="195" t="s">
        <v>4003</v>
      </c>
      <c r="F635" s="195" t="s">
        <v>4004</v>
      </c>
      <c r="G635" s="195" t="s">
        <v>4005</v>
      </c>
      <c r="H635" s="195" t="s">
        <v>4006</v>
      </c>
      <c r="I635" s="265"/>
    </row>
    <row r="636" spans="1:9" ht="15" customHeight="1">
      <c r="A636" s="190" t="s">
        <v>4007</v>
      </c>
      <c r="B636" s="189" t="s">
        <v>4008</v>
      </c>
      <c r="C636" s="301">
        <v>0.2</v>
      </c>
      <c r="D636" s="236"/>
      <c r="E636" s="196">
        <v>1</v>
      </c>
      <c r="F636" s="196">
        <v>0</v>
      </c>
      <c r="G636" s="193">
        <v>15.3</v>
      </c>
      <c r="H636" s="193">
        <v>8.75</v>
      </c>
      <c r="I636" s="193">
        <v>3.06</v>
      </c>
    </row>
    <row r="637" spans="1:9" ht="15" customHeight="1">
      <c r="A637" s="153"/>
      <c r="B637" s="153"/>
      <c r="C637" s="153"/>
      <c r="D637" s="153"/>
      <c r="E637" s="153"/>
      <c r="F637" s="153"/>
      <c r="G637" s="283" t="s">
        <v>4009</v>
      </c>
      <c r="H637" s="236"/>
      <c r="I637" s="197">
        <v>3.06</v>
      </c>
    </row>
    <row r="638" spans="1:9" ht="19.5" customHeight="1">
      <c r="A638" s="292" t="s">
        <v>4010</v>
      </c>
      <c r="B638" s="235"/>
      <c r="C638" s="235"/>
      <c r="D638" s="235"/>
      <c r="E638" s="236"/>
      <c r="F638" s="186" t="s">
        <v>4011</v>
      </c>
      <c r="G638" s="186" t="s">
        <v>4012</v>
      </c>
      <c r="H638" s="186" t="s">
        <v>4013</v>
      </c>
      <c r="I638" s="186" t="s">
        <v>4014</v>
      </c>
    </row>
    <row r="639" spans="1:9" ht="15" customHeight="1">
      <c r="A639" s="190" t="s">
        <v>4015</v>
      </c>
      <c r="B639" s="293" t="s">
        <v>4016</v>
      </c>
      <c r="C639" s="235"/>
      <c r="D639" s="235"/>
      <c r="E639" s="235"/>
      <c r="F639" s="190" t="s">
        <v>4017</v>
      </c>
      <c r="G639" s="192">
        <v>1.5</v>
      </c>
      <c r="H639" s="191">
        <v>10.58</v>
      </c>
      <c r="I639" s="191">
        <v>15.87</v>
      </c>
    </row>
    <row r="640" spans="1:9" ht="15" customHeight="1">
      <c r="A640" s="153"/>
      <c r="B640" s="153"/>
      <c r="C640" s="153"/>
      <c r="D640" s="153"/>
      <c r="E640" s="153"/>
      <c r="F640" s="153"/>
      <c r="G640" s="283" t="s">
        <v>4018</v>
      </c>
      <c r="H640" s="236"/>
      <c r="I640" s="188">
        <v>15.87</v>
      </c>
    </row>
    <row r="641" spans="1:9" ht="15" customHeight="1">
      <c r="A641" s="153"/>
      <c r="B641" s="153"/>
      <c r="C641" s="153"/>
      <c r="D641" s="153"/>
      <c r="E641" s="153"/>
      <c r="F641" s="153"/>
      <c r="G641" s="289" t="s">
        <v>4019</v>
      </c>
      <c r="H641" s="236"/>
      <c r="I641" s="193">
        <v>18.93</v>
      </c>
    </row>
    <row r="642" spans="1:9" ht="15" customHeight="1">
      <c r="A642" s="153"/>
      <c r="B642" s="153"/>
      <c r="C642" s="153"/>
      <c r="D642" s="153"/>
      <c r="E642" s="153"/>
      <c r="F642" s="153"/>
      <c r="G642" s="289" t="s">
        <v>4020</v>
      </c>
      <c r="H642" s="236"/>
      <c r="I642" s="193">
        <v>1</v>
      </c>
    </row>
    <row r="643" spans="1:9" ht="15" customHeight="1">
      <c r="A643" s="153"/>
      <c r="B643" s="153"/>
      <c r="C643" s="153"/>
      <c r="D643" s="153"/>
      <c r="E643" s="153"/>
      <c r="F643" s="153"/>
      <c r="G643" s="289" t="s">
        <v>4021</v>
      </c>
      <c r="H643" s="236"/>
      <c r="I643" s="193">
        <v>18.93</v>
      </c>
    </row>
    <row r="644" spans="1:9" ht="15" customHeight="1">
      <c r="A644" s="153"/>
      <c r="B644" s="153"/>
      <c r="C644" s="153"/>
      <c r="D644" s="153"/>
      <c r="E644" s="153"/>
      <c r="F644" s="153"/>
      <c r="G644" s="289" t="s">
        <v>4022</v>
      </c>
      <c r="H644" s="236"/>
      <c r="I644" s="194">
        <v>18.93</v>
      </c>
    </row>
    <row r="645" spans="1:9" ht="15" customHeight="1">
      <c r="A645" s="153"/>
      <c r="B645" s="153"/>
      <c r="C645" s="153"/>
      <c r="D645" s="153"/>
      <c r="E645" s="153"/>
      <c r="F645" s="153"/>
      <c r="G645" s="289" t="s">
        <v>4023</v>
      </c>
      <c r="H645" s="236"/>
      <c r="I645" s="188">
        <v>18.93</v>
      </c>
    </row>
    <row r="646" spans="1:9" ht="15" customHeight="1">
      <c r="A646" s="153"/>
      <c r="B646" s="153"/>
      <c r="C646" s="153"/>
      <c r="D646" s="153"/>
      <c r="E646" s="153"/>
      <c r="F646" s="153"/>
      <c r="G646" s="289" t="s">
        <v>4024</v>
      </c>
      <c r="H646" s="236"/>
      <c r="I646" s="188">
        <v>4.3841999999999999</v>
      </c>
    </row>
    <row r="647" spans="1:9" ht="15" customHeight="1">
      <c r="A647" s="153"/>
      <c r="B647" s="153"/>
      <c r="C647" s="153"/>
      <c r="D647" s="153"/>
      <c r="E647" s="153"/>
      <c r="F647" s="153"/>
      <c r="G647" s="289" t="s">
        <v>4025</v>
      </c>
      <c r="H647" s="236"/>
      <c r="I647" s="188">
        <v>23.31</v>
      </c>
    </row>
    <row r="648" spans="1:9" ht="9.75" customHeight="1">
      <c r="A648" s="153"/>
      <c r="B648" s="153"/>
      <c r="C648" s="153"/>
      <c r="D648" s="290"/>
      <c r="E648" s="213"/>
      <c r="F648" s="213"/>
      <c r="G648" s="153"/>
      <c r="H648" s="153"/>
      <c r="I648" s="153"/>
    </row>
    <row r="649" spans="1:9" ht="19.5" customHeight="1">
      <c r="A649" s="291" t="s">
        <v>4026</v>
      </c>
      <c r="B649" s="235"/>
      <c r="C649" s="235"/>
      <c r="D649" s="235"/>
      <c r="E649" s="235"/>
      <c r="F649" s="235"/>
      <c r="G649" s="235"/>
      <c r="H649" s="235"/>
      <c r="I649" s="236"/>
    </row>
    <row r="650" spans="1:9" ht="13.5" customHeight="1">
      <c r="A650" s="296"/>
      <c r="B650" s="213"/>
      <c r="C650" s="213"/>
      <c r="D650" s="213"/>
      <c r="E650" s="213"/>
      <c r="F650" s="213"/>
      <c r="G650" s="213"/>
      <c r="H650" s="213"/>
      <c r="I650" s="213"/>
    </row>
    <row r="651" spans="1:9" ht="15" customHeight="1">
      <c r="A651" s="287" t="s">
        <v>4027</v>
      </c>
      <c r="B651" s="235"/>
      <c r="C651" s="236"/>
      <c r="D651" s="288" t="s">
        <v>4028</v>
      </c>
      <c r="E651" s="236"/>
      <c r="F651" s="195" t="s">
        <v>4029</v>
      </c>
      <c r="G651" s="195" t="s">
        <v>4030</v>
      </c>
      <c r="H651" s="195" t="s">
        <v>4031</v>
      </c>
      <c r="I651" s="195" t="s">
        <v>4032</v>
      </c>
    </row>
    <row r="652" spans="1:9" ht="19.5" customHeight="1">
      <c r="A652" s="198" t="s">
        <v>4033</v>
      </c>
      <c r="B652" s="286" t="s">
        <v>4034</v>
      </c>
      <c r="C652" s="236"/>
      <c r="D652" s="284" t="s">
        <v>4035</v>
      </c>
      <c r="E652" s="236"/>
      <c r="F652" s="198" t="s">
        <v>4036</v>
      </c>
      <c r="G652" s="199">
        <v>1.1299999999999999</v>
      </c>
      <c r="H652" s="200">
        <v>64.180000000000007</v>
      </c>
      <c r="I652" s="200">
        <v>72.52</v>
      </c>
    </row>
    <row r="653" spans="1:9" ht="15" customHeight="1">
      <c r="A653" s="153"/>
      <c r="B653" s="153"/>
      <c r="C653" s="153"/>
      <c r="D653" s="153"/>
      <c r="E653" s="153"/>
      <c r="F653" s="153"/>
      <c r="G653" s="285" t="s">
        <v>4037</v>
      </c>
      <c r="H653" s="236"/>
      <c r="I653" s="201">
        <v>72.52</v>
      </c>
    </row>
    <row r="654" spans="1:9" ht="15" customHeight="1">
      <c r="A654" s="287" t="s">
        <v>4038</v>
      </c>
      <c r="B654" s="235"/>
      <c r="C654" s="236"/>
      <c r="D654" s="288" t="s">
        <v>4039</v>
      </c>
      <c r="E654" s="236"/>
      <c r="F654" s="195" t="s">
        <v>4040</v>
      </c>
      <c r="G654" s="195" t="s">
        <v>4041</v>
      </c>
      <c r="H654" s="195" t="s">
        <v>4042</v>
      </c>
      <c r="I654" s="195" t="s">
        <v>4043</v>
      </c>
    </row>
    <row r="655" spans="1:9" ht="15" customHeight="1">
      <c r="A655" s="198" t="s">
        <v>4044</v>
      </c>
      <c r="B655" s="286" t="s">
        <v>4045</v>
      </c>
      <c r="C655" s="236"/>
      <c r="D655" s="284" t="s">
        <v>4046</v>
      </c>
      <c r="E655" s="236"/>
      <c r="F655" s="198" t="s">
        <v>4047</v>
      </c>
      <c r="G655" s="199">
        <v>1.2170000000000001</v>
      </c>
      <c r="H655" s="200">
        <v>22.27</v>
      </c>
      <c r="I655" s="200">
        <v>27.1</v>
      </c>
    </row>
    <row r="656" spans="1:9" ht="27.75" customHeight="1">
      <c r="A656" s="198" t="s">
        <v>4048</v>
      </c>
      <c r="B656" s="286" t="s">
        <v>4049</v>
      </c>
      <c r="C656" s="236"/>
      <c r="D656" s="284" t="s">
        <v>4050</v>
      </c>
      <c r="E656" s="236"/>
      <c r="F656" s="198" t="s">
        <v>4051</v>
      </c>
      <c r="G656" s="199">
        <v>0.03</v>
      </c>
      <c r="H656" s="200">
        <v>0.44</v>
      </c>
      <c r="I656" s="200">
        <v>0.01</v>
      </c>
    </row>
    <row r="657" spans="1:9" ht="27.75" customHeight="1">
      <c r="A657" s="198" t="s">
        <v>4052</v>
      </c>
      <c r="B657" s="286" t="s">
        <v>4053</v>
      </c>
      <c r="C657" s="236"/>
      <c r="D657" s="284" t="s">
        <v>4054</v>
      </c>
      <c r="E657" s="236"/>
      <c r="F657" s="198" t="s">
        <v>4055</v>
      </c>
      <c r="G657" s="199">
        <v>3.2000000000000001E-2</v>
      </c>
      <c r="H657" s="200">
        <v>6.22</v>
      </c>
      <c r="I657" s="200">
        <v>0.2</v>
      </c>
    </row>
    <row r="658" spans="1:9" ht="15" customHeight="1">
      <c r="A658" s="198" t="s">
        <v>4056</v>
      </c>
      <c r="B658" s="286" t="s">
        <v>4057</v>
      </c>
      <c r="C658" s="236"/>
      <c r="D658" s="284" t="s">
        <v>4058</v>
      </c>
      <c r="E658" s="236"/>
      <c r="F658" s="198" t="s">
        <v>4059</v>
      </c>
      <c r="G658" s="199">
        <v>0.39400000000000002</v>
      </c>
      <c r="H658" s="200">
        <v>15.73</v>
      </c>
      <c r="I658" s="200">
        <v>6.2</v>
      </c>
    </row>
    <row r="659" spans="1:9" ht="15" customHeight="1">
      <c r="A659" s="153"/>
      <c r="B659" s="153"/>
      <c r="C659" s="153"/>
      <c r="D659" s="153"/>
      <c r="E659" s="153"/>
      <c r="F659" s="153"/>
      <c r="G659" s="285" t="s">
        <v>4060</v>
      </c>
      <c r="H659" s="236"/>
      <c r="I659" s="201">
        <v>33.51</v>
      </c>
    </row>
    <row r="660" spans="1:9" ht="15" customHeight="1">
      <c r="A660" s="153"/>
      <c r="B660" s="153"/>
      <c r="C660" s="153"/>
      <c r="D660" s="153"/>
      <c r="E660" s="153"/>
      <c r="F660" s="153"/>
      <c r="G660" s="289" t="s">
        <v>4061</v>
      </c>
      <c r="H660" s="236"/>
      <c r="I660" s="188">
        <v>106.01</v>
      </c>
    </row>
    <row r="661" spans="1:9" ht="15" customHeight="1">
      <c r="A661" s="153"/>
      <c r="B661" s="153"/>
      <c r="C661" s="153"/>
      <c r="D661" s="153"/>
      <c r="E661" s="153"/>
      <c r="F661" s="153"/>
      <c r="G661" s="289" t="s">
        <v>4062</v>
      </c>
      <c r="H661" s="236"/>
      <c r="I661" s="188">
        <v>24.5519</v>
      </c>
    </row>
    <row r="662" spans="1:9" ht="15" customHeight="1">
      <c r="A662" s="153"/>
      <c r="B662" s="153"/>
      <c r="C662" s="153"/>
      <c r="D662" s="153"/>
      <c r="E662" s="153"/>
      <c r="F662" s="153"/>
      <c r="G662" s="289" t="s">
        <v>4063</v>
      </c>
      <c r="H662" s="236"/>
      <c r="I662" s="188">
        <v>130.56</v>
      </c>
    </row>
    <row r="663" spans="1:9" ht="9.75" customHeight="1">
      <c r="A663" s="153"/>
      <c r="B663" s="153"/>
      <c r="C663" s="153"/>
      <c r="D663" s="290"/>
      <c r="E663" s="213"/>
      <c r="F663" s="213"/>
      <c r="G663" s="153"/>
      <c r="H663" s="153"/>
      <c r="I663" s="153"/>
    </row>
    <row r="664" spans="1:9" ht="19.5" customHeight="1">
      <c r="A664" s="291" t="s">
        <v>4064</v>
      </c>
      <c r="B664" s="235"/>
      <c r="C664" s="235"/>
      <c r="D664" s="235"/>
      <c r="E664" s="235"/>
      <c r="F664" s="235"/>
      <c r="G664" s="235"/>
      <c r="H664" s="235"/>
      <c r="I664" s="236"/>
    </row>
    <row r="665" spans="1:9" ht="15" customHeight="1">
      <c r="A665" s="287" t="s">
        <v>4065</v>
      </c>
      <c r="B665" s="235"/>
      <c r="C665" s="236"/>
      <c r="D665" s="288" t="s">
        <v>4066</v>
      </c>
      <c r="E665" s="236"/>
      <c r="F665" s="195" t="s">
        <v>4067</v>
      </c>
      <c r="G665" s="195" t="s">
        <v>4068</v>
      </c>
      <c r="H665" s="195" t="s">
        <v>4069</v>
      </c>
      <c r="I665" s="195" t="s">
        <v>4070</v>
      </c>
    </row>
    <row r="666" spans="1:9" ht="19.5" customHeight="1">
      <c r="A666" s="198" t="s">
        <v>4071</v>
      </c>
      <c r="B666" s="286" t="s">
        <v>4072</v>
      </c>
      <c r="C666" s="236"/>
      <c r="D666" s="284" t="s">
        <v>4073</v>
      </c>
      <c r="E666" s="236"/>
      <c r="F666" s="198" t="s">
        <v>4074</v>
      </c>
      <c r="G666" s="199">
        <v>1.1299999999999999</v>
      </c>
      <c r="H666" s="200">
        <v>39.17</v>
      </c>
      <c r="I666" s="200">
        <v>44.26</v>
      </c>
    </row>
    <row r="667" spans="1:9" ht="15" customHeight="1">
      <c r="A667" s="153"/>
      <c r="B667" s="153"/>
      <c r="C667" s="153"/>
      <c r="D667" s="153"/>
      <c r="E667" s="153"/>
      <c r="F667" s="153"/>
      <c r="G667" s="285" t="s">
        <v>4075</v>
      </c>
      <c r="H667" s="236"/>
      <c r="I667" s="201">
        <v>44.26</v>
      </c>
    </row>
    <row r="668" spans="1:9" ht="15" customHeight="1">
      <c r="A668" s="287" t="s">
        <v>4076</v>
      </c>
      <c r="B668" s="235"/>
      <c r="C668" s="236"/>
      <c r="D668" s="288" t="s">
        <v>4077</v>
      </c>
      <c r="E668" s="236"/>
      <c r="F668" s="195" t="s">
        <v>4078</v>
      </c>
      <c r="G668" s="195" t="s">
        <v>4079</v>
      </c>
      <c r="H668" s="195" t="s">
        <v>4080</v>
      </c>
      <c r="I668" s="195" t="s">
        <v>4081</v>
      </c>
    </row>
    <row r="669" spans="1:9" ht="15" customHeight="1">
      <c r="A669" s="198" t="s">
        <v>4082</v>
      </c>
      <c r="B669" s="286" t="s">
        <v>4083</v>
      </c>
      <c r="C669" s="236"/>
      <c r="D669" s="284" t="s">
        <v>4084</v>
      </c>
      <c r="E669" s="236"/>
      <c r="F669" s="198" t="s">
        <v>4085</v>
      </c>
      <c r="G669" s="199">
        <v>1.03</v>
      </c>
      <c r="H669" s="200">
        <v>22.27</v>
      </c>
      <c r="I669" s="200">
        <v>22.94</v>
      </c>
    </row>
    <row r="670" spans="1:9" ht="27.75" customHeight="1">
      <c r="A670" s="198" t="s">
        <v>4086</v>
      </c>
      <c r="B670" s="286" t="s">
        <v>4087</v>
      </c>
      <c r="C670" s="236"/>
      <c r="D670" s="284" t="s">
        <v>4088</v>
      </c>
      <c r="E670" s="236"/>
      <c r="F670" s="198" t="s">
        <v>4089</v>
      </c>
      <c r="G670" s="199">
        <v>0.03</v>
      </c>
      <c r="H670" s="200">
        <v>0.44</v>
      </c>
      <c r="I670" s="200">
        <v>0.01</v>
      </c>
    </row>
    <row r="671" spans="1:9" ht="27.75" customHeight="1">
      <c r="A671" s="198" t="s">
        <v>4090</v>
      </c>
      <c r="B671" s="286" t="s">
        <v>4091</v>
      </c>
      <c r="C671" s="236"/>
      <c r="D671" s="284" t="s">
        <v>4092</v>
      </c>
      <c r="E671" s="236"/>
      <c r="F671" s="198" t="s">
        <v>4093</v>
      </c>
      <c r="G671" s="199">
        <v>3.2000000000000001E-2</v>
      </c>
      <c r="H671" s="200">
        <v>6.22</v>
      </c>
      <c r="I671" s="200">
        <v>0.2</v>
      </c>
    </row>
    <row r="672" spans="1:9" ht="15" customHeight="1">
      <c r="A672" s="198" t="s">
        <v>4094</v>
      </c>
      <c r="B672" s="286" t="s">
        <v>4095</v>
      </c>
      <c r="C672" s="236"/>
      <c r="D672" s="284" t="s">
        <v>4096</v>
      </c>
      <c r="E672" s="236"/>
      <c r="F672" s="198" t="s">
        <v>4097</v>
      </c>
      <c r="G672" s="199">
        <v>0.34300000000000003</v>
      </c>
      <c r="H672" s="200">
        <v>15.73</v>
      </c>
      <c r="I672" s="200">
        <v>5.4</v>
      </c>
    </row>
    <row r="673" spans="1:9" ht="15" customHeight="1">
      <c r="A673" s="153"/>
      <c r="B673" s="153"/>
      <c r="C673" s="153"/>
      <c r="D673" s="153"/>
      <c r="E673" s="153"/>
      <c r="F673" s="153"/>
      <c r="G673" s="285" t="s">
        <v>4098</v>
      </c>
      <c r="H673" s="236"/>
      <c r="I673" s="201">
        <v>28.55</v>
      </c>
    </row>
    <row r="674" spans="1:9" ht="15" customHeight="1">
      <c r="A674" s="153"/>
      <c r="B674" s="153"/>
      <c r="C674" s="153"/>
      <c r="D674" s="153"/>
      <c r="E674" s="153"/>
      <c r="F674" s="153"/>
      <c r="G674" s="289" t="s">
        <v>4099</v>
      </c>
      <c r="H674" s="236"/>
      <c r="I674" s="188">
        <v>72.78</v>
      </c>
    </row>
    <row r="675" spans="1:9" ht="15" customHeight="1">
      <c r="A675" s="153"/>
      <c r="B675" s="153"/>
      <c r="C675" s="153"/>
      <c r="D675" s="153"/>
      <c r="E675" s="153"/>
      <c r="F675" s="153"/>
      <c r="G675" s="289" t="s">
        <v>4100</v>
      </c>
      <c r="H675" s="236"/>
      <c r="I675" s="188">
        <v>16.855799999999999</v>
      </c>
    </row>
    <row r="676" spans="1:9" ht="15" customHeight="1">
      <c r="A676" s="153"/>
      <c r="B676" s="153"/>
      <c r="C676" s="153"/>
      <c r="D676" s="153"/>
      <c r="E676" s="153"/>
      <c r="F676" s="153"/>
      <c r="G676" s="289" t="s">
        <v>4101</v>
      </c>
      <c r="H676" s="236"/>
      <c r="I676" s="188">
        <v>89.64</v>
      </c>
    </row>
    <row r="677" spans="1:9" ht="9.75" customHeight="1">
      <c r="A677" s="153"/>
      <c r="B677" s="153"/>
      <c r="C677" s="153"/>
      <c r="D677" s="290"/>
      <c r="E677" s="213"/>
      <c r="F677" s="213"/>
      <c r="G677" s="153"/>
      <c r="H677" s="153"/>
      <c r="I677" s="153"/>
    </row>
    <row r="678" spans="1:9" ht="19.5" customHeight="1">
      <c r="A678" s="291" t="s">
        <v>4102</v>
      </c>
      <c r="B678" s="235"/>
      <c r="C678" s="235"/>
      <c r="D678" s="235"/>
      <c r="E678" s="235"/>
      <c r="F678" s="235"/>
      <c r="G678" s="235"/>
      <c r="H678" s="235"/>
      <c r="I678" s="236"/>
    </row>
    <row r="679" spans="1:9" ht="19.5" customHeight="1">
      <c r="A679" s="292" t="s">
        <v>4103</v>
      </c>
      <c r="B679" s="235"/>
      <c r="C679" s="235"/>
      <c r="D679" s="235"/>
      <c r="E679" s="236"/>
      <c r="F679" s="186" t="s">
        <v>4104</v>
      </c>
      <c r="G679" s="186" t="s">
        <v>4105</v>
      </c>
      <c r="H679" s="186" t="s">
        <v>4106</v>
      </c>
      <c r="I679" s="186" t="s">
        <v>4107</v>
      </c>
    </row>
    <row r="680" spans="1:9" ht="15" customHeight="1">
      <c r="A680" s="190" t="s">
        <v>4108</v>
      </c>
      <c r="B680" s="293" t="s">
        <v>4109</v>
      </c>
      <c r="C680" s="235"/>
      <c r="D680" s="235"/>
      <c r="E680" s="235"/>
      <c r="F680" s="190" t="s">
        <v>4110</v>
      </c>
      <c r="G680" s="192">
        <v>3.6539059999999998E-2</v>
      </c>
      <c r="H680" s="191">
        <v>12.14</v>
      </c>
      <c r="I680" s="191">
        <v>0.44</v>
      </c>
    </row>
    <row r="681" spans="1:9" ht="15" customHeight="1">
      <c r="A681" s="190" t="s">
        <v>4111</v>
      </c>
      <c r="B681" s="293" t="s">
        <v>4112</v>
      </c>
      <c r="C681" s="235"/>
      <c r="D681" s="235"/>
      <c r="E681" s="235"/>
      <c r="F681" s="190" t="s">
        <v>4113</v>
      </c>
      <c r="G681" s="192">
        <v>7.3078119999999996E-2</v>
      </c>
      <c r="H681" s="191">
        <v>14.39</v>
      </c>
      <c r="I681" s="191">
        <v>1.05</v>
      </c>
    </row>
    <row r="682" spans="1:9" ht="15" customHeight="1">
      <c r="A682" s="153"/>
      <c r="B682" s="153"/>
      <c r="C682" s="153"/>
      <c r="D682" s="153"/>
      <c r="E682" s="153"/>
      <c r="F682" s="153"/>
      <c r="G682" s="283" t="s">
        <v>4114</v>
      </c>
      <c r="H682" s="236"/>
      <c r="I682" s="188">
        <v>1.4952000000000001</v>
      </c>
    </row>
    <row r="683" spans="1:9" ht="15" customHeight="1">
      <c r="A683" s="153"/>
      <c r="B683" s="153"/>
      <c r="C683" s="153"/>
      <c r="D683" s="153"/>
      <c r="E683" s="153"/>
      <c r="F683" s="153"/>
      <c r="G683" s="289" t="s">
        <v>4115</v>
      </c>
      <c r="H683" s="236"/>
      <c r="I683" s="193">
        <v>1.4952000000000001</v>
      </c>
    </row>
    <row r="684" spans="1:9" ht="15" customHeight="1">
      <c r="A684" s="153"/>
      <c r="B684" s="153"/>
      <c r="C684" s="153"/>
      <c r="D684" s="153"/>
      <c r="E684" s="153"/>
      <c r="F684" s="153"/>
      <c r="G684" s="289" t="s">
        <v>4116</v>
      </c>
      <c r="H684" s="236"/>
      <c r="I684" s="193">
        <v>1</v>
      </c>
    </row>
    <row r="685" spans="1:9" ht="15" customHeight="1">
      <c r="A685" s="153"/>
      <c r="B685" s="153"/>
      <c r="C685" s="153"/>
      <c r="D685" s="153"/>
      <c r="E685" s="153"/>
      <c r="F685" s="153"/>
      <c r="G685" s="289" t="s">
        <v>4117</v>
      </c>
      <c r="H685" s="236"/>
      <c r="I685" s="193">
        <v>1.4952000000000001</v>
      </c>
    </row>
    <row r="686" spans="1:9" ht="19.5" customHeight="1">
      <c r="A686" s="292" t="s">
        <v>4118</v>
      </c>
      <c r="B686" s="235"/>
      <c r="C686" s="235"/>
      <c r="D686" s="235"/>
      <c r="E686" s="236"/>
      <c r="F686" s="186" t="s">
        <v>4119</v>
      </c>
      <c r="G686" s="186" t="s">
        <v>4120</v>
      </c>
      <c r="H686" s="186" t="s">
        <v>4121</v>
      </c>
      <c r="I686" s="186" t="s">
        <v>4122</v>
      </c>
    </row>
    <row r="687" spans="1:9" ht="15" customHeight="1">
      <c r="A687" s="190" t="s">
        <v>4123</v>
      </c>
      <c r="B687" s="293" t="s">
        <v>4124</v>
      </c>
      <c r="C687" s="235"/>
      <c r="D687" s="235"/>
      <c r="E687" s="236"/>
      <c r="F687" s="190" t="s">
        <v>4125</v>
      </c>
      <c r="G687" s="192">
        <v>3.6539099999999998E-3</v>
      </c>
      <c r="H687" s="191">
        <v>11.77</v>
      </c>
      <c r="I687" s="191">
        <v>0.04</v>
      </c>
    </row>
    <row r="688" spans="1:9" ht="15" customHeight="1">
      <c r="A688" s="190" t="s">
        <v>4126</v>
      </c>
      <c r="B688" s="293" t="s">
        <v>4127</v>
      </c>
      <c r="C688" s="235"/>
      <c r="D688" s="235"/>
      <c r="E688" s="236"/>
      <c r="F688" s="190" t="s">
        <v>4128</v>
      </c>
      <c r="G688" s="192">
        <v>0.62366560999999998</v>
      </c>
      <c r="H688" s="191">
        <v>0.26</v>
      </c>
      <c r="I688" s="191">
        <v>0.25</v>
      </c>
    </row>
    <row r="689" spans="1:9" ht="15" customHeight="1">
      <c r="A689" s="190" t="s">
        <v>4129</v>
      </c>
      <c r="B689" s="293" t="s">
        <v>4130</v>
      </c>
      <c r="C689" s="235"/>
      <c r="D689" s="235"/>
      <c r="E689" s="236"/>
      <c r="F689" s="190" t="s">
        <v>4131</v>
      </c>
      <c r="G689" s="192">
        <v>3.2885150000000002E-2</v>
      </c>
      <c r="H689" s="191">
        <v>24.24</v>
      </c>
      <c r="I689" s="191">
        <v>0.8</v>
      </c>
    </row>
    <row r="690" spans="1:9" ht="15" customHeight="1">
      <c r="A690" s="190" t="s">
        <v>4132</v>
      </c>
      <c r="B690" s="293" t="s">
        <v>4133</v>
      </c>
      <c r="C690" s="235"/>
      <c r="D690" s="235"/>
      <c r="E690" s="236"/>
      <c r="F690" s="190" t="s">
        <v>4134</v>
      </c>
      <c r="G690" s="192">
        <v>2.9246000000000001E-2</v>
      </c>
      <c r="H690" s="191">
        <v>10.76</v>
      </c>
      <c r="I690" s="191">
        <v>0.48</v>
      </c>
    </row>
    <row r="691" spans="1:9" ht="15" customHeight="1">
      <c r="A691" s="190" t="s">
        <v>4135</v>
      </c>
      <c r="B691" s="293" t="s">
        <v>4136</v>
      </c>
      <c r="C691" s="235"/>
      <c r="D691" s="235"/>
      <c r="E691" s="236"/>
      <c r="F691" s="190" t="s">
        <v>4137</v>
      </c>
      <c r="G691" s="192">
        <v>4.5673829999999999E-2</v>
      </c>
      <c r="H691" s="191">
        <v>2.21</v>
      </c>
      <c r="I691" s="191">
        <v>0.1</v>
      </c>
    </row>
    <row r="692" spans="1:9" ht="15" customHeight="1">
      <c r="A692" s="190" t="s">
        <v>4138</v>
      </c>
      <c r="B692" s="293" t="s">
        <v>4139</v>
      </c>
      <c r="C692" s="235"/>
      <c r="D692" s="235"/>
      <c r="E692" s="236"/>
      <c r="F692" s="190" t="s">
        <v>4140</v>
      </c>
      <c r="G692" s="192">
        <v>4.8744000000000001E-3</v>
      </c>
      <c r="H692" s="191">
        <v>30.42</v>
      </c>
      <c r="I692" s="191">
        <v>0.23</v>
      </c>
    </row>
    <row r="693" spans="1:9" ht="15.75" customHeight="1">
      <c r="A693" s="190" t="s">
        <v>4141</v>
      </c>
      <c r="B693" s="293" t="s">
        <v>4142</v>
      </c>
      <c r="C693" s="235"/>
      <c r="D693" s="235"/>
      <c r="E693" s="236"/>
      <c r="F693" s="190" t="s">
        <v>4143</v>
      </c>
      <c r="G693" s="192">
        <v>0.99073840000000002</v>
      </c>
      <c r="H693" s="191">
        <v>32.22</v>
      </c>
      <c r="I693" s="191">
        <v>48.52</v>
      </c>
    </row>
    <row r="694" spans="1:9" ht="15" customHeight="1">
      <c r="A694" s="190" t="s">
        <v>4144</v>
      </c>
      <c r="B694" s="293" t="s">
        <v>4145</v>
      </c>
      <c r="C694" s="235"/>
      <c r="D694" s="235"/>
      <c r="E694" s="236"/>
      <c r="F694" s="190" t="s">
        <v>4146</v>
      </c>
      <c r="G694" s="192">
        <v>4.8744799999999996E-3</v>
      </c>
      <c r="H694" s="191">
        <v>31.51</v>
      </c>
      <c r="I694" s="191">
        <v>0.23</v>
      </c>
    </row>
    <row r="695" spans="1:9" ht="15" customHeight="1">
      <c r="A695" s="190" t="s">
        <v>4147</v>
      </c>
      <c r="B695" s="293" t="s">
        <v>4148</v>
      </c>
      <c r="C695" s="235"/>
      <c r="D695" s="235"/>
      <c r="E695" s="236"/>
      <c r="F695" s="190" t="s">
        <v>4149</v>
      </c>
      <c r="G695" s="192">
        <v>0.64801363999999995</v>
      </c>
      <c r="H695" s="191">
        <v>59.54</v>
      </c>
      <c r="I695" s="191">
        <v>58.65</v>
      </c>
    </row>
    <row r="696" spans="1:9" ht="15" customHeight="1">
      <c r="A696" s="190" t="s">
        <v>4150</v>
      </c>
      <c r="B696" s="293" t="s">
        <v>4151</v>
      </c>
      <c r="C696" s="235"/>
      <c r="D696" s="235"/>
      <c r="E696" s="236"/>
      <c r="F696" s="190" t="s">
        <v>4152</v>
      </c>
      <c r="G696" s="192">
        <v>0.65162076000000002</v>
      </c>
      <c r="H696" s="191">
        <v>22.17</v>
      </c>
      <c r="I696" s="191">
        <v>21.96</v>
      </c>
    </row>
    <row r="697" spans="1:9" ht="15" customHeight="1">
      <c r="A697" s="190" t="s">
        <v>4153</v>
      </c>
      <c r="B697" s="293" t="s">
        <v>4154</v>
      </c>
      <c r="C697" s="235"/>
      <c r="D697" s="235"/>
      <c r="E697" s="236"/>
      <c r="F697" s="190" t="s">
        <v>4155</v>
      </c>
      <c r="G697" s="192">
        <v>2.009648E-2</v>
      </c>
      <c r="H697" s="191">
        <v>14.96</v>
      </c>
      <c r="I697" s="191">
        <v>0.3</v>
      </c>
    </row>
    <row r="698" spans="1:9" ht="15" customHeight="1">
      <c r="A698" s="153"/>
      <c r="B698" s="153"/>
      <c r="C698" s="153"/>
      <c r="D698" s="153"/>
      <c r="E698" s="153"/>
      <c r="F698" s="153"/>
      <c r="G698" s="283" t="s">
        <v>4156</v>
      </c>
      <c r="H698" s="236"/>
      <c r="I698" s="188">
        <v>131.5505</v>
      </c>
    </row>
    <row r="699" spans="1:9" ht="15" customHeight="1">
      <c r="A699" s="153"/>
      <c r="B699" s="153"/>
      <c r="C699" s="153"/>
      <c r="D699" s="153"/>
      <c r="E699" s="153"/>
      <c r="F699" s="153"/>
      <c r="G699" s="289" t="s">
        <v>4157</v>
      </c>
      <c r="H699" s="236"/>
      <c r="I699" s="194">
        <v>133.04570000000001</v>
      </c>
    </row>
    <row r="700" spans="1:9" ht="15" customHeight="1">
      <c r="A700" s="153"/>
      <c r="B700" s="153"/>
      <c r="C700" s="153"/>
      <c r="D700" s="153"/>
      <c r="E700" s="153"/>
      <c r="F700" s="153"/>
      <c r="G700" s="289" t="s">
        <v>4158</v>
      </c>
      <c r="H700" s="236"/>
      <c r="I700" s="188">
        <v>133.05000000000001</v>
      </c>
    </row>
    <row r="701" spans="1:9" ht="15" customHeight="1">
      <c r="A701" s="153"/>
      <c r="B701" s="153"/>
      <c r="C701" s="153"/>
      <c r="D701" s="153"/>
      <c r="E701" s="153"/>
      <c r="F701" s="153"/>
      <c r="G701" s="289" t="s">
        <v>4159</v>
      </c>
      <c r="H701" s="236"/>
      <c r="I701" s="188">
        <v>30.814399999999999</v>
      </c>
    </row>
    <row r="702" spans="1:9" ht="15" customHeight="1">
      <c r="A702" s="153"/>
      <c r="B702" s="153"/>
      <c r="C702" s="153"/>
      <c r="D702" s="153"/>
      <c r="E702" s="153"/>
      <c r="F702" s="153"/>
      <c r="G702" s="289" t="s">
        <v>4160</v>
      </c>
      <c r="H702" s="236"/>
      <c r="I702" s="188">
        <v>163.86</v>
      </c>
    </row>
    <row r="703" spans="1:9" ht="9.75" customHeight="1">
      <c r="A703" s="153"/>
      <c r="B703" s="153"/>
      <c r="C703" s="153"/>
      <c r="D703" s="290"/>
      <c r="E703" s="213"/>
      <c r="F703" s="213"/>
      <c r="G703" s="153"/>
      <c r="H703" s="153"/>
      <c r="I703" s="153"/>
    </row>
    <row r="704" spans="1:9" ht="27" customHeight="1">
      <c r="A704" s="291" t="s">
        <v>4161</v>
      </c>
      <c r="B704" s="235"/>
      <c r="C704" s="235"/>
      <c r="D704" s="235"/>
      <c r="E704" s="235"/>
      <c r="F704" s="235"/>
      <c r="G704" s="235"/>
      <c r="H704" s="235"/>
      <c r="I704" s="236"/>
    </row>
    <row r="705" spans="1:9" ht="15" customHeight="1">
      <c r="A705" s="287" t="s">
        <v>4162</v>
      </c>
      <c r="B705" s="235"/>
      <c r="C705" s="236"/>
      <c r="D705" s="288" t="s">
        <v>4163</v>
      </c>
      <c r="E705" s="236"/>
      <c r="F705" s="195" t="s">
        <v>4164</v>
      </c>
      <c r="G705" s="195" t="s">
        <v>4165</v>
      </c>
      <c r="H705" s="195" t="s">
        <v>4166</v>
      </c>
      <c r="I705" s="195" t="s">
        <v>4167</v>
      </c>
    </row>
    <row r="706" spans="1:9" ht="19.5" customHeight="1">
      <c r="A706" s="198" t="s">
        <v>4168</v>
      </c>
      <c r="B706" s="286" t="s">
        <v>4169</v>
      </c>
      <c r="C706" s="236"/>
      <c r="D706" s="284" t="s">
        <v>4170</v>
      </c>
      <c r="E706" s="236"/>
      <c r="F706" s="198" t="s">
        <v>4171</v>
      </c>
      <c r="G706" s="199">
        <v>9.2240000000000002</v>
      </c>
      <c r="H706" s="200">
        <v>4.6500000000000004</v>
      </c>
      <c r="I706" s="200">
        <v>42.89</v>
      </c>
    </row>
    <row r="707" spans="1:9" ht="19.5" customHeight="1">
      <c r="A707" s="198" t="s">
        <v>4172</v>
      </c>
      <c r="B707" s="286" t="s">
        <v>4173</v>
      </c>
      <c r="C707" s="236"/>
      <c r="D707" s="284" t="s">
        <v>4174</v>
      </c>
      <c r="E707" s="236"/>
      <c r="F707" s="198" t="s">
        <v>4175</v>
      </c>
      <c r="G707" s="199">
        <v>0.89600000000000002</v>
      </c>
      <c r="H707" s="200">
        <v>5.44</v>
      </c>
      <c r="I707" s="200">
        <v>4.87</v>
      </c>
    </row>
    <row r="708" spans="1:9" ht="19.5" customHeight="1">
      <c r="A708" s="198" t="s">
        <v>4176</v>
      </c>
      <c r="B708" s="286" t="s">
        <v>4177</v>
      </c>
      <c r="C708" s="236"/>
      <c r="D708" s="284" t="s">
        <v>4178</v>
      </c>
      <c r="E708" s="236"/>
      <c r="F708" s="198" t="s">
        <v>4179</v>
      </c>
      <c r="G708" s="199">
        <v>7.0999999999999994E-2</v>
      </c>
      <c r="H708" s="200">
        <v>16.27</v>
      </c>
      <c r="I708" s="200">
        <v>1.1599999999999999</v>
      </c>
    </row>
    <row r="709" spans="1:9" ht="19.5" customHeight="1">
      <c r="A709" s="198" t="s">
        <v>4180</v>
      </c>
      <c r="B709" s="286" t="s">
        <v>4181</v>
      </c>
      <c r="C709" s="236"/>
      <c r="D709" s="284" t="s">
        <v>4182</v>
      </c>
      <c r="E709" s="236"/>
      <c r="F709" s="198" t="s">
        <v>4183</v>
      </c>
      <c r="G709" s="199">
        <v>3.3330000000000002</v>
      </c>
      <c r="H709" s="200">
        <v>1.65</v>
      </c>
      <c r="I709" s="200">
        <v>5.5</v>
      </c>
    </row>
    <row r="710" spans="1:9" ht="19.5" customHeight="1">
      <c r="A710" s="198" t="s">
        <v>4184</v>
      </c>
      <c r="B710" s="286" t="s">
        <v>4185</v>
      </c>
      <c r="C710" s="236"/>
      <c r="D710" s="284" t="s">
        <v>4186</v>
      </c>
      <c r="E710" s="236"/>
      <c r="F710" s="198" t="s">
        <v>4187</v>
      </c>
      <c r="G710" s="199">
        <v>0.9</v>
      </c>
      <c r="H710" s="200">
        <v>39.26</v>
      </c>
      <c r="I710" s="200">
        <v>35.33</v>
      </c>
    </row>
    <row r="711" spans="1:9" ht="19.5" customHeight="1">
      <c r="A711" s="198" t="s">
        <v>4188</v>
      </c>
      <c r="B711" s="286" t="s">
        <v>4189</v>
      </c>
      <c r="C711" s="236"/>
      <c r="D711" s="284" t="s">
        <v>4190</v>
      </c>
      <c r="E711" s="236"/>
      <c r="F711" s="198" t="s">
        <v>4191</v>
      </c>
      <c r="G711" s="199">
        <v>1.0289999999999999</v>
      </c>
      <c r="H711" s="200">
        <v>51.24</v>
      </c>
      <c r="I711" s="200">
        <v>52.73</v>
      </c>
    </row>
    <row r="712" spans="1:9" ht="15" customHeight="1">
      <c r="A712" s="153"/>
      <c r="B712" s="153"/>
      <c r="C712" s="153"/>
      <c r="D712" s="153"/>
      <c r="E712" s="153"/>
      <c r="F712" s="153"/>
      <c r="G712" s="285" t="s">
        <v>4192</v>
      </c>
      <c r="H712" s="236"/>
      <c r="I712" s="201">
        <v>142.47999999999999</v>
      </c>
    </row>
    <row r="713" spans="1:9" ht="15" customHeight="1">
      <c r="A713" s="287" t="s">
        <v>4193</v>
      </c>
      <c r="B713" s="235"/>
      <c r="C713" s="236"/>
      <c r="D713" s="288" t="s">
        <v>4194</v>
      </c>
      <c r="E713" s="236"/>
      <c r="F713" s="195" t="s">
        <v>4195</v>
      </c>
      <c r="G713" s="195" t="s">
        <v>4196</v>
      </c>
      <c r="H713" s="195" t="s">
        <v>4197</v>
      </c>
      <c r="I713" s="195" t="s">
        <v>4198</v>
      </c>
    </row>
    <row r="714" spans="1:9" ht="15" customHeight="1">
      <c r="A714" s="198" t="s">
        <v>4199</v>
      </c>
      <c r="B714" s="286" t="s">
        <v>4200</v>
      </c>
      <c r="C714" s="236"/>
      <c r="D714" s="284" t="s">
        <v>4201</v>
      </c>
      <c r="E714" s="236"/>
      <c r="F714" s="198" t="s">
        <v>4202</v>
      </c>
      <c r="G714" s="199">
        <v>4.7480000000000002</v>
      </c>
      <c r="H714" s="200">
        <v>17.84</v>
      </c>
      <c r="I714" s="200">
        <v>84.7</v>
      </c>
    </row>
    <row r="715" spans="1:9" ht="15" customHeight="1">
      <c r="A715" s="198" t="s">
        <v>4203</v>
      </c>
      <c r="B715" s="286" t="s">
        <v>4204</v>
      </c>
      <c r="C715" s="236"/>
      <c r="D715" s="284" t="s">
        <v>4205</v>
      </c>
      <c r="E715" s="236"/>
      <c r="F715" s="198" t="s">
        <v>4206</v>
      </c>
      <c r="G715" s="199">
        <v>5.78</v>
      </c>
      <c r="H715" s="200">
        <v>22.16</v>
      </c>
      <c r="I715" s="200">
        <v>128.08000000000001</v>
      </c>
    </row>
    <row r="716" spans="1:9" ht="15" customHeight="1">
      <c r="A716" s="153"/>
      <c r="B716" s="153"/>
      <c r="C716" s="153"/>
      <c r="D716" s="153"/>
      <c r="E716" s="153"/>
      <c r="F716" s="153"/>
      <c r="G716" s="285" t="s">
        <v>4207</v>
      </c>
      <c r="H716" s="236"/>
      <c r="I716" s="201">
        <v>212.78</v>
      </c>
    </row>
    <row r="717" spans="1:9" ht="15" customHeight="1">
      <c r="A717" s="153"/>
      <c r="B717" s="153"/>
      <c r="C717" s="153"/>
      <c r="D717" s="153"/>
      <c r="E717" s="153"/>
      <c r="F717" s="153"/>
      <c r="G717" s="289" t="s">
        <v>4208</v>
      </c>
      <c r="H717" s="236"/>
      <c r="I717" s="188">
        <v>355.23</v>
      </c>
    </row>
    <row r="718" spans="1:9" ht="15" customHeight="1">
      <c r="A718" s="153"/>
      <c r="B718" s="153"/>
      <c r="C718" s="153"/>
      <c r="D718" s="153"/>
      <c r="E718" s="153"/>
      <c r="F718" s="153"/>
      <c r="G718" s="289" t="s">
        <v>4209</v>
      </c>
      <c r="H718" s="236"/>
      <c r="I718" s="188">
        <v>82.271299999999997</v>
      </c>
    </row>
    <row r="719" spans="1:9" ht="15" customHeight="1">
      <c r="A719" s="153"/>
      <c r="B719" s="153"/>
      <c r="C719" s="153"/>
      <c r="D719" s="153"/>
      <c r="E719" s="153"/>
      <c r="F719" s="153"/>
      <c r="G719" s="289" t="s">
        <v>4210</v>
      </c>
      <c r="H719" s="236"/>
      <c r="I719" s="188">
        <v>437.5</v>
      </c>
    </row>
    <row r="720" spans="1:9" ht="9.75" customHeight="1">
      <c r="A720" s="153"/>
      <c r="B720" s="153"/>
      <c r="C720" s="153"/>
      <c r="D720" s="290"/>
      <c r="E720" s="213"/>
      <c r="F720" s="213"/>
      <c r="G720" s="153"/>
      <c r="H720" s="153"/>
      <c r="I720" s="153"/>
    </row>
    <row r="721" spans="1:9" ht="19.5" customHeight="1">
      <c r="A721" s="291" t="s">
        <v>4211</v>
      </c>
      <c r="B721" s="235"/>
      <c r="C721" s="235"/>
      <c r="D721" s="235"/>
      <c r="E721" s="235"/>
      <c r="F721" s="235"/>
      <c r="G721" s="235"/>
      <c r="H721" s="235"/>
      <c r="I721" s="236"/>
    </row>
    <row r="722" spans="1:9" ht="15" customHeight="1">
      <c r="A722" s="287" t="s">
        <v>4212</v>
      </c>
      <c r="B722" s="235"/>
      <c r="C722" s="236"/>
      <c r="D722" s="288" t="s">
        <v>4213</v>
      </c>
      <c r="E722" s="236"/>
      <c r="F722" s="195" t="s">
        <v>4214</v>
      </c>
      <c r="G722" s="195" t="s">
        <v>4215</v>
      </c>
      <c r="H722" s="195" t="s">
        <v>4216</v>
      </c>
      <c r="I722" s="195" t="s">
        <v>4217</v>
      </c>
    </row>
    <row r="723" spans="1:9" ht="15" customHeight="1">
      <c r="A723" s="198" t="s">
        <v>4218</v>
      </c>
      <c r="B723" s="286" t="s">
        <v>4219</v>
      </c>
      <c r="C723" s="236"/>
      <c r="D723" s="284" t="s">
        <v>4220</v>
      </c>
      <c r="E723" s="236"/>
      <c r="F723" s="198" t="s">
        <v>4221</v>
      </c>
      <c r="G723" s="199">
        <v>1.1279999999999999</v>
      </c>
      <c r="H723" s="200">
        <v>1</v>
      </c>
      <c r="I723" s="200">
        <v>1.1299999999999999</v>
      </c>
    </row>
    <row r="724" spans="1:9" ht="19.5" customHeight="1">
      <c r="A724" s="198" t="s">
        <v>4222</v>
      </c>
      <c r="B724" s="286" t="s">
        <v>4223</v>
      </c>
      <c r="C724" s="236"/>
      <c r="D724" s="284" t="s">
        <v>4224</v>
      </c>
      <c r="E724" s="236"/>
      <c r="F724" s="198" t="s">
        <v>4225</v>
      </c>
      <c r="G724" s="199">
        <v>0.25</v>
      </c>
      <c r="H724" s="200">
        <v>8.23</v>
      </c>
      <c r="I724" s="200">
        <v>2.06</v>
      </c>
    </row>
    <row r="725" spans="1:9" ht="19.5" customHeight="1">
      <c r="A725" s="198" t="s">
        <v>4226</v>
      </c>
      <c r="B725" s="286" t="s">
        <v>4227</v>
      </c>
      <c r="C725" s="236"/>
      <c r="D725" s="284" t="s">
        <v>4228</v>
      </c>
      <c r="E725" s="236"/>
      <c r="F725" s="198" t="s">
        <v>4229</v>
      </c>
      <c r="G725" s="199">
        <v>0.2</v>
      </c>
      <c r="H725" s="200">
        <v>1.18</v>
      </c>
      <c r="I725" s="200">
        <v>0.24</v>
      </c>
    </row>
    <row r="726" spans="1:9" ht="27.75" customHeight="1">
      <c r="A726" s="198" t="s">
        <v>4230</v>
      </c>
      <c r="B726" s="286" t="s">
        <v>4231</v>
      </c>
      <c r="C726" s="236"/>
      <c r="D726" s="284" t="s">
        <v>4232</v>
      </c>
      <c r="E726" s="236"/>
      <c r="F726" s="198" t="s">
        <v>4233</v>
      </c>
      <c r="G726" s="199">
        <v>1.1224000000000001</v>
      </c>
      <c r="H726" s="200">
        <v>20.9</v>
      </c>
      <c r="I726" s="200">
        <v>23.46</v>
      </c>
    </row>
    <row r="727" spans="1:9" ht="15" customHeight="1">
      <c r="A727" s="153"/>
      <c r="B727" s="153"/>
      <c r="C727" s="153"/>
      <c r="D727" s="153"/>
      <c r="E727" s="153"/>
      <c r="F727" s="153"/>
      <c r="G727" s="285" t="s">
        <v>4234</v>
      </c>
      <c r="H727" s="236"/>
      <c r="I727" s="201">
        <v>26.89</v>
      </c>
    </row>
    <row r="728" spans="1:9" ht="15" customHeight="1">
      <c r="A728" s="287" t="s">
        <v>4235</v>
      </c>
      <c r="B728" s="235"/>
      <c r="C728" s="236"/>
      <c r="D728" s="288" t="s">
        <v>4236</v>
      </c>
      <c r="E728" s="236"/>
      <c r="F728" s="195" t="s">
        <v>4237</v>
      </c>
      <c r="G728" s="195" t="s">
        <v>4238</v>
      </c>
      <c r="H728" s="195" t="s">
        <v>4239</v>
      </c>
      <c r="I728" s="195" t="s">
        <v>4240</v>
      </c>
    </row>
    <row r="729" spans="1:9" ht="15" customHeight="1">
      <c r="A729" s="198" t="s">
        <v>4241</v>
      </c>
      <c r="B729" s="286" t="s">
        <v>4242</v>
      </c>
      <c r="C729" s="236"/>
      <c r="D729" s="284" t="s">
        <v>4243</v>
      </c>
      <c r="E729" s="236"/>
      <c r="F729" s="198" t="s">
        <v>4244</v>
      </c>
      <c r="G729" s="199">
        <v>0.22559999999999999</v>
      </c>
      <c r="H729" s="200">
        <v>22.12</v>
      </c>
      <c r="I729" s="200">
        <v>4.99</v>
      </c>
    </row>
    <row r="730" spans="1:9" ht="27.75" customHeight="1">
      <c r="A730" s="198" t="s">
        <v>4245</v>
      </c>
      <c r="B730" s="286" t="s">
        <v>4246</v>
      </c>
      <c r="C730" s="236"/>
      <c r="D730" s="284" t="s">
        <v>4247</v>
      </c>
      <c r="E730" s="236"/>
      <c r="F730" s="198" t="s">
        <v>4248</v>
      </c>
      <c r="G730" s="199">
        <v>0.12130000000000001</v>
      </c>
      <c r="H730" s="200">
        <v>262.99</v>
      </c>
      <c r="I730" s="200">
        <v>31.9</v>
      </c>
    </row>
    <row r="731" spans="1:9" ht="15" customHeight="1">
      <c r="A731" s="198" t="s">
        <v>4249</v>
      </c>
      <c r="B731" s="286" t="s">
        <v>4250</v>
      </c>
      <c r="C731" s="236"/>
      <c r="D731" s="284" t="s">
        <v>4251</v>
      </c>
      <c r="E731" s="236"/>
      <c r="F731" s="198" t="s">
        <v>4252</v>
      </c>
      <c r="G731" s="199">
        <v>0.33169999999999999</v>
      </c>
      <c r="H731" s="200">
        <v>22.27</v>
      </c>
      <c r="I731" s="200">
        <v>7.39</v>
      </c>
    </row>
    <row r="732" spans="1:9" ht="15" customHeight="1">
      <c r="A732" s="198" t="s">
        <v>4253</v>
      </c>
      <c r="B732" s="286" t="s">
        <v>4254</v>
      </c>
      <c r="C732" s="236"/>
      <c r="D732" s="284" t="s">
        <v>4255</v>
      </c>
      <c r="E732" s="236"/>
      <c r="F732" s="198" t="s">
        <v>4256</v>
      </c>
      <c r="G732" s="199">
        <v>0.55730000000000002</v>
      </c>
      <c r="H732" s="200">
        <v>15.73</v>
      </c>
      <c r="I732" s="200">
        <v>8.77</v>
      </c>
    </row>
    <row r="733" spans="1:9" ht="15" customHeight="1">
      <c r="A733" s="153"/>
      <c r="B733" s="153"/>
      <c r="C733" s="153"/>
      <c r="D733" s="153"/>
      <c r="E733" s="153"/>
      <c r="F733" s="153"/>
      <c r="G733" s="285" t="s">
        <v>4257</v>
      </c>
      <c r="H733" s="236"/>
      <c r="I733" s="201">
        <v>53.05</v>
      </c>
    </row>
    <row r="734" spans="1:9" ht="15" customHeight="1">
      <c r="A734" s="153"/>
      <c r="B734" s="153"/>
      <c r="C734" s="153"/>
      <c r="D734" s="153"/>
      <c r="E734" s="153"/>
      <c r="F734" s="153"/>
      <c r="G734" s="289" t="s">
        <v>4258</v>
      </c>
      <c r="H734" s="236"/>
      <c r="I734" s="188">
        <v>79.88</v>
      </c>
    </row>
    <row r="735" spans="1:9" ht="15" customHeight="1">
      <c r="A735" s="153"/>
      <c r="B735" s="153"/>
      <c r="C735" s="153"/>
      <c r="D735" s="153"/>
      <c r="E735" s="153"/>
      <c r="F735" s="153"/>
      <c r="G735" s="289" t="s">
        <v>4259</v>
      </c>
      <c r="H735" s="236"/>
      <c r="I735" s="188">
        <v>18.5002</v>
      </c>
    </row>
    <row r="736" spans="1:9" ht="15" customHeight="1">
      <c r="A736" s="153"/>
      <c r="B736" s="153"/>
      <c r="C736" s="153"/>
      <c r="D736" s="153"/>
      <c r="E736" s="153"/>
      <c r="F736" s="153"/>
      <c r="G736" s="289" t="s">
        <v>4260</v>
      </c>
      <c r="H736" s="236"/>
      <c r="I736" s="188">
        <v>98.38</v>
      </c>
    </row>
    <row r="737" spans="1:9" ht="9.75" customHeight="1">
      <c r="A737" s="153"/>
      <c r="B737" s="153"/>
      <c r="C737" s="153"/>
      <c r="D737" s="290"/>
      <c r="E737" s="213"/>
      <c r="F737" s="213"/>
      <c r="G737" s="153"/>
      <c r="H737" s="153"/>
      <c r="I737" s="153"/>
    </row>
    <row r="738" spans="1:9" ht="27" customHeight="1">
      <c r="A738" s="291" t="s">
        <v>4261</v>
      </c>
      <c r="B738" s="235"/>
      <c r="C738" s="235"/>
      <c r="D738" s="235"/>
      <c r="E738" s="235"/>
      <c r="F738" s="235"/>
      <c r="G738" s="235"/>
      <c r="H738" s="235"/>
      <c r="I738" s="236"/>
    </row>
    <row r="739" spans="1:9" ht="15" customHeight="1">
      <c r="A739" s="287" t="s">
        <v>4262</v>
      </c>
      <c r="B739" s="235"/>
      <c r="C739" s="236"/>
      <c r="D739" s="288" t="s">
        <v>4263</v>
      </c>
      <c r="E739" s="236"/>
      <c r="F739" s="195" t="s">
        <v>4264</v>
      </c>
      <c r="G739" s="195" t="s">
        <v>4265</v>
      </c>
      <c r="H739" s="195" t="s">
        <v>4266</v>
      </c>
      <c r="I739" s="195" t="s">
        <v>4267</v>
      </c>
    </row>
    <row r="740" spans="1:9" ht="19.5" customHeight="1">
      <c r="A740" s="198" t="s">
        <v>4268</v>
      </c>
      <c r="B740" s="286" t="s">
        <v>4269</v>
      </c>
      <c r="C740" s="236"/>
      <c r="D740" s="284" t="s">
        <v>4270</v>
      </c>
      <c r="E740" s="236"/>
      <c r="F740" s="198" t="s">
        <v>4271</v>
      </c>
      <c r="G740" s="199">
        <v>7.0000000000000001E-3</v>
      </c>
      <c r="H740" s="200">
        <v>39.17</v>
      </c>
      <c r="I740" s="200">
        <v>0.27</v>
      </c>
    </row>
    <row r="741" spans="1:9" ht="19.5" customHeight="1">
      <c r="A741" s="198" t="s">
        <v>4272</v>
      </c>
      <c r="B741" s="286" t="s">
        <v>4273</v>
      </c>
      <c r="C741" s="236"/>
      <c r="D741" s="284" t="s">
        <v>4274</v>
      </c>
      <c r="E741" s="236"/>
      <c r="F741" s="198" t="s">
        <v>4275</v>
      </c>
      <c r="G741" s="199">
        <v>1.0049999999999999</v>
      </c>
      <c r="H741" s="200">
        <v>17.59</v>
      </c>
      <c r="I741" s="200">
        <v>17.68</v>
      </c>
    </row>
    <row r="742" spans="1:9" ht="15" customHeight="1">
      <c r="A742" s="153"/>
      <c r="B742" s="153"/>
      <c r="C742" s="153"/>
      <c r="D742" s="153"/>
      <c r="E742" s="153"/>
      <c r="F742" s="153"/>
      <c r="G742" s="285" t="s">
        <v>4276</v>
      </c>
      <c r="H742" s="236"/>
      <c r="I742" s="201">
        <v>17.95</v>
      </c>
    </row>
    <row r="743" spans="1:9" ht="15" customHeight="1">
      <c r="A743" s="287" t="s">
        <v>4277</v>
      </c>
      <c r="B743" s="235"/>
      <c r="C743" s="236"/>
      <c r="D743" s="288" t="s">
        <v>4278</v>
      </c>
      <c r="E743" s="236"/>
      <c r="F743" s="195" t="s">
        <v>4279</v>
      </c>
      <c r="G743" s="195" t="s">
        <v>4280</v>
      </c>
      <c r="H743" s="195" t="s">
        <v>4281</v>
      </c>
      <c r="I743" s="195" t="s">
        <v>4282</v>
      </c>
    </row>
    <row r="744" spans="1:9" ht="19.5" customHeight="1">
      <c r="A744" s="198" t="s">
        <v>4283</v>
      </c>
      <c r="B744" s="286" t="s">
        <v>4284</v>
      </c>
      <c r="C744" s="236"/>
      <c r="D744" s="284" t="s">
        <v>4285</v>
      </c>
      <c r="E744" s="236"/>
      <c r="F744" s="198" t="s">
        <v>4286</v>
      </c>
      <c r="G744" s="199">
        <v>1E-3</v>
      </c>
      <c r="H744" s="200">
        <v>360.23</v>
      </c>
      <c r="I744" s="200">
        <v>0.36</v>
      </c>
    </row>
    <row r="745" spans="1:9" ht="15" customHeight="1">
      <c r="A745" s="198" t="s">
        <v>4287</v>
      </c>
      <c r="B745" s="286" t="s">
        <v>4288</v>
      </c>
      <c r="C745" s="236"/>
      <c r="D745" s="284" t="s">
        <v>4289</v>
      </c>
      <c r="E745" s="236"/>
      <c r="F745" s="198" t="s">
        <v>4290</v>
      </c>
      <c r="G745" s="199">
        <v>0.44900000000000001</v>
      </c>
      <c r="H745" s="200">
        <v>22.27</v>
      </c>
      <c r="I745" s="200">
        <v>10</v>
      </c>
    </row>
    <row r="746" spans="1:9" ht="15" customHeight="1">
      <c r="A746" s="198" t="s">
        <v>4291</v>
      </c>
      <c r="B746" s="286" t="s">
        <v>4292</v>
      </c>
      <c r="C746" s="236"/>
      <c r="D746" s="284" t="s">
        <v>4293</v>
      </c>
      <c r="E746" s="236"/>
      <c r="F746" s="198" t="s">
        <v>4294</v>
      </c>
      <c r="G746" s="199">
        <v>0.44900000000000001</v>
      </c>
      <c r="H746" s="200">
        <v>15.73</v>
      </c>
      <c r="I746" s="200">
        <v>7.06</v>
      </c>
    </row>
    <row r="747" spans="1:9" ht="15" customHeight="1">
      <c r="A747" s="153"/>
      <c r="B747" s="153"/>
      <c r="C747" s="153"/>
      <c r="D747" s="153"/>
      <c r="E747" s="153"/>
      <c r="F747" s="153"/>
      <c r="G747" s="285" t="s">
        <v>4295</v>
      </c>
      <c r="H747" s="236"/>
      <c r="I747" s="201">
        <v>17.420000000000002</v>
      </c>
    </row>
    <row r="748" spans="1:9" ht="15" customHeight="1">
      <c r="A748" s="153"/>
      <c r="B748" s="153"/>
      <c r="C748" s="153"/>
      <c r="D748" s="153"/>
      <c r="E748" s="153"/>
      <c r="F748" s="153"/>
      <c r="G748" s="289" t="s">
        <v>4296</v>
      </c>
      <c r="H748" s="236"/>
      <c r="I748" s="188">
        <v>35.35</v>
      </c>
    </row>
    <row r="749" spans="1:9" ht="15" customHeight="1">
      <c r="A749" s="153"/>
      <c r="B749" s="153"/>
      <c r="C749" s="153"/>
      <c r="D749" s="153"/>
      <c r="E749" s="153"/>
      <c r="F749" s="153"/>
      <c r="G749" s="289" t="s">
        <v>4297</v>
      </c>
      <c r="H749" s="236"/>
      <c r="I749" s="188">
        <v>8.1870999999999992</v>
      </c>
    </row>
    <row r="750" spans="1:9" ht="15" customHeight="1">
      <c r="A750" s="153"/>
      <c r="B750" s="153"/>
      <c r="C750" s="153"/>
      <c r="D750" s="153"/>
      <c r="E750" s="153"/>
      <c r="F750" s="153"/>
      <c r="G750" s="289" t="s">
        <v>4298</v>
      </c>
      <c r="H750" s="236"/>
      <c r="I750" s="188">
        <v>43.54</v>
      </c>
    </row>
    <row r="751" spans="1:9" ht="9.75" customHeight="1">
      <c r="A751" s="153"/>
      <c r="B751" s="153"/>
      <c r="C751" s="153"/>
      <c r="D751" s="290"/>
      <c r="E751" s="213"/>
      <c r="F751" s="213"/>
      <c r="G751" s="153"/>
      <c r="H751" s="153"/>
      <c r="I751" s="153"/>
    </row>
    <row r="752" spans="1:9" ht="19.5" customHeight="1">
      <c r="A752" s="291" t="s">
        <v>4299</v>
      </c>
      <c r="B752" s="235"/>
      <c r="C752" s="235"/>
      <c r="D752" s="235"/>
      <c r="E752" s="235"/>
      <c r="F752" s="235"/>
      <c r="G752" s="235"/>
      <c r="H752" s="235"/>
      <c r="I752" s="236"/>
    </row>
    <row r="753" spans="1:9" ht="19.5" customHeight="1">
      <c r="A753" s="292" t="s">
        <v>4300</v>
      </c>
      <c r="B753" s="235"/>
      <c r="C753" s="235"/>
      <c r="D753" s="235"/>
      <c r="E753" s="236"/>
      <c r="F753" s="186" t="s">
        <v>4301</v>
      </c>
      <c r="G753" s="186" t="s">
        <v>4302</v>
      </c>
      <c r="H753" s="186" t="s">
        <v>4303</v>
      </c>
      <c r="I753" s="186" t="s">
        <v>4304</v>
      </c>
    </row>
    <row r="754" spans="1:9" ht="15" customHeight="1">
      <c r="A754" s="190" t="s">
        <v>4305</v>
      </c>
      <c r="B754" s="293" t="s">
        <v>4306</v>
      </c>
      <c r="C754" s="235"/>
      <c r="D754" s="235"/>
      <c r="E754" s="235"/>
      <c r="F754" s="190" t="s">
        <v>4307</v>
      </c>
      <c r="G754" s="192">
        <v>0.3</v>
      </c>
      <c r="H754" s="191">
        <v>14.39</v>
      </c>
      <c r="I754" s="191">
        <v>4.32</v>
      </c>
    </row>
    <row r="755" spans="1:9" ht="15" customHeight="1">
      <c r="A755" s="190" t="s">
        <v>4308</v>
      </c>
      <c r="B755" s="293" t="s">
        <v>4309</v>
      </c>
      <c r="C755" s="235"/>
      <c r="D755" s="235"/>
      <c r="E755" s="235"/>
      <c r="F755" s="190" t="s">
        <v>4310</v>
      </c>
      <c r="G755" s="192">
        <v>0.2</v>
      </c>
      <c r="H755" s="191">
        <v>10.58</v>
      </c>
      <c r="I755" s="191">
        <v>2.12</v>
      </c>
    </row>
    <row r="756" spans="1:9" ht="15" customHeight="1">
      <c r="A756" s="153"/>
      <c r="B756" s="153"/>
      <c r="C756" s="153"/>
      <c r="D756" s="153"/>
      <c r="E756" s="153"/>
      <c r="F756" s="153"/>
      <c r="G756" s="283" t="s">
        <v>4311</v>
      </c>
      <c r="H756" s="236"/>
      <c r="I756" s="188">
        <v>6.4329999999999998</v>
      </c>
    </row>
    <row r="757" spans="1:9" ht="15" customHeight="1">
      <c r="A757" s="153"/>
      <c r="B757" s="153"/>
      <c r="C757" s="153"/>
      <c r="D757" s="153"/>
      <c r="E757" s="153"/>
      <c r="F757" s="153"/>
      <c r="G757" s="289" t="s">
        <v>4312</v>
      </c>
      <c r="H757" s="236"/>
      <c r="I757" s="193">
        <v>6.4329999999999998</v>
      </c>
    </row>
    <row r="758" spans="1:9" ht="15" customHeight="1">
      <c r="A758" s="153"/>
      <c r="B758" s="153"/>
      <c r="C758" s="153"/>
      <c r="D758" s="153"/>
      <c r="E758" s="153"/>
      <c r="F758" s="153"/>
      <c r="G758" s="289" t="s">
        <v>4313</v>
      </c>
      <c r="H758" s="236"/>
      <c r="I758" s="193">
        <v>1</v>
      </c>
    </row>
    <row r="759" spans="1:9" ht="15" customHeight="1">
      <c r="A759" s="153"/>
      <c r="B759" s="153"/>
      <c r="C759" s="153"/>
      <c r="D759" s="153"/>
      <c r="E759" s="153"/>
      <c r="F759" s="153"/>
      <c r="G759" s="289" t="s">
        <v>4314</v>
      </c>
      <c r="H759" s="236"/>
      <c r="I759" s="193">
        <v>6.4329999999999998</v>
      </c>
    </row>
    <row r="760" spans="1:9" ht="19.5" customHeight="1">
      <c r="A760" s="292" t="s">
        <v>4315</v>
      </c>
      <c r="B760" s="235"/>
      <c r="C760" s="235"/>
      <c r="D760" s="235"/>
      <c r="E760" s="236"/>
      <c r="F760" s="186" t="s">
        <v>4316</v>
      </c>
      <c r="G760" s="186" t="s">
        <v>4317</v>
      </c>
      <c r="H760" s="186" t="s">
        <v>4318</v>
      </c>
      <c r="I760" s="186" t="s">
        <v>4319</v>
      </c>
    </row>
    <row r="761" spans="1:9" ht="15" customHeight="1">
      <c r="A761" s="190" t="s">
        <v>4320</v>
      </c>
      <c r="B761" s="293" t="s">
        <v>4321</v>
      </c>
      <c r="C761" s="235"/>
      <c r="D761" s="235"/>
      <c r="E761" s="236"/>
      <c r="F761" s="190" t="s">
        <v>4322</v>
      </c>
      <c r="G761" s="192">
        <v>4.8</v>
      </c>
      <c r="H761" s="191">
        <v>0.54</v>
      </c>
      <c r="I761" s="191">
        <v>2.59</v>
      </c>
    </row>
    <row r="762" spans="1:9" ht="15" customHeight="1">
      <c r="A762" s="190" t="s">
        <v>4323</v>
      </c>
      <c r="B762" s="293" t="s">
        <v>4324</v>
      </c>
      <c r="C762" s="235"/>
      <c r="D762" s="235"/>
      <c r="E762" s="236"/>
      <c r="F762" s="190" t="s">
        <v>4325</v>
      </c>
      <c r="G762" s="192">
        <v>1.1000000000000001</v>
      </c>
      <c r="H762" s="191">
        <v>36.93</v>
      </c>
      <c r="I762" s="191">
        <v>40.619999999999997</v>
      </c>
    </row>
    <row r="763" spans="1:9" ht="15" customHeight="1">
      <c r="A763" s="153"/>
      <c r="B763" s="153"/>
      <c r="C763" s="153"/>
      <c r="D763" s="153"/>
      <c r="E763" s="153"/>
      <c r="F763" s="153"/>
      <c r="G763" s="283" t="s">
        <v>4326</v>
      </c>
      <c r="H763" s="236"/>
      <c r="I763" s="188">
        <v>43.215000000000003</v>
      </c>
    </row>
    <row r="764" spans="1:9" ht="15" customHeight="1">
      <c r="A764" s="153"/>
      <c r="B764" s="153"/>
      <c r="C764" s="153"/>
      <c r="D764" s="153"/>
      <c r="E764" s="153"/>
      <c r="F764" s="153"/>
      <c r="G764" s="289" t="s">
        <v>4327</v>
      </c>
      <c r="H764" s="236"/>
      <c r="I764" s="194">
        <v>49.648000000000003</v>
      </c>
    </row>
    <row r="765" spans="1:9" ht="15" customHeight="1">
      <c r="A765" s="153"/>
      <c r="B765" s="153"/>
      <c r="C765" s="153"/>
      <c r="D765" s="153"/>
      <c r="E765" s="153"/>
      <c r="F765" s="153"/>
      <c r="G765" s="289" t="s">
        <v>4328</v>
      </c>
      <c r="H765" s="236"/>
      <c r="I765" s="188">
        <v>49.65</v>
      </c>
    </row>
    <row r="766" spans="1:9" ht="15" customHeight="1">
      <c r="A766" s="153"/>
      <c r="B766" s="153"/>
      <c r="C766" s="153"/>
      <c r="D766" s="153"/>
      <c r="E766" s="153"/>
      <c r="F766" s="153"/>
      <c r="G766" s="289" t="s">
        <v>4329</v>
      </c>
      <c r="H766" s="236"/>
      <c r="I766" s="188">
        <v>11.498900000000001</v>
      </c>
    </row>
    <row r="767" spans="1:9" ht="15" customHeight="1">
      <c r="A767" s="153"/>
      <c r="B767" s="153"/>
      <c r="C767" s="153"/>
      <c r="D767" s="153"/>
      <c r="E767" s="153"/>
      <c r="F767" s="153"/>
      <c r="G767" s="289" t="s">
        <v>4330</v>
      </c>
      <c r="H767" s="236"/>
      <c r="I767" s="188">
        <v>61.15</v>
      </c>
    </row>
    <row r="768" spans="1:9" ht="9.75" customHeight="1">
      <c r="A768" s="153"/>
      <c r="B768" s="153"/>
      <c r="C768" s="153"/>
      <c r="D768" s="290"/>
      <c r="E768" s="213"/>
      <c r="F768" s="213"/>
      <c r="G768" s="153"/>
      <c r="H768" s="153"/>
      <c r="I768" s="153"/>
    </row>
    <row r="769" spans="1:9" ht="19.5" customHeight="1">
      <c r="A769" s="291" t="s">
        <v>4331</v>
      </c>
      <c r="B769" s="235"/>
      <c r="C769" s="235"/>
      <c r="D769" s="235"/>
      <c r="E769" s="235"/>
      <c r="F769" s="235"/>
      <c r="G769" s="235"/>
      <c r="H769" s="235"/>
      <c r="I769" s="236"/>
    </row>
    <row r="770" spans="1:9" ht="19.5" customHeight="1">
      <c r="A770" s="292" t="s">
        <v>4332</v>
      </c>
      <c r="B770" s="235"/>
      <c r="C770" s="235"/>
      <c r="D770" s="235"/>
      <c r="E770" s="236"/>
      <c r="F770" s="186" t="s">
        <v>4333</v>
      </c>
      <c r="G770" s="186" t="s">
        <v>4334</v>
      </c>
      <c r="H770" s="186" t="s">
        <v>4335</v>
      </c>
      <c r="I770" s="186" t="s">
        <v>4336</v>
      </c>
    </row>
    <row r="771" spans="1:9" ht="15" customHeight="1">
      <c r="A771" s="190" t="s">
        <v>4337</v>
      </c>
      <c r="B771" s="293" t="s">
        <v>4338</v>
      </c>
      <c r="C771" s="235"/>
      <c r="D771" s="235"/>
      <c r="E771" s="235"/>
      <c r="F771" s="190" t="s">
        <v>4339</v>
      </c>
      <c r="G771" s="192">
        <v>0.3</v>
      </c>
      <c r="H771" s="191">
        <v>14.39</v>
      </c>
      <c r="I771" s="191">
        <v>4.32</v>
      </c>
    </row>
    <row r="772" spans="1:9" ht="15" customHeight="1">
      <c r="A772" s="190" t="s">
        <v>4340</v>
      </c>
      <c r="B772" s="293" t="s">
        <v>4341</v>
      </c>
      <c r="C772" s="235"/>
      <c r="D772" s="235"/>
      <c r="E772" s="235"/>
      <c r="F772" s="190" t="s">
        <v>4342</v>
      </c>
      <c r="G772" s="192">
        <v>0.2</v>
      </c>
      <c r="H772" s="191">
        <v>10.58</v>
      </c>
      <c r="I772" s="191">
        <v>2.12</v>
      </c>
    </row>
    <row r="773" spans="1:9" ht="15" customHeight="1">
      <c r="A773" s="153"/>
      <c r="B773" s="153"/>
      <c r="C773" s="153"/>
      <c r="D773" s="153"/>
      <c r="E773" s="153"/>
      <c r="F773" s="153"/>
      <c r="G773" s="283" t="s">
        <v>4343</v>
      </c>
      <c r="H773" s="236"/>
      <c r="I773" s="188">
        <v>6.4329999999999998</v>
      </c>
    </row>
    <row r="774" spans="1:9" ht="15" customHeight="1">
      <c r="A774" s="153"/>
      <c r="B774" s="153"/>
      <c r="C774" s="153"/>
      <c r="D774" s="153"/>
      <c r="E774" s="153"/>
      <c r="F774" s="153"/>
      <c r="G774" s="289" t="s">
        <v>4344</v>
      </c>
      <c r="H774" s="236"/>
      <c r="I774" s="193">
        <v>6.4329999999999998</v>
      </c>
    </row>
    <row r="775" spans="1:9" ht="15" customHeight="1">
      <c r="A775" s="153"/>
      <c r="B775" s="153"/>
      <c r="C775" s="153"/>
      <c r="D775" s="153"/>
      <c r="E775" s="153"/>
      <c r="F775" s="153"/>
      <c r="G775" s="289" t="s">
        <v>4345</v>
      </c>
      <c r="H775" s="236"/>
      <c r="I775" s="193">
        <v>1</v>
      </c>
    </row>
    <row r="776" spans="1:9" ht="15" customHeight="1">
      <c r="A776" s="153"/>
      <c r="B776" s="153"/>
      <c r="C776" s="153"/>
      <c r="D776" s="153"/>
      <c r="E776" s="153"/>
      <c r="F776" s="153"/>
      <c r="G776" s="289" t="s">
        <v>4346</v>
      </c>
      <c r="H776" s="236"/>
      <c r="I776" s="193">
        <v>6.4329999999999998</v>
      </c>
    </row>
    <row r="777" spans="1:9" ht="19.5" customHeight="1">
      <c r="A777" s="292" t="s">
        <v>4347</v>
      </c>
      <c r="B777" s="235"/>
      <c r="C777" s="235"/>
      <c r="D777" s="235"/>
      <c r="E777" s="236"/>
      <c r="F777" s="186" t="s">
        <v>4348</v>
      </c>
      <c r="G777" s="186" t="s">
        <v>4349</v>
      </c>
      <c r="H777" s="186" t="s">
        <v>4350</v>
      </c>
      <c r="I777" s="186" t="s">
        <v>4351</v>
      </c>
    </row>
    <row r="778" spans="1:9" ht="15" customHeight="1">
      <c r="A778" s="190" t="s">
        <v>4352</v>
      </c>
      <c r="B778" s="293" t="s">
        <v>4353</v>
      </c>
      <c r="C778" s="235"/>
      <c r="D778" s="235"/>
      <c r="E778" s="236"/>
      <c r="F778" s="190" t="s">
        <v>4354</v>
      </c>
      <c r="G778" s="192">
        <v>4.8</v>
      </c>
      <c r="H778" s="191">
        <v>0.54</v>
      </c>
      <c r="I778" s="191">
        <v>2.59</v>
      </c>
    </row>
    <row r="779" spans="1:9" ht="15" customHeight="1">
      <c r="A779" s="190" t="s">
        <v>4355</v>
      </c>
      <c r="B779" s="293" t="s">
        <v>4356</v>
      </c>
      <c r="C779" s="235"/>
      <c r="D779" s="235"/>
      <c r="E779" s="236"/>
      <c r="F779" s="190" t="s">
        <v>4357</v>
      </c>
      <c r="G779" s="192">
        <v>1.1000000000000001</v>
      </c>
      <c r="H779" s="191">
        <v>36.93</v>
      </c>
      <c r="I779" s="191">
        <v>40.619999999999997</v>
      </c>
    </row>
    <row r="780" spans="1:9" ht="15" customHeight="1">
      <c r="A780" s="153"/>
      <c r="B780" s="153"/>
      <c r="C780" s="153"/>
      <c r="D780" s="153"/>
      <c r="E780" s="153"/>
      <c r="F780" s="153"/>
      <c r="G780" s="283" t="s">
        <v>4358</v>
      </c>
      <c r="H780" s="236"/>
      <c r="I780" s="188">
        <v>43.215000000000003</v>
      </c>
    </row>
    <row r="781" spans="1:9" ht="15" customHeight="1">
      <c r="A781" s="153"/>
      <c r="B781" s="153"/>
      <c r="C781" s="153"/>
      <c r="D781" s="153"/>
      <c r="E781" s="153"/>
      <c r="F781" s="153"/>
      <c r="G781" s="289" t="s">
        <v>4359</v>
      </c>
      <c r="H781" s="236"/>
      <c r="I781" s="194">
        <v>49.648000000000003</v>
      </c>
    </row>
    <row r="782" spans="1:9" ht="15" customHeight="1">
      <c r="A782" s="153"/>
      <c r="B782" s="153"/>
      <c r="C782" s="153"/>
      <c r="D782" s="153"/>
      <c r="E782" s="153"/>
      <c r="F782" s="153"/>
      <c r="G782" s="289" t="s">
        <v>4360</v>
      </c>
      <c r="H782" s="236"/>
      <c r="I782" s="188">
        <v>49.65</v>
      </c>
    </row>
    <row r="783" spans="1:9" ht="15" customHeight="1">
      <c r="A783" s="153"/>
      <c r="B783" s="153"/>
      <c r="C783" s="153"/>
      <c r="D783" s="153"/>
      <c r="E783" s="153"/>
      <c r="F783" s="153"/>
      <c r="G783" s="289" t="s">
        <v>4361</v>
      </c>
      <c r="H783" s="236"/>
      <c r="I783" s="188">
        <v>11.498900000000001</v>
      </c>
    </row>
    <row r="784" spans="1:9" ht="15" customHeight="1">
      <c r="A784" s="153"/>
      <c r="B784" s="153"/>
      <c r="C784" s="153"/>
      <c r="D784" s="153"/>
      <c r="E784" s="153"/>
      <c r="F784" s="153"/>
      <c r="G784" s="289" t="s">
        <v>4362</v>
      </c>
      <c r="H784" s="236"/>
      <c r="I784" s="188">
        <v>61.15</v>
      </c>
    </row>
    <row r="785" spans="1:9" ht="9.75" customHeight="1">
      <c r="A785" s="153"/>
      <c r="B785" s="153"/>
      <c r="C785" s="153"/>
      <c r="D785" s="290"/>
      <c r="E785" s="213"/>
      <c r="F785" s="213"/>
      <c r="G785" s="153"/>
      <c r="H785" s="153"/>
      <c r="I785" s="153"/>
    </row>
    <row r="786" spans="1:9" ht="19.5" customHeight="1">
      <c r="A786" s="291" t="s">
        <v>4363</v>
      </c>
      <c r="B786" s="235"/>
      <c r="C786" s="235"/>
      <c r="D786" s="235"/>
      <c r="E786" s="235"/>
      <c r="F786" s="235"/>
      <c r="G786" s="235"/>
      <c r="H786" s="235"/>
      <c r="I786" s="236"/>
    </row>
    <row r="787" spans="1:9" ht="19.5" customHeight="1">
      <c r="A787" s="292" t="s">
        <v>4364</v>
      </c>
      <c r="B787" s="235"/>
      <c r="C787" s="235"/>
      <c r="D787" s="235"/>
      <c r="E787" s="236"/>
      <c r="F787" s="186" t="s">
        <v>4365</v>
      </c>
      <c r="G787" s="186" t="s">
        <v>4366</v>
      </c>
      <c r="H787" s="186" t="s">
        <v>4367</v>
      </c>
      <c r="I787" s="186" t="s">
        <v>4368</v>
      </c>
    </row>
    <row r="788" spans="1:9" ht="15" customHeight="1">
      <c r="A788" s="190" t="s">
        <v>4369</v>
      </c>
      <c r="B788" s="293" t="s">
        <v>4370</v>
      </c>
      <c r="C788" s="235"/>
      <c r="D788" s="235"/>
      <c r="E788" s="235"/>
      <c r="F788" s="190" t="s">
        <v>4371</v>
      </c>
      <c r="G788" s="192">
        <v>7.46</v>
      </c>
      <c r="H788" s="191">
        <v>10.58</v>
      </c>
      <c r="I788" s="191">
        <v>78.930000000000007</v>
      </c>
    </row>
    <row r="789" spans="1:9" ht="15" customHeight="1">
      <c r="A789" s="153"/>
      <c r="B789" s="153"/>
      <c r="C789" s="153"/>
      <c r="D789" s="153"/>
      <c r="E789" s="153"/>
      <c r="F789" s="153"/>
      <c r="G789" s="283" t="s">
        <v>4372</v>
      </c>
      <c r="H789" s="236"/>
      <c r="I789" s="188">
        <v>78.9268</v>
      </c>
    </row>
    <row r="790" spans="1:9" ht="15" customHeight="1">
      <c r="A790" s="153"/>
      <c r="B790" s="153"/>
      <c r="C790" s="153"/>
      <c r="D790" s="153"/>
      <c r="E790" s="153"/>
      <c r="F790" s="153"/>
      <c r="G790" s="289" t="s">
        <v>4373</v>
      </c>
      <c r="H790" s="236"/>
      <c r="I790" s="193">
        <v>78.9268</v>
      </c>
    </row>
    <row r="791" spans="1:9" ht="15" customHeight="1">
      <c r="A791" s="153"/>
      <c r="B791" s="153"/>
      <c r="C791" s="153"/>
      <c r="D791" s="153"/>
      <c r="E791" s="153"/>
      <c r="F791" s="153"/>
      <c r="G791" s="289" t="s">
        <v>4374</v>
      </c>
      <c r="H791" s="236"/>
      <c r="I791" s="193">
        <v>1</v>
      </c>
    </row>
    <row r="792" spans="1:9" ht="15" customHeight="1">
      <c r="A792" s="153"/>
      <c r="B792" s="153"/>
      <c r="C792" s="153"/>
      <c r="D792" s="153"/>
      <c r="E792" s="153"/>
      <c r="F792" s="153"/>
      <c r="G792" s="289" t="s">
        <v>4375</v>
      </c>
      <c r="H792" s="236"/>
      <c r="I792" s="193">
        <v>78.9268</v>
      </c>
    </row>
    <row r="793" spans="1:9" ht="15" customHeight="1">
      <c r="A793" s="153"/>
      <c r="B793" s="153"/>
      <c r="C793" s="153"/>
      <c r="D793" s="153"/>
      <c r="E793" s="153"/>
      <c r="F793" s="153"/>
      <c r="G793" s="289" t="s">
        <v>4376</v>
      </c>
      <c r="H793" s="236"/>
      <c r="I793" s="194">
        <v>78.9268</v>
      </c>
    </row>
    <row r="794" spans="1:9" ht="15" customHeight="1">
      <c r="A794" s="153"/>
      <c r="B794" s="153"/>
      <c r="C794" s="153"/>
      <c r="D794" s="153"/>
      <c r="E794" s="153"/>
      <c r="F794" s="153"/>
      <c r="G794" s="289" t="s">
        <v>4377</v>
      </c>
      <c r="H794" s="236"/>
      <c r="I794" s="188">
        <v>78.930000000000007</v>
      </c>
    </row>
    <row r="795" spans="1:9" ht="15" customHeight="1">
      <c r="A795" s="153"/>
      <c r="B795" s="153"/>
      <c r="C795" s="153"/>
      <c r="D795" s="153"/>
      <c r="E795" s="153"/>
      <c r="F795" s="153"/>
      <c r="G795" s="289" t="s">
        <v>4378</v>
      </c>
      <c r="H795" s="236"/>
      <c r="I795" s="188">
        <v>18.280200000000001</v>
      </c>
    </row>
    <row r="796" spans="1:9" ht="15" customHeight="1">
      <c r="A796" s="153"/>
      <c r="B796" s="153"/>
      <c r="C796" s="153"/>
      <c r="D796" s="153"/>
      <c r="E796" s="153"/>
      <c r="F796" s="153"/>
      <c r="G796" s="289" t="s">
        <v>4379</v>
      </c>
      <c r="H796" s="236"/>
      <c r="I796" s="188">
        <v>97.21</v>
      </c>
    </row>
    <row r="797" spans="1:9" ht="9.75" customHeight="1">
      <c r="A797" s="153"/>
      <c r="B797" s="153"/>
      <c r="C797" s="153"/>
      <c r="D797" s="290"/>
      <c r="E797" s="213"/>
      <c r="F797" s="213"/>
      <c r="G797" s="153"/>
      <c r="H797" s="153"/>
      <c r="I797" s="153"/>
    </row>
    <row r="798" spans="1:9" ht="19.5" customHeight="1">
      <c r="A798" s="291" t="s">
        <v>4380</v>
      </c>
      <c r="B798" s="235"/>
      <c r="C798" s="235"/>
      <c r="D798" s="235"/>
      <c r="E798" s="235"/>
      <c r="F798" s="235"/>
      <c r="G798" s="235"/>
      <c r="H798" s="235"/>
      <c r="I798" s="236"/>
    </row>
    <row r="799" spans="1:9" ht="15" customHeight="1">
      <c r="A799" s="287" t="s">
        <v>4381</v>
      </c>
      <c r="B799" s="235"/>
      <c r="C799" s="236"/>
      <c r="D799" s="288" t="s">
        <v>4382</v>
      </c>
      <c r="E799" s="236"/>
      <c r="F799" s="195" t="s">
        <v>4383</v>
      </c>
      <c r="G799" s="195" t="s">
        <v>4384</v>
      </c>
      <c r="H799" s="195" t="s">
        <v>4385</v>
      </c>
      <c r="I799" s="195" t="s">
        <v>4386</v>
      </c>
    </row>
    <row r="800" spans="1:9" ht="19.5" customHeight="1">
      <c r="A800" s="198" t="s">
        <v>4387</v>
      </c>
      <c r="B800" s="286" t="s">
        <v>4388</v>
      </c>
      <c r="C800" s="236"/>
      <c r="D800" s="284" t="s">
        <v>4389</v>
      </c>
      <c r="E800" s="236"/>
      <c r="F800" s="198" t="s">
        <v>4390</v>
      </c>
      <c r="G800" s="199">
        <v>4</v>
      </c>
      <c r="H800" s="200">
        <v>39.299999999999997</v>
      </c>
      <c r="I800" s="200">
        <v>157.19999999999999</v>
      </c>
    </row>
    <row r="801" spans="1:9" ht="15" customHeight="1">
      <c r="A801" s="153"/>
      <c r="B801" s="153"/>
      <c r="C801" s="153"/>
      <c r="D801" s="153"/>
      <c r="E801" s="153"/>
      <c r="F801" s="153"/>
      <c r="G801" s="285" t="s">
        <v>4391</v>
      </c>
      <c r="H801" s="236"/>
      <c r="I801" s="201">
        <v>157.19999999999999</v>
      </c>
    </row>
    <row r="802" spans="1:9" ht="15" customHeight="1">
      <c r="A802" s="287" t="s">
        <v>4392</v>
      </c>
      <c r="B802" s="235"/>
      <c r="C802" s="236"/>
      <c r="D802" s="288" t="s">
        <v>4393</v>
      </c>
      <c r="E802" s="236"/>
      <c r="F802" s="195" t="s">
        <v>4394</v>
      </c>
      <c r="G802" s="195" t="s">
        <v>4395</v>
      </c>
      <c r="H802" s="195" t="s">
        <v>4396</v>
      </c>
      <c r="I802" s="195" t="s">
        <v>4397</v>
      </c>
    </row>
    <row r="803" spans="1:9" ht="19.5" customHeight="1">
      <c r="A803" s="198" t="s">
        <v>4398</v>
      </c>
      <c r="B803" s="286" t="s">
        <v>4399</v>
      </c>
      <c r="C803" s="236"/>
      <c r="D803" s="284" t="s">
        <v>4400</v>
      </c>
      <c r="E803" s="236"/>
      <c r="F803" s="198" t="s">
        <v>4401</v>
      </c>
      <c r="G803" s="199">
        <v>0.02</v>
      </c>
      <c r="H803" s="200">
        <v>323.45999999999998</v>
      </c>
      <c r="I803" s="200">
        <v>6.47</v>
      </c>
    </row>
    <row r="804" spans="1:9" ht="15" customHeight="1">
      <c r="A804" s="198" t="s">
        <v>4402</v>
      </c>
      <c r="B804" s="286" t="s">
        <v>4403</v>
      </c>
      <c r="C804" s="236"/>
      <c r="D804" s="284" t="s">
        <v>4404</v>
      </c>
      <c r="E804" s="236"/>
      <c r="F804" s="198" t="s">
        <v>4405</v>
      </c>
      <c r="G804" s="199">
        <v>3.4</v>
      </c>
      <c r="H804" s="200">
        <v>22.16</v>
      </c>
      <c r="I804" s="200">
        <v>75.34</v>
      </c>
    </row>
    <row r="805" spans="1:9" ht="15" customHeight="1">
      <c r="A805" s="198" t="s">
        <v>4406</v>
      </c>
      <c r="B805" s="286" t="s">
        <v>4407</v>
      </c>
      <c r="C805" s="236"/>
      <c r="D805" s="284" t="s">
        <v>4408</v>
      </c>
      <c r="E805" s="236"/>
      <c r="F805" s="198" t="s">
        <v>4409</v>
      </c>
      <c r="G805" s="199">
        <v>3.1</v>
      </c>
      <c r="H805" s="200">
        <v>15.73</v>
      </c>
      <c r="I805" s="200">
        <v>48.76</v>
      </c>
    </row>
    <row r="806" spans="1:9" ht="15" customHeight="1">
      <c r="A806" s="153"/>
      <c r="B806" s="153"/>
      <c r="C806" s="153"/>
      <c r="D806" s="153"/>
      <c r="E806" s="153"/>
      <c r="F806" s="153"/>
      <c r="G806" s="285" t="s">
        <v>4410</v>
      </c>
      <c r="H806" s="236"/>
      <c r="I806" s="201">
        <v>130.57</v>
      </c>
    </row>
    <row r="807" spans="1:9" ht="15" customHeight="1">
      <c r="A807" s="153"/>
      <c r="B807" s="153"/>
      <c r="C807" s="153"/>
      <c r="D807" s="153"/>
      <c r="E807" s="153"/>
      <c r="F807" s="153"/>
      <c r="G807" s="289" t="s">
        <v>4411</v>
      </c>
      <c r="H807" s="236"/>
      <c r="I807" s="188">
        <v>287.76</v>
      </c>
    </row>
    <row r="808" spans="1:9" ht="15" customHeight="1">
      <c r="A808" s="153"/>
      <c r="B808" s="153"/>
      <c r="C808" s="153"/>
      <c r="D808" s="153"/>
      <c r="E808" s="153"/>
      <c r="F808" s="153"/>
      <c r="G808" s="289" t="s">
        <v>4412</v>
      </c>
      <c r="H808" s="236"/>
      <c r="I808" s="188">
        <v>66.645200000000003</v>
      </c>
    </row>
    <row r="809" spans="1:9" ht="15" customHeight="1">
      <c r="A809" s="153"/>
      <c r="B809" s="153"/>
      <c r="C809" s="153"/>
      <c r="D809" s="153"/>
      <c r="E809" s="153"/>
      <c r="F809" s="153"/>
      <c r="G809" s="289" t="s">
        <v>4413</v>
      </c>
      <c r="H809" s="236"/>
      <c r="I809" s="188">
        <v>354.41</v>
      </c>
    </row>
    <row r="810" spans="1:9" ht="9.75" customHeight="1">
      <c r="A810" s="153"/>
      <c r="B810" s="153"/>
      <c r="C810" s="153"/>
      <c r="D810" s="290"/>
      <c r="E810" s="213"/>
      <c r="F810" s="213"/>
      <c r="G810" s="153"/>
      <c r="H810" s="153"/>
      <c r="I810" s="153"/>
    </row>
    <row r="811" spans="1:9" ht="19.5" customHeight="1">
      <c r="A811" s="291" t="s">
        <v>4414</v>
      </c>
      <c r="B811" s="235"/>
      <c r="C811" s="235"/>
      <c r="D811" s="235"/>
      <c r="E811" s="235"/>
      <c r="F811" s="235"/>
      <c r="G811" s="235"/>
      <c r="H811" s="235"/>
      <c r="I811" s="236"/>
    </row>
    <row r="812" spans="1:9" ht="9.75" customHeight="1">
      <c r="A812" s="296"/>
      <c r="B812" s="213"/>
      <c r="C812" s="213"/>
      <c r="D812" s="213"/>
      <c r="E812" s="213"/>
      <c r="F812" s="213"/>
      <c r="G812" s="213"/>
      <c r="H812" s="213"/>
      <c r="I812" s="213"/>
    </row>
    <row r="813" spans="1:9" ht="15" customHeight="1">
      <c r="A813" s="153"/>
      <c r="B813" s="153"/>
      <c r="C813" s="153"/>
      <c r="D813" s="153"/>
      <c r="E813" s="153"/>
      <c r="F813" s="153"/>
      <c r="G813" s="289" t="s">
        <v>4415</v>
      </c>
      <c r="H813" s="236"/>
      <c r="I813" s="188">
        <v>36.26</v>
      </c>
    </row>
    <row r="814" spans="1:9" ht="15" customHeight="1">
      <c r="A814" s="153"/>
      <c r="B814" s="153"/>
      <c r="C814" s="153"/>
      <c r="D814" s="153"/>
      <c r="E814" s="153"/>
      <c r="F814" s="153"/>
      <c r="G814" s="289" t="s">
        <v>4416</v>
      </c>
      <c r="H814" s="236"/>
      <c r="I814" s="188">
        <v>8.3978000000000002</v>
      </c>
    </row>
    <row r="815" spans="1:9" ht="15" customHeight="1">
      <c r="A815" s="153"/>
      <c r="B815" s="153"/>
      <c r="C815" s="153"/>
      <c r="D815" s="153"/>
      <c r="E815" s="153"/>
      <c r="F815" s="153"/>
      <c r="G815" s="289" t="s">
        <v>4417</v>
      </c>
      <c r="H815" s="236"/>
      <c r="I815" s="188">
        <v>44.66</v>
      </c>
    </row>
    <row r="816" spans="1:9" ht="9.75" customHeight="1">
      <c r="A816" s="153"/>
      <c r="B816" s="153"/>
      <c r="C816" s="153"/>
      <c r="D816" s="290"/>
      <c r="E816" s="213"/>
      <c r="F816" s="213"/>
      <c r="G816" s="153"/>
      <c r="H816" s="153"/>
      <c r="I816" s="153"/>
    </row>
    <row r="817" spans="1:9" ht="19.5" customHeight="1">
      <c r="A817" s="291" t="s">
        <v>4418</v>
      </c>
      <c r="B817" s="235"/>
      <c r="C817" s="235"/>
      <c r="D817" s="235"/>
      <c r="E817" s="235"/>
      <c r="F817" s="235"/>
      <c r="G817" s="235"/>
      <c r="H817" s="235"/>
      <c r="I817" s="236"/>
    </row>
    <row r="818" spans="1:9" ht="15" customHeight="1">
      <c r="A818" s="287" t="s">
        <v>4419</v>
      </c>
      <c r="B818" s="235"/>
      <c r="C818" s="236"/>
      <c r="D818" s="288" t="s">
        <v>4420</v>
      </c>
      <c r="E818" s="236"/>
      <c r="F818" s="195" t="s">
        <v>4421</v>
      </c>
      <c r="G818" s="195" t="s">
        <v>4422</v>
      </c>
      <c r="H818" s="195" t="s">
        <v>4423</v>
      </c>
      <c r="I818" s="195" t="s">
        <v>4424</v>
      </c>
    </row>
    <row r="819" spans="1:9" ht="27.75" customHeight="1">
      <c r="A819" s="198" t="s">
        <v>4425</v>
      </c>
      <c r="B819" s="286" t="s">
        <v>4426</v>
      </c>
      <c r="C819" s="236"/>
      <c r="D819" s="284" t="s">
        <v>4427</v>
      </c>
      <c r="E819" s="236"/>
      <c r="F819" s="198" t="s">
        <v>4428</v>
      </c>
      <c r="G819" s="199">
        <v>1</v>
      </c>
      <c r="H819" s="200">
        <v>0.44</v>
      </c>
      <c r="I819" s="200">
        <v>0.44</v>
      </c>
    </row>
    <row r="820" spans="1:9" ht="19.5" customHeight="1">
      <c r="A820" s="198" t="s">
        <v>4429</v>
      </c>
      <c r="B820" s="286" t="s">
        <v>4430</v>
      </c>
      <c r="C820" s="236"/>
      <c r="D820" s="284" t="s">
        <v>4431</v>
      </c>
      <c r="E820" s="236"/>
      <c r="F820" s="198" t="s">
        <v>4432</v>
      </c>
      <c r="G820" s="199">
        <v>1</v>
      </c>
      <c r="H820" s="200">
        <v>510</v>
      </c>
      <c r="I820" s="200">
        <v>510</v>
      </c>
    </row>
    <row r="821" spans="1:9" ht="15" customHeight="1">
      <c r="A821" s="153"/>
      <c r="B821" s="153"/>
      <c r="C821" s="153"/>
      <c r="D821" s="153"/>
      <c r="E821" s="153"/>
      <c r="F821" s="153"/>
      <c r="G821" s="285" t="s">
        <v>4433</v>
      </c>
      <c r="H821" s="236"/>
      <c r="I821" s="201">
        <v>510.44</v>
      </c>
    </row>
    <row r="822" spans="1:9" ht="15" customHeight="1">
      <c r="A822" s="287" t="s">
        <v>4434</v>
      </c>
      <c r="B822" s="235"/>
      <c r="C822" s="236"/>
      <c r="D822" s="288" t="s">
        <v>4435</v>
      </c>
      <c r="E822" s="236"/>
      <c r="F822" s="195" t="s">
        <v>4436</v>
      </c>
      <c r="G822" s="195" t="s">
        <v>4437</v>
      </c>
      <c r="H822" s="195" t="s">
        <v>4438</v>
      </c>
      <c r="I822" s="195" t="s">
        <v>4439</v>
      </c>
    </row>
    <row r="823" spans="1:9" ht="19.5" customHeight="1">
      <c r="A823" s="198" t="s">
        <v>4440</v>
      </c>
      <c r="B823" s="286" t="s">
        <v>4441</v>
      </c>
      <c r="C823" s="236"/>
      <c r="D823" s="284" t="s">
        <v>4442</v>
      </c>
      <c r="E823" s="236"/>
      <c r="F823" s="198" t="s">
        <v>4443</v>
      </c>
      <c r="G823" s="199">
        <v>0.3</v>
      </c>
      <c r="H823" s="200">
        <v>20.52</v>
      </c>
      <c r="I823" s="200">
        <v>6.16</v>
      </c>
    </row>
    <row r="824" spans="1:9" ht="15" customHeight="1">
      <c r="A824" s="198" t="s">
        <v>4444</v>
      </c>
      <c r="B824" s="286" t="s">
        <v>4445</v>
      </c>
      <c r="C824" s="236"/>
      <c r="D824" s="284" t="s">
        <v>4446</v>
      </c>
      <c r="E824" s="236"/>
      <c r="F824" s="198" t="s">
        <v>4447</v>
      </c>
      <c r="G824" s="199">
        <v>0.3</v>
      </c>
      <c r="H824" s="200">
        <v>15.73</v>
      </c>
      <c r="I824" s="200">
        <v>4.72</v>
      </c>
    </row>
    <row r="825" spans="1:9" ht="15" customHeight="1">
      <c r="A825" s="153"/>
      <c r="B825" s="153"/>
      <c r="C825" s="153"/>
      <c r="D825" s="153"/>
      <c r="E825" s="153"/>
      <c r="F825" s="153"/>
      <c r="G825" s="285" t="s">
        <v>4448</v>
      </c>
      <c r="H825" s="236"/>
      <c r="I825" s="201">
        <v>10.88</v>
      </c>
    </row>
    <row r="826" spans="1:9" ht="15" customHeight="1">
      <c r="A826" s="153"/>
      <c r="B826" s="153"/>
      <c r="C826" s="153"/>
      <c r="D826" s="153"/>
      <c r="E826" s="153"/>
      <c r="F826" s="153"/>
      <c r="G826" s="289" t="s">
        <v>4449</v>
      </c>
      <c r="H826" s="236"/>
      <c r="I826" s="188">
        <v>521.29999999999995</v>
      </c>
    </row>
    <row r="827" spans="1:9" ht="15" customHeight="1">
      <c r="A827" s="153"/>
      <c r="B827" s="153"/>
      <c r="C827" s="153"/>
      <c r="D827" s="153"/>
      <c r="E827" s="153"/>
      <c r="F827" s="153"/>
      <c r="G827" s="289" t="s">
        <v>4450</v>
      </c>
      <c r="H827" s="236"/>
      <c r="I827" s="188">
        <v>120.73309999999999</v>
      </c>
    </row>
    <row r="828" spans="1:9" ht="15" customHeight="1">
      <c r="A828" s="153"/>
      <c r="B828" s="153"/>
      <c r="C828" s="153"/>
      <c r="D828" s="153"/>
      <c r="E828" s="153"/>
      <c r="F828" s="153"/>
      <c r="G828" s="289" t="s">
        <v>4451</v>
      </c>
      <c r="H828" s="236"/>
      <c r="I828" s="188">
        <v>642.03</v>
      </c>
    </row>
    <row r="829" spans="1:9" ht="9.75" customHeight="1">
      <c r="A829" s="153"/>
      <c r="B829" s="153"/>
      <c r="C829" s="153"/>
      <c r="D829" s="290"/>
      <c r="E829" s="213"/>
      <c r="F829" s="213"/>
      <c r="G829" s="153"/>
      <c r="H829" s="153"/>
      <c r="I829" s="153"/>
    </row>
    <row r="830" spans="1:9" ht="19.5" customHeight="1">
      <c r="A830" s="291" t="s">
        <v>4452</v>
      </c>
      <c r="B830" s="235"/>
      <c r="C830" s="235"/>
      <c r="D830" s="235"/>
      <c r="E830" s="235"/>
      <c r="F830" s="235"/>
      <c r="G830" s="235"/>
      <c r="H830" s="235"/>
      <c r="I830" s="236"/>
    </row>
    <row r="831" spans="1:9" ht="15" customHeight="1">
      <c r="A831" s="287" t="s">
        <v>4453</v>
      </c>
      <c r="B831" s="235"/>
      <c r="C831" s="236"/>
      <c r="D831" s="288" t="s">
        <v>4454</v>
      </c>
      <c r="E831" s="236"/>
      <c r="F831" s="195" t="s">
        <v>4455</v>
      </c>
      <c r="G831" s="195" t="s">
        <v>4456</v>
      </c>
      <c r="H831" s="195" t="s">
        <v>4457</v>
      </c>
      <c r="I831" s="195" t="s">
        <v>4458</v>
      </c>
    </row>
    <row r="832" spans="1:9" ht="19.5" customHeight="1">
      <c r="A832" s="198" t="s">
        <v>4459</v>
      </c>
      <c r="B832" s="286" t="s">
        <v>4460</v>
      </c>
      <c r="C832" s="236"/>
      <c r="D832" s="284" t="s">
        <v>4461</v>
      </c>
      <c r="E832" s="236"/>
      <c r="F832" s="198" t="s">
        <v>4462</v>
      </c>
      <c r="G832" s="199">
        <v>1</v>
      </c>
      <c r="H832" s="200">
        <v>170</v>
      </c>
      <c r="I832" s="200">
        <v>170</v>
      </c>
    </row>
    <row r="833" spans="1:9" ht="15" customHeight="1">
      <c r="A833" s="153"/>
      <c r="B833" s="153"/>
      <c r="C833" s="153"/>
      <c r="D833" s="153"/>
      <c r="E833" s="153"/>
      <c r="F833" s="153"/>
      <c r="G833" s="285" t="s">
        <v>4463</v>
      </c>
      <c r="H833" s="236"/>
      <c r="I833" s="201">
        <v>170</v>
      </c>
    </row>
    <row r="834" spans="1:9" ht="15" customHeight="1">
      <c r="A834" s="287" t="s">
        <v>4464</v>
      </c>
      <c r="B834" s="235"/>
      <c r="C834" s="236"/>
      <c r="D834" s="288" t="s">
        <v>4465</v>
      </c>
      <c r="E834" s="236"/>
      <c r="F834" s="195" t="s">
        <v>4466</v>
      </c>
      <c r="G834" s="195" t="s">
        <v>4467</v>
      </c>
      <c r="H834" s="195" t="s">
        <v>4468</v>
      </c>
      <c r="I834" s="195" t="s">
        <v>4469</v>
      </c>
    </row>
    <row r="835" spans="1:9" ht="15" customHeight="1">
      <c r="A835" s="198" t="s">
        <v>4470</v>
      </c>
      <c r="B835" s="286" t="s">
        <v>4471</v>
      </c>
      <c r="C835" s="236"/>
      <c r="D835" s="284" t="s">
        <v>4472</v>
      </c>
      <c r="E835" s="236"/>
      <c r="F835" s="198" t="s">
        <v>4473</v>
      </c>
      <c r="G835" s="199">
        <v>0.5</v>
      </c>
      <c r="H835" s="200">
        <v>22.27</v>
      </c>
      <c r="I835" s="200">
        <v>11.14</v>
      </c>
    </row>
    <row r="836" spans="1:9" ht="15" customHeight="1">
      <c r="A836" s="198" t="s">
        <v>4474</v>
      </c>
      <c r="B836" s="286" t="s">
        <v>4475</v>
      </c>
      <c r="C836" s="236"/>
      <c r="D836" s="284" t="s">
        <v>4476</v>
      </c>
      <c r="E836" s="236"/>
      <c r="F836" s="198" t="s">
        <v>4477</v>
      </c>
      <c r="G836" s="199">
        <v>0.5</v>
      </c>
      <c r="H836" s="200">
        <v>15.73</v>
      </c>
      <c r="I836" s="200">
        <v>7.87</v>
      </c>
    </row>
    <row r="837" spans="1:9" ht="15" customHeight="1">
      <c r="A837" s="153"/>
      <c r="B837" s="153"/>
      <c r="C837" s="153"/>
      <c r="D837" s="153"/>
      <c r="E837" s="153"/>
      <c r="F837" s="153"/>
      <c r="G837" s="285" t="s">
        <v>4478</v>
      </c>
      <c r="H837" s="236"/>
      <c r="I837" s="201">
        <v>19.010000000000002</v>
      </c>
    </row>
    <row r="838" spans="1:9" ht="15" customHeight="1">
      <c r="A838" s="153"/>
      <c r="B838" s="153"/>
      <c r="C838" s="153"/>
      <c r="D838" s="153"/>
      <c r="E838" s="153"/>
      <c r="F838" s="153"/>
      <c r="G838" s="289" t="s">
        <v>4479</v>
      </c>
      <c r="H838" s="236"/>
      <c r="I838" s="188">
        <v>188.99</v>
      </c>
    </row>
    <row r="839" spans="1:9" ht="15" customHeight="1">
      <c r="A839" s="153"/>
      <c r="B839" s="153"/>
      <c r="C839" s="153"/>
      <c r="D839" s="153"/>
      <c r="E839" s="153"/>
      <c r="F839" s="153"/>
      <c r="G839" s="289" t="s">
        <v>4480</v>
      </c>
      <c r="H839" s="236"/>
      <c r="I839" s="188">
        <v>43.770099999999999</v>
      </c>
    </row>
    <row r="840" spans="1:9" ht="15" customHeight="1">
      <c r="A840" s="153"/>
      <c r="B840" s="153"/>
      <c r="C840" s="153"/>
      <c r="D840" s="153"/>
      <c r="E840" s="153"/>
      <c r="F840" s="153"/>
      <c r="G840" s="289" t="s">
        <v>4481</v>
      </c>
      <c r="H840" s="236"/>
      <c r="I840" s="188">
        <v>232.76</v>
      </c>
    </row>
    <row r="841" spans="1:9" ht="9.75" customHeight="1">
      <c r="A841" s="153"/>
      <c r="B841" s="153"/>
      <c r="C841" s="153"/>
      <c r="D841" s="290"/>
      <c r="E841" s="213"/>
      <c r="F841" s="213"/>
      <c r="G841" s="153"/>
      <c r="H841" s="153"/>
      <c r="I841" s="153"/>
    </row>
    <row r="842" spans="1:9" ht="19.5" customHeight="1">
      <c r="A842" s="291" t="s">
        <v>4482</v>
      </c>
      <c r="B842" s="235"/>
      <c r="C842" s="235"/>
      <c r="D842" s="235"/>
      <c r="E842" s="235"/>
      <c r="F842" s="235"/>
      <c r="G842" s="235"/>
      <c r="H842" s="235"/>
      <c r="I842" s="236"/>
    </row>
    <row r="843" spans="1:9" ht="19.5" customHeight="1">
      <c r="A843" s="292" t="s">
        <v>4483</v>
      </c>
      <c r="B843" s="235"/>
      <c r="C843" s="235"/>
      <c r="D843" s="235"/>
      <c r="E843" s="236"/>
      <c r="F843" s="186" t="s">
        <v>4484</v>
      </c>
      <c r="G843" s="186" t="s">
        <v>4485</v>
      </c>
      <c r="H843" s="186" t="s">
        <v>4486</v>
      </c>
      <c r="I843" s="186" t="s">
        <v>4487</v>
      </c>
    </row>
    <row r="844" spans="1:9" ht="15" customHeight="1">
      <c r="A844" s="190" t="s">
        <v>4488</v>
      </c>
      <c r="B844" s="293" t="s">
        <v>4489</v>
      </c>
      <c r="C844" s="235"/>
      <c r="D844" s="235"/>
      <c r="E844" s="235"/>
      <c r="F844" s="190" t="s">
        <v>4490</v>
      </c>
      <c r="G844" s="192">
        <v>0.93700000000000006</v>
      </c>
      <c r="H844" s="191">
        <v>12.14</v>
      </c>
      <c r="I844" s="191">
        <v>11.38</v>
      </c>
    </row>
    <row r="845" spans="1:9" ht="15" customHeight="1">
      <c r="A845" s="190" t="s">
        <v>4491</v>
      </c>
      <c r="B845" s="293" t="s">
        <v>4492</v>
      </c>
      <c r="C845" s="235"/>
      <c r="D845" s="235"/>
      <c r="E845" s="235"/>
      <c r="F845" s="190" t="s">
        <v>4493</v>
      </c>
      <c r="G845" s="192">
        <v>0.93700000000000006</v>
      </c>
      <c r="H845" s="191">
        <v>14.39</v>
      </c>
      <c r="I845" s="191">
        <v>13.48</v>
      </c>
    </row>
    <row r="846" spans="1:9" ht="15" customHeight="1">
      <c r="A846" s="153"/>
      <c r="B846" s="153"/>
      <c r="C846" s="153"/>
      <c r="D846" s="153"/>
      <c r="E846" s="153"/>
      <c r="F846" s="153"/>
      <c r="G846" s="283" t="s">
        <v>4494</v>
      </c>
      <c r="H846" s="236"/>
      <c r="I846" s="188">
        <v>24.858599999999999</v>
      </c>
    </row>
    <row r="847" spans="1:9" ht="15" customHeight="1">
      <c r="A847" s="153"/>
      <c r="B847" s="153"/>
      <c r="C847" s="153"/>
      <c r="D847" s="153"/>
      <c r="E847" s="153"/>
      <c r="F847" s="153"/>
      <c r="G847" s="294" t="s">
        <v>4495</v>
      </c>
      <c r="H847" s="295"/>
      <c r="I847" s="207">
        <v>0</v>
      </c>
    </row>
    <row r="848" spans="1:9" ht="15" customHeight="1">
      <c r="A848" s="153"/>
      <c r="B848" s="153"/>
      <c r="C848" s="153"/>
      <c r="D848" s="153"/>
      <c r="E848" s="153"/>
      <c r="F848" s="153"/>
      <c r="G848" s="289" t="s">
        <v>4496</v>
      </c>
      <c r="H848" s="236"/>
      <c r="I848" s="193">
        <v>24.858599999999999</v>
      </c>
    </row>
    <row r="849" spans="1:9" ht="15" customHeight="1">
      <c r="A849" s="153"/>
      <c r="B849" s="153"/>
      <c r="C849" s="153"/>
      <c r="D849" s="153"/>
      <c r="E849" s="153"/>
      <c r="F849" s="153"/>
      <c r="G849" s="289" t="s">
        <v>4497</v>
      </c>
      <c r="H849" s="236"/>
      <c r="I849" s="193">
        <v>1</v>
      </c>
    </row>
    <row r="850" spans="1:9" ht="15" customHeight="1">
      <c r="A850" s="153"/>
      <c r="B850" s="153"/>
      <c r="C850" s="153"/>
      <c r="D850" s="153"/>
      <c r="E850" s="153"/>
      <c r="F850" s="153"/>
      <c r="G850" s="289" t="s">
        <v>4498</v>
      </c>
      <c r="H850" s="236"/>
      <c r="I850" s="193">
        <v>24.858599999999999</v>
      </c>
    </row>
    <row r="851" spans="1:9" ht="19.5" customHeight="1">
      <c r="A851" s="292" t="s">
        <v>4499</v>
      </c>
      <c r="B851" s="235"/>
      <c r="C851" s="235"/>
      <c r="D851" s="235"/>
      <c r="E851" s="236"/>
      <c r="F851" s="186" t="s">
        <v>4500</v>
      </c>
      <c r="G851" s="186" t="s">
        <v>4501</v>
      </c>
      <c r="H851" s="186" t="s">
        <v>4502</v>
      </c>
      <c r="I851" s="186" t="s">
        <v>4503</v>
      </c>
    </row>
    <row r="852" spans="1:9" ht="15.75" customHeight="1">
      <c r="A852" s="190" t="s">
        <v>4504</v>
      </c>
      <c r="B852" s="293" t="s">
        <v>4505</v>
      </c>
      <c r="C852" s="235"/>
      <c r="D852" s="235"/>
      <c r="E852" s="236"/>
      <c r="F852" s="190" t="s">
        <v>4506</v>
      </c>
      <c r="G852" s="208">
        <v>1</v>
      </c>
      <c r="H852" s="191">
        <v>26.3</v>
      </c>
      <c r="I852" s="191">
        <v>26.3</v>
      </c>
    </row>
    <row r="853" spans="1:9" ht="15" customHeight="1">
      <c r="A853" s="153"/>
      <c r="B853" s="153"/>
      <c r="C853" s="153"/>
      <c r="D853" s="153"/>
      <c r="E853" s="153"/>
      <c r="F853" s="153"/>
      <c r="G853" s="283" t="s">
        <v>4507</v>
      </c>
      <c r="H853" s="236"/>
      <c r="I853" s="188">
        <v>26.3</v>
      </c>
    </row>
    <row r="854" spans="1:9" ht="15" customHeight="1">
      <c r="A854" s="153"/>
      <c r="B854" s="153"/>
      <c r="C854" s="153"/>
      <c r="D854" s="153"/>
      <c r="E854" s="153"/>
      <c r="F854" s="153"/>
      <c r="G854" s="289" t="s">
        <v>4508</v>
      </c>
      <c r="H854" s="236"/>
      <c r="I854" s="194">
        <v>51.1586</v>
      </c>
    </row>
    <row r="855" spans="1:9" ht="15" customHeight="1">
      <c r="A855" s="153"/>
      <c r="B855" s="153"/>
      <c r="C855" s="153"/>
      <c r="D855" s="153"/>
      <c r="E855" s="153"/>
      <c r="F855" s="153"/>
      <c r="G855" s="289" t="s">
        <v>4509</v>
      </c>
      <c r="H855" s="236"/>
      <c r="I855" s="188">
        <v>51.16</v>
      </c>
    </row>
    <row r="856" spans="1:9" ht="15" customHeight="1">
      <c r="A856" s="153"/>
      <c r="B856" s="153"/>
      <c r="C856" s="153"/>
      <c r="D856" s="153"/>
      <c r="E856" s="153"/>
      <c r="F856" s="153"/>
      <c r="G856" s="289" t="s">
        <v>4510</v>
      </c>
      <c r="H856" s="236"/>
      <c r="I856" s="188">
        <v>11.848699999999999</v>
      </c>
    </row>
    <row r="857" spans="1:9" ht="15" customHeight="1">
      <c r="A857" s="153"/>
      <c r="B857" s="153"/>
      <c r="C857" s="153"/>
      <c r="D857" s="153"/>
      <c r="E857" s="153"/>
      <c r="F857" s="153"/>
      <c r="G857" s="289" t="s">
        <v>4511</v>
      </c>
      <c r="H857" s="236"/>
      <c r="I857" s="188">
        <v>63.01</v>
      </c>
    </row>
    <row r="858" spans="1:9" ht="9.75" customHeight="1">
      <c r="A858" s="153"/>
      <c r="B858" s="153"/>
      <c r="C858" s="153"/>
      <c r="D858" s="290"/>
      <c r="E858" s="213"/>
      <c r="F858" s="213"/>
      <c r="G858" s="153"/>
      <c r="H858" s="153"/>
      <c r="I858" s="153"/>
    </row>
    <row r="859" spans="1:9" ht="19.5" customHeight="1">
      <c r="A859" s="291" t="s">
        <v>4512</v>
      </c>
      <c r="B859" s="235"/>
      <c r="C859" s="235"/>
      <c r="D859" s="235"/>
      <c r="E859" s="235"/>
      <c r="F859" s="235"/>
      <c r="G859" s="235"/>
      <c r="H859" s="235"/>
      <c r="I859" s="236"/>
    </row>
    <row r="860" spans="1:9" ht="9.75" customHeight="1">
      <c r="A860" s="296"/>
      <c r="B860" s="213"/>
      <c r="C860" s="213"/>
      <c r="D860" s="213"/>
      <c r="E860" s="213"/>
      <c r="F860" s="213"/>
      <c r="G860" s="213"/>
      <c r="H860" s="213"/>
      <c r="I860" s="213"/>
    </row>
    <row r="861" spans="1:9" ht="15" customHeight="1">
      <c r="A861" s="153"/>
      <c r="B861" s="153"/>
      <c r="C861" s="153"/>
      <c r="D861" s="153"/>
      <c r="E861" s="153"/>
      <c r="F861" s="153"/>
      <c r="G861" s="289" t="s">
        <v>4513</v>
      </c>
      <c r="H861" s="236"/>
      <c r="I861" s="188">
        <v>527.20000000000005</v>
      </c>
    </row>
    <row r="862" spans="1:9" ht="15" customHeight="1">
      <c r="A862" s="153"/>
      <c r="B862" s="153"/>
      <c r="C862" s="153"/>
      <c r="D862" s="153"/>
      <c r="E862" s="153"/>
      <c r="F862" s="153"/>
      <c r="G862" s="289" t="s">
        <v>4514</v>
      </c>
      <c r="H862" s="236"/>
      <c r="I862" s="188">
        <v>122.09950000000001</v>
      </c>
    </row>
    <row r="863" spans="1:9" ht="15" customHeight="1">
      <c r="A863" s="153"/>
      <c r="B863" s="153"/>
      <c r="C863" s="153"/>
      <c r="D863" s="153"/>
      <c r="E863" s="153"/>
      <c r="F863" s="153"/>
      <c r="G863" s="289" t="s">
        <v>4515</v>
      </c>
      <c r="H863" s="236"/>
      <c r="I863" s="188">
        <v>649.29999999999995</v>
      </c>
    </row>
    <row r="864" spans="1:9" ht="9.75" customHeight="1">
      <c r="A864" s="153"/>
      <c r="B864" s="153"/>
      <c r="C864" s="153"/>
      <c r="D864" s="290"/>
      <c r="E864" s="213"/>
      <c r="F864" s="213"/>
      <c r="G864" s="153"/>
      <c r="H864" s="153"/>
      <c r="I864" s="153"/>
    </row>
    <row r="865" spans="1:9" ht="19.5" customHeight="1">
      <c r="A865" s="291" t="s">
        <v>4516</v>
      </c>
      <c r="B865" s="235"/>
      <c r="C865" s="235"/>
      <c r="D865" s="235"/>
      <c r="E865" s="235"/>
      <c r="F865" s="235"/>
      <c r="G865" s="235"/>
      <c r="H865" s="235"/>
      <c r="I865" s="236"/>
    </row>
    <row r="866" spans="1:9" ht="12.75" customHeight="1">
      <c r="A866" s="303" t="s">
        <v>4517</v>
      </c>
      <c r="B866" s="304"/>
      <c r="C866" s="297" t="s">
        <v>4518</v>
      </c>
      <c r="D866" s="233"/>
      <c r="E866" s="300" t="s">
        <v>4519</v>
      </c>
      <c r="F866" s="236"/>
      <c r="G866" s="300" t="s">
        <v>4520</v>
      </c>
      <c r="H866" s="236"/>
      <c r="I866" s="302" t="s">
        <v>4521</v>
      </c>
    </row>
    <row r="867" spans="1:9" ht="12" customHeight="1">
      <c r="A867" s="298"/>
      <c r="B867" s="305"/>
      <c r="C867" s="298"/>
      <c r="D867" s="299"/>
      <c r="E867" s="195" t="s">
        <v>4522</v>
      </c>
      <c r="F867" s="195" t="s">
        <v>4523</v>
      </c>
      <c r="G867" s="195" t="s">
        <v>4524</v>
      </c>
      <c r="H867" s="195" t="s">
        <v>4525</v>
      </c>
      <c r="I867" s="265"/>
    </row>
    <row r="868" spans="1:9" ht="15" customHeight="1">
      <c r="A868" s="190" t="s">
        <v>4526</v>
      </c>
      <c r="B868" s="189" t="s">
        <v>4527</v>
      </c>
      <c r="C868" s="301">
        <v>1</v>
      </c>
      <c r="D868" s="236"/>
      <c r="E868" s="196">
        <v>0.44</v>
      </c>
      <c r="F868" s="196">
        <v>0.56000000000000005</v>
      </c>
      <c r="G868" s="193">
        <v>130.25389999999999</v>
      </c>
      <c r="H868" s="193">
        <v>56.646700000000003</v>
      </c>
      <c r="I868" s="193">
        <v>89.033900000000003</v>
      </c>
    </row>
    <row r="869" spans="1:9" ht="15" customHeight="1">
      <c r="A869" s="190" t="s">
        <v>4528</v>
      </c>
      <c r="B869" s="189" t="s">
        <v>4529</v>
      </c>
      <c r="C869" s="301">
        <v>1</v>
      </c>
      <c r="D869" s="236"/>
      <c r="E869" s="196">
        <v>1</v>
      </c>
      <c r="F869" s="196">
        <v>0</v>
      </c>
      <c r="G869" s="193">
        <v>379.99220000000003</v>
      </c>
      <c r="H869" s="193">
        <v>138.80590000000001</v>
      </c>
      <c r="I869" s="193">
        <v>379.99220000000003</v>
      </c>
    </row>
    <row r="870" spans="1:9" ht="15" customHeight="1">
      <c r="A870" s="153"/>
      <c r="B870" s="153"/>
      <c r="C870" s="153"/>
      <c r="D870" s="153"/>
      <c r="E870" s="153"/>
      <c r="F870" s="153"/>
      <c r="G870" s="283" t="s">
        <v>4530</v>
      </c>
      <c r="H870" s="236"/>
      <c r="I870" s="197">
        <v>469.02609999999999</v>
      </c>
    </row>
    <row r="871" spans="1:9" ht="19.5" customHeight="1">
      <c r="A871" s="292" t="s">
        <v>4531</v>
      </c>
      <c r="B871" s="235"/>
      <c r="C871" s="235"/>
      <c r="D871" s="235"/>
      <c r="E871" s="236"/>
      <c r="F871" s="186" t="s">
        <v>4532</v>
      </c>
      <c r="G871" s="186" t="s">
        <v>4533</v>
      </c>
      <c r="H871" s="186" t="s">
        <v>4534</v>
      </c>
      <c r="I871" s="186" t="s">
        <v>4535</v>
      </c>
    </row>
    <row r="872" spans="1:9" ht="15" customHeight="1">
      <c r="A872" s="190" t="s">
        <v>4536</v>
      </c>
      <c r="B872" s="293" t="s">
        <v>4537</v>
      </c>
      <c r="C872" s="235"/>
      <c r="D872" s="235"/>
      <c r="E872" s="235"/>
      <c r="F872" s="190" t="s">
        <v>4538</v>
      </c>
      <c r="G872" s="192">
        <v>1</v>
      </c>
      <c r="H872" s="191">
        <v>12.1578</v>
      </c>
      <c r="I872" s="191">
        <v>12.16</v>
      </c>
    </row>
    <row r="873" spans="1:9" ht="15" customHeight="1">
      <c r="A873" s="153"/>
      <c r="B873" s="153"/>
      <c r="C873" s="153"/>
      <c r="D873" s="153"/>
      <c r="E873" s="153"/>
      <c r="F873" s="153"/>
      <c r="G873" s="283" t="s">
        <v>4539</v>
      </c>
      <c r="H873" s="236"/>
      <c r="I873" s="188">
        <v>12.1578</v>
      </c>
    </row>
    <row r="874" spans="1:9" ht="15" customHeight="1">
      <c r="A874" s="153"/>
      <c r="B874" s="153"/>
      <c r="C874" s="153"/>
      <c r="D874" s="153"/>
      <c r="E874" s="153"/>
      <c r="F874" s="153"/>
      <c r="G874" s="289" t="s">
        <v>4540</v>
      </c>
      <c r="H874" s="236"/>
      <c r="I874" s="193">
        <v>481.18389999999999</v>
      </c>
    </row>
    <row r="875" spans="1:9" ht="15" customHeight="1">
      <c r="A875" s="153"/>
      <c r="B875" s="153"/>
      <c r="C875" s="153"/>
      <c r="D875" s="153"/>
      <c r="E875" s="153"/>
      <c r="F875" s="153"/>
      <c r="G875" s="289" t="s">
        <v>4541</v>
      </c>
      <c r="H875" s="236"/>
      <c r="I875" s="193">
        <v>63.11</v>
      </c>
    </row>
    <row r="876" spans="1:9" ht="15" customHeight="1">
      <c r="A876" s="153"/>
      <c r="B876" s="153"/>
      <c r="C876" s="153"/>
      <c r="D876" s="153"/>
      <c r="E876" s="153"/>
      <c r="F876" s="153"/>
      <c r="G876" s="289" t="s">
        <v>4542</v>
      </c>
      <c r="H876" s="236"/>
      <c r="I876" s="193">
        <v>7.6245000000000003</v>
      </c>
    </row>
    <row r="877" spans="1:9" ht="19.5" customHeight="1">
      <c r="A877" s="292" t="s">
        <v>4543</v>
      </c>
      <c r="B877" s="235"/>
      <c r="C877" s="235"/>
      <c r="D877" s="235"/>
      <c r="E877" s="236"/>
      <c r="F877" s="186" t="s">
        <v>4544</v>
      </c>
      <c r="G877" s="186" t="s">
        <v>4545</v>
      </c>
      <c r="H877" s="186" t="s">
        <v>4546</v>
      </c>
      <c r="I877" s="186" t="s">
        <v>4547</v>
      </c>
    </row>
    <row r="878" spans="1:9" ht="15" customHeight="1">
      <c r="A878" s="190" t="s">
        <v>4548</v>
      </c>
      <c r="B878" s="293" t="s">
        <v>4549</v>
      </c>
      <c r="C878" s="235"/>
      <c r="D878" s="235"/>
      <c r="E878" s="236"/>
      <c r="F878" s="190" t="s">
        <v>4550</v>
      </c>
      <c r="G878" s="192">
        <v>1.2</v>
      </c>
      <c r="H878" s="191">
        <v>64.851699999999994</v>
      </c>
      <c r="I878" s="191">
        <v>77.819999999999993</v>
      </c>
    </row>
    <row r="879" spans="1:9" ht="15" customHeight="1">
      <c r="A879" s="153"/>
      <c r="B879" s="153"/>
      <c r="C879" s="153"/>
      <c r="D879" s="153"/>
      <c r="E879" s="153"/>
      <c r="F879" s="153"/>
      <c r="G879" s="283" t="s">
        <v>4551</v>
      </c>
      <c r="H879" s="236"/>
      <c r="I879" s="188">
        <v>77.822000000000003</v>
      </c>
    </row>
    <row r="880" spans="1:9" ht="15" customHeight="1">
      <c r="A880" s="292" t="s">
        <v>4552</v>
      </c>
      <c r="B880" s="236"/>
      <c r="C880" s="288" t="s">
        <v>4553</v>
      </c>
      <c r="D880" s="236"/>
      <c r="E880" s="288" t="s">
        <v>4554</v>
      </c>
      <c r="F880" s="236"/>
      <c r="G880" s="195" t="s">
        <v>4555</v>
      </c>
      <c r="H880" s="195" t="s">
        <v>4556</v>
      </c>
      <c r="I880" s="195" t="s">
        <v>4557</v>
      </c>
    </row>
    <row r="881" spans="1:9" ht="19.5" customHeight="1">
      <c r="A881" s="202" t="s">
        <v>4558</v>
      </c>
      <c r="B881" s="203" t="s">
        <v>4559</v>
      </c>
      <c r="C881" s="306" t="s">
        <v>4560</v>
      </c>
      <c r="D881" s="236"/>
      <c r="E881" s="306" t="s">
        <v>4561</v>
      </c>
      <c r="F881" s="236"/>
      <c r="G881" s="204">
        <v>1.8</v>
      </c>
      <c r="H881" s="205">
        <v>0.89</v>
      </c>
      <c r="I881" s="205">
        <v>1.6</v>
      </c>
    </row>
    <row r="882" spans="1:9" ht="15" customHeight="1">
      <c r="A882" s="153"/>
      <c r="B882" s="153"/>
      <c r="C882" s="153"/>
      <c r="D882" s="153"/>
      <c r="E882" s="153"/>
      <c r="F882" s="153"/>
      <c r="G882" s="283" t="s">
        <v>4562</v>
      </c>
      <c r="H882" s="236"/>
      <c r="I882" s="191">
        <v>1.6020000000000001</v>
      </c>
    </row>
    <row r="883" spans="1:9" ht="15" customHeight="1">
      <c r="A883" s="153"/>
      <c r="B883" s="153"/>
      <c r="C883" s="153"/>
      <c r="D883" s="153"/>
      <c r="E883" s="153"/>
      <c r="F883" s="153"/>
      <c r="G883" s="289" t="s">
        <v>4563</v>
      </c>
      <c r="H883" s="236"/>
      <c r="I883" s="194">
        <v>87.048500000000004</v>
      </c>
    </row>
    <row r="884" spans="1:9" ht="15" customHeight="1">
      <c r="A884" s="153"/>
      <c r="B884" s="153"/>
      <c r="C884" s="153"/>
      <c r="D884" s="153"/>
      <c r="E884" s="153"/>
      <c r="F884" s="153"/>
      <c r="G884" s="289" t="s">
        <v>4564</v>
      </c>
      <c r="H884" s="236"/>
      <c r="I884" s="188">
        <v>87.05</v>
      </c>
    </row>
    <row r="885" spans="1:9" ht="15" customHeight="1">
      <c r="A885" s="153"/>
      <c r="B885" s="153"/>
      <c r="C885" s="153"/>
      <c r="D885" s="153"/>
      <c r="E885" s="153"/>
      <c r="F885" s="153"/>
      <c r="G885" s="289" t="s">
        <v>4565</v>
      </c>
      <c r="H885" s="236"/>
      <c r="I885" s="188">
        <v>20.160799999999998</v>
      </c>
    </row>
    <row r="886" spans="1:9" ht="15" customHeight="1">
      <c r="A886" s="153"/>
      <c r="B886" s="153"/>
      <c r="C886" s="153"/>
      <c r="D886" s="153"/>
      <c r="E886" s="153"/>
      <c r="F886" s="153"/>
      <c r="G886" s="289" t="s">
        <v>4566</v>
      </c>
      <c r="H886" s="236"/>
      <c r="I886" s="188">
        <v>107.21</v>
      </c>
    </row>
    <row r="887" spans="1:9" ht="9.75" customHeight="1">
      <c r="A887" s="153"/>
      <c r="B887" s="153"/>
      <c r="C887" s="153"/>
      <c r="D887" s="290"/>
      <c r="E887" s="213"/>
      <c r="F887" s="213"/>
      <c r="G887" s="153"/>
      <c r="H887" s="153"/>
      <c r="I887" s="153"/>
    </row>
    <row r="888" spans="1:9" ht="19.5" customHeight="1">
      <c r="A888" s="291" t="s">
        <v>4567</v>
      </c>
      <c r="B888" s="235"/>
      <c r="C888" s="235"/>
      <c r="D888" s="235"/>
      <c r="E888" s="235"/>
      <c r="F888" s="235"/>
      <c r="G888" s="235"/>
      <c r="H888" s="235"/>
      <c r="I888" s="236"/>
    </row>
    <row r="889" spans="1:9" ht="15" customHeight="1">
      <c r="A889" s="287" t="s">
        <v>4568</v>
      </c>
      <c r="B889" s="235"/>
      <c r="C889" s="236"/>
      <c r="D889" s="288" t="s">
        <v>4569</v>
      </c>
      <c r="E889" s="236"/>
      <c r="F889" s="195" t="s">
        <v>4570</v>
      </c>
      <c r="G889" s="195" t="s">
        <v>4571</v>
      </c>
      <c r="H889" s="195" t="s">
        <v>4572</v>
      </c>
      <c r="I889" s="195" t="s">
        <v>4573</v>
      </c>
    </row>
    <row r="890" spans="1:9" ht="15" customHeight="1">
      <c r="A890" s="198" t="s">
        <v>4574</v>
      </c>
      <c r="B890" s="286" t="s">
        <v>4575</v>
      </c>
      <c r="C890" s="236"/>
      <c r="D890" s="284" t="s">
        <v>4576</v>
      </c>
      <c r="E890" s="236"/>
      <c r="F890" s="198" t="s">
        <v>4577</v>
      </c>
      <c r="G890" s="199">
        <v>4</v>
      </c>
      <c r="H890" s="200">
        <v>18.84</v>
      </c>
      <c r="I890" s="200">
        <v>75.36</v>
      </c>
    </row>
    <row r="891" spans="1:9" ht="15" customHeight="1">
      <c r="A891" s="198" t="s">
        <v>4578</v>
      </c>
      <c r="B891" s="286" t="s">
        <v>4579</v>
      </c>
      <c r="C891" s="236"/>
      <c r="D891" s="284" t="s">
        <v>4580</v>
      </c>
      <c r="E891" s="236"/>
      <c r="F891" s="198" t="s">
        <v>4581</v>
      </c>
      <c r="G891" s="199">
        <v>1</v>
      </c>
      <c r="H891" s="200">
        <v>91.33</v>
      </c>
      <c r="I891" s="200">
        <v>91.33</v>
      </c>
    </row>
    <row r="892" spans="1:9" ht="15" customHeight="1">
      <c r="A892" s="153"/>
      <c r="B892" s="153"/>
      <c r="C892" s="153"/>
      <c r="D892" s="153"/>
      <c r="E892" s="153"/>
      <c r="F892" s="153"/>
      <c r="G892" s="285" t="s">
        <v>4582</v>
      </c>
      <c r="H892" s="236"/>
      <c r="I892" s="201">
        <v>166.69</v>
      </c>
    </row>
    <row r="893" spans="1:9" ht="15" customHeight="1">
      <c r="A893" s="287" t="s">
        <v>4583</v>
      </c>
      <c r="B893" s="235"/>
      <c r="C893" s="236"/>
      <c r="D893" s="288" t="s">
        <v>4584</v>
      </c>
      <c r="E893" s="236"/>
      <c r="F893" s="195" t="s">
        <v>4585</v>
      </c>
      <c r="G893" s="195" t="s">
        <v>4586</v>
      </c>
      <c r="H893" s="195" t="s">
        <v>4587</v>
      </c>
      <c r="I893" s="195" t="s">
        <v>4588</v>
      </c>
    </row>
    <row r="894" spans="1:9" ht="15" customHeight="1">
      <c r="A894" s="198" t="s">
        <v>4589</v>
      </c>
      <c r="B894" s="286" t="s">
        <v>4590</v>
      </c>
      <c r="C894" s="236"/>
      <c r="D894" s="284" t="s">
        <v>4591</v>
      </c>
      <c r="E894" s="236"/>
      <c r="F894" s="198" t="s">
        <v>4592</v>
      </c>
      <c r="G894" s="199">
        <v>10</v>
      </c>
      <c r="H894" s="200">
        <v>5.72</v>
      </c>
      <c r="I894" s="200">
        <v>57.2</v>
      </c>
    </row>
    <row r="895" spans="1:9" ht="27.75" customHeight="1">
      <c r="A895" s="198" t="s">
        <v>4593</v>
      </c>
      <c r="B895" s="286" t="s">
        <v>4594</v>
      </c>
      <c r="C895" s="236"/>
      <c r="D895" s="284" t="s">
        <v>4595</v>
      </c>
      <c r="E895" s="236"/>
      <c r="F895" s="198" t="s">
        <v>4596</v>
      </c>
      <c r="G895" s="199">
        <v>1</v>
      </c>
      <c r="H895" s="200">
        <v>6359.5</v>
      </c>
      <c r="I895" s="200">
        <v>6359.5</v>
      </c>
    </row>
    <row r="896" spans="1:9" ht="15" customHeight="1">
      <c r="A896" s="153"/>
      <c r="B896" s="153"/>
      <c r="C896" s="153"/>
      <c r="D896" s="153"/>
      <c r="E896" s="153"/>
      <c r="F896" s="153"/>
      <c r="G896" s="285" t="s">
        <v>4597</v>
      </c>
      <c r="H896" s="236"/>
      <c r="I896" s="201">
        <v>6416.7</v>
      </c>
    </row>
    <row r="897" spans="1:9" ht="15" customHeight="1">
      <c r="A897" s="287" t="s">
        <v>4598</v>
      </c>
      <c r="B897" s="235"/>
      <c r="C897" s="236"/>
      <c r="D897" s="288" t="s">
        <v>4599</v>
      </c>
      <c r="E897" s="236"/>
      <c r="F897" s="195" t="s">
        <v>4600</v>
      </c>
      <c r="G897" s="195" t="s">
        <v>4601</v>
      </c>
      <c r="H897" s="195" t="s">
        <v>4602</v>
      </c>
      <c r="I897" s="195" t="s">
        <v>4603</v>
      </c>
    </row>
    <row r="898" spans="1:9" ht="15" customHeight="1">
      <c r="A898" s="198" t="s">
        <v>4604</v>
      </c>
      <c r="B898" s="286" t="s">
        <v>4605</v>
      </c>
      <c r="C898" s="236"/>
      <c r="D898" s="284" t="s">
        <v>4606</v>
      </c>
      <c r="E898" s="236"/>
      <c r="F898" s="198" t="s">
        <v>4607</v>
      </c>
      <c r="G898" s="199">
        <v>1</v>
      </c>
      <c r="H898" s="200">
        <v>27.55</v>
      </c>
      <c r="I898" s="200">
        <v>27.55</v>
      </c>
    </row>
    <row r="899" spans="1:9" ht="15" customHeight="1">
      <c r="A899" s="153"/>
      <c r="B899" s="153"/>
      <c r="C899" s="153"/>
      <c r="D899" s="153"/>
      <c r="E899" s="153"/>
      <c r="F899" s="153"/>
      <c r="G899" s="285" t="s">
        <v>4608</v>
      </c>
      <c r="H899" s="236"/>
      <c r="I899" s="201">
        <v>27.55</v>
      </c>
    </row>
    <row r="900" spans="1:9" ht="15" customHeight="1">
      <c r="A900" s="153"/>
      <c r="B900" s="153"/>
      <c r="C900" s="153"/>
      <c r="D900" s="153"/>
      <c r="E900" s="153"/>
      <c r="F900" s="153"/>
      <c r="G900" s="289" t="s">
        <v>4609</v>
      </c>
      <c r="H900" s="236"/>
      <c r="I900" s="188">
        <v>6610.94</v>
      </c>
    </row>
    <row r="901" spans="1:9" ht="15" customHeight="1">
      <c r="A901" s="153"/>
      <c r="B901" s="153"/>
      <c r="C901" s="153"/>
      <c r="D901" s="153"/>
      <c r="E901" s="153"/>
      <c r="F901" s="153"/>
      <c r="G901" s="289" t="s">
        <v>4610</v>
      </c>
      <c r="H901" s="236"/>
      <c r="I901" s="188">
        <v>1531.0936999999999</v>
      </c>
    </row>
    <row r="902" spans="1:9" ht="15" customHeight="1">
      <c r="A902" s="153"/>
      <c r="B902" s="153"/>
      <c r="C902" s="153"/>
      <c r="D902" s="153"/>
      <c r="E902" s="153"/>
      <c r="F902" s="153"/>
      <c r="G902" s="289" t="s">
        <v>4611</v>
      </c>
      <c r="H902" s="236"/>
      <c r="I902" s="188">
        <v>8142.03</v>
      </c>
    </row>
    <row r="903" spans="1:9" ht="9.75" customHeight="1">
      <c r="A903" s="153"/>
      <c r="B903" s="153"/>
      <c r="C903" s="153"/>
      <c r="D903" s="290"/>
      <c r="E903" s="213"/>
      <c r="F903" s="213"/>
      <c r="G903" s="153"/>
      <c r="H903" s="153"/>
      <c r="I903" s="153"/>
    </row>
    <row r="904" spans="1:9" ht="19.5" customHeight="1">
      <c r="A904" s="291" t="s">
        <v>4612</v>
      </c>
      <c r="B904" s="235"/>
      <c r="C904" s="235"/>
      <c r="D904" s="235"/>
      <c r="E904" s="235"/>
      <c r="F904" s="235"/>
      <c r="G904" s="235"/>
      <c r="H904" s="235"/>
      <c r="I904" s="236"/>
    </row>
    <row r="905" spans="1:9" ht="15" customHeight="1">
      <c r="A905" s="287" t="s">
        <v>4613</v>
      </c>
      <c r="B905" s="235"/>
      <c r="C905" s="236"/>
      <c r="D905" s="288" t="s">
        <v>4614</v>
      </c>
      <c r="E905" s="236"/>
      <c r="F905" s="195" t="s">
        <v>4615</v>
      </c>
      <c r="G905" s="195" t="s">
        <v>4616</v>
      </c>
      <c r="H905" s="195" t="s">
        <v>4617</v>
      </c>
      <c r="I905" s="195" t="s">
        <v>4618</v>
      </c>
    </row>
    <row r="906" spans="1:9" ht="15" customHeight="1">
      <c r="A906" s="198" t="s">
        <v>4619</v>
      </c>
      <c r="B906" s="286" t="s">
        <v>4620</v>
      </c>
      <c r="C906" s="236"/>
      <c r="D906" s="284" t="s">
        <v>4621</v>
      </c>
      <c r="E906" s="236"/>
      <c r="F906" s="198" t="s">
        <v>4622</v>
      </c>
      <c r="G906" s="199">
        <v>0.05</v>
      </c>
      <c r="H906" s="200">
        <v>18.84</v>
      </c>
      <c r="I906" s="200">
        <v>0.94</v>
      </c>
    </row>
    <row r="907" spans="1:9" ht="15" customHeight="1">
      <c r="A907" s="198" t="s">
        <v>4623</v>
      </c>
      <c r="B907" s="286" t="s">
        <v>4624</v>
      </c>
      <c r="C907" s="236"/>
      <c r="D907" s="284" t="s">
        <v>4625</v>
      </c>
      <c r="E907" s="236"/>
      <c r="F907" s="198" t="s">
        <v>4626</v>
      </c>
      <c r="G907" s="199">
        <v>0.2</v>
      </c>
      <c r="H907" s="200">
        <v>10.57</v>
      </c>
      <c r="I907" s="200">
        <v>2.11</v>
      </c>
    </row>
    <row r="908" spans="1:9" ht="15" customHeight="1">
      <c r="A908" s="153"/>
      <c r="B908" s="153"/>
      <c r="C908" s="153"/>
      <c r="D908" s="153"/>
      <c r="E908" s="153"/>
      <c r="F908" s="153"/>
      <c r="G908" s="285" t="s">
        <v>4627</v>
      </c>
      <c r="H908" s="236"/>
      <c r="I908" s="201">
        <v>3.05</v>
      </c>
    </row>
    <row r="909" spans="1:9" ht="15" customHeight="1">
      <c r="A909" s="287" t="s">
        <v>4628</v>
      </c>
      <c r="B909" s="235"/>
      <c r="C909" s="236"/>
      <c r="D909" s="288" t="s">
        <v>4629</v>
      </c>
      <c r="E909" s="236"/>
      <c r="F909" s="195" t="s">
        <v>4630</v>
      </c>
      <c r="G909" s="195" t="s">
        <v>4631</v>
      </c>
      <c r="H909" s="195" t="s">
        <v>4632</v>
      </c>
      <c r="I909" s="195" t="s">
        <v>4633</v>
      </c>
    </row>
    <row r="910" spans="1:9" ht="19.5" customHeight="1">
      <c r="A910" s="198" t="s">
        <v>4634</v>
      </c>
      <c r="B910" s="286" t="s">
        <v>4635</v>
      </c>
      <c r="C910" s="236"/>
      <c r="D910" s="284" t="s">
        <v>4636</v>
      </c>
      <c r="E910" s="236"/>
      <c r="F910" s="198" t="s">
        <v>4637</v>
      </c>
      <c r="G910" s="199">
        <v>1</v>
      </c>
      <c r="H910" s="200">
        <v>11.6</v>
      </c>
      <c r="I910" s="200">
        <v>11.6</v>
      </c>
    </row>
    <row r="911" spans="1:9" ht="15" customHeight="1">
      <c r="A911" s="153"/>
      <c r="B911" s="153"/>
      <c r="C911" s="153"/>
      <c r="D911" s="153"/>
      <c r="E911" s="153"/>
      <c r="F911" s="153"/>
      <c r="G911" s="285" t="s">
        <v>4638</v>
      </c>
      <c r="H911" s="236"/>
      <c r="I911" s="201">
        <v>11.6</v>
      </c>
    </row>
    <row r="912" spans="1:9" ht="15" customHeight="1">
      <c r="A912" s="153"/>
      <c r="B912" s="153"/>
      <c r="C912" s="153"/>
      <c r="D912" s="153"/>
      <c r="E912" s="153"/>
      <c r="F912" s="153"/>
      <c r="G912" s="289" t="s">
        <v>4639</v>
      </c>
      <c r="H912" s="236"/>
      <c r="I912" s="188">
        <v>14.65</v>
      </c>
    </row>
    <row r="913" spans="1:9" ht="15" customHeight="1">
      <c r="A913" s="153"/>
      <c r="B913" s="153"/>
      <c r="C913" s="153"/>
      <c r="D913" s="153"/>
      <c r="E913" s="153"/>
      <c r="F913" s="153"/>
      <c r="G913" s="289" t="s">
        <v>4640</v>
      </c>
      <c r="H913" s="236"/>
      <c r="I913" s="188">
        <v>3.3929</v>
      </c>
    </row>
    <row r="914" spans="1:9" ht="15" customHeight="1">
      <c r="A914" s="153"/>
      <c r="B914" s="153"/>
      <c r="C914" s="153"/>
      <c r="D914" s="153"/>
      <c r="E914" s="153"/>
      <c r="F914" s="153"/>
      <c r="G914" s="289" t="s">
        <v>4641</v>
      </c>
      <c r="H914" s="236"/>
      <c r="I914" s="188">
        <v>18.04</v>
      </c>
    </row>
    <row r="915" spans="1:9" ht="9.75" customHeight="1">
      <c r="A915" s="153"/>
      <c r="B915" s="153"/>
      <c r="C915" s="153"/>
      <c r="D915" s="290"/>
      <c r="E915" s="213"/>
      <c r="F915" s="213"/>
      <c r="G915" s="153"/>
      <c r="H915" s="153"/>
      <c r="I915" s="153"/>
    </row>
    <row r="916" spans="1:9" ht="19.5" customHeight="1">
      <c r="A916" s="291" t="s">
        <v>4642</v>
      </c>
      <c r="B916" s="235"/>
      <c r="C916" s="235"/>
      <c r="D916" s="235"/>
      <c r="E916" s="235"/>
      <c r="F916" s="235"/>
      <c r="G916" s="235"/>
      <c r="H916" s="235"/>
      <c r="I916" s="236"/>
    </row>
    <row r="917" spans="1:9" ht="15" customHeight="1">
      <c r="A917" s="287" t="s">
        <v>4643</v>
      </c>
      <c r="B917" s="235"/>
      <c r="C917" s="236"/>
      <c r="D917" s="288" t="s">
        <v>4644</v>
      </c>
      <c r="E917" s="236"/>
      <c r="F917" s="195" t="s">
        <v>4645</v>
      </c>
      <c r="G917" s="195" t="s">
        <v>4646</v>
      </c>
      <c r="H917" s="195" t="s">
        <v>4647</v>
      </c>
      <c r="I917" s="195" t="s">
        <v>4648</v>
      </c>
    </row>
    <row r="918" spans="1:9" ht="15" customHeight="1">
      <c r="A918" s="198" t="s">
        <v>4649</v>
      </c>
      <c r="B918" s="286" t="s">
        <v>4650</v>
      </c>
      <c r="C918" s="236"/>
      <c r="D918" s="284" t="s">
        <v>4651</v>
      </c>
      <c r="E918" s="236"/>
      <c r="F918" s="198" t="s">
        <v>4652</v>
      </c>
      <c r="G918" s="199">
        <v>0.05</v>
      </c>
      <c r="H918" s="200">
        <v>18.84</v>
      </c>
      <c r="I918" s="200">
        <v>0.94</v>
      </c>
    </row>
    <row r="919" spans="1:9" ht="15" customHeight="1">
      <c r="A919" s="198" t="s">
        <v>4653</v>
      </c>
      <c r="B919" s="286" t="s">
        <v>4654</v>
      </c>
      <c r="C919" s="236"/>
      <c r="D919" s="284" t="s">
        <v>4655</v>
      </c>
      <c r="E919" s="236"/>
      <c r="F919" s="198" t="s">
        <v>4656</v>
      </c>
      <c r="G919" s="199">
        <v>0.2</v>
      </c>
      <c r="H919" s="200">
        <v>10.57</v>
      </c>
      <c r="I919" s="200">
        <v>2.11</v>
      </c>
    </row>
    <row r="920" spans="1:9" ht="15" customHeight="1">
      <c r="A920" s="153"/>
      <c r="B920" s="153"/>
      <c r="C920" s="153"/>
      <c r="D920" s="153"/>
      <c r="E920" s="153"/>
      <c r="F920" s="153"/>
      <c r="G920" s="285" t="s">
        <v>4657</v>
      </c>
      <c r="H920" s="236"/>
      <c r="I920" s="201">
        <v>3.05</v>
      </c>
    </row>
    <row r="921" spans="1:9" ht="15" customHeight="1">
      <c r="A921" s="287" t="s">
        <v>4658</v>
      </c>
      <c r="B921" s="235"/>
      <c r="C921" s="236"/>
      <c r="D921" s="288" t="s">
        <v>4659</v>
      </c>
      <c r="E921" s="236"/>
      <c r="F921" s="195" t="s">
        <v>4660</v>
      </c>
      <c r="G921" s="195" t="s">
        <v>4661</v>
      </c>
      <c r="H921" s="195" t="s">
        <v>4662</v>
      </c>
      <c r="I921" s="195" t="s">
        <v>4663</v>
      </c>
    </row>
    <row r="922" spans="1:9" ht="15" customHeight="1">
      <c r="A922" s="198" t="s">
        <v>4664</v>
      </c>
      <c r="B922" s="286" t="s">
        <v>4665</v>
      </c>
      <c r="C922" s="236"/>
      <c r="D922" s="284" t="s">
        <v>4666</v>
      </c>
      <c r="E922" s="236"/>
      <c r="F922" s="198" t="s">
        <v>4667</v>
      </c>
      <c r="G922" s="199">
        <v>1</v>
      </c>
      <c r="H922" s="200">
        <v>14.9</v>
      </c>
      <c r="I922" s="200">
        <v>14.9</v>
      </c>
    </row>
    <row r="923" spans="1:9" ht="15" customHeight="1">
      <c r="A923" s="153"/>
      <c r="B923" s="153"/>
      <c r="C923" s="153"/>
      <c r="D923" s="153"/>
      <c r="E923" s="153"/>
      <c r="F923" s="153"/>
      <c r="G923" s="285" t="s">
        <v>4668</v>
      </c>
      <c r="H923" s="236"/>
      <c r="I923" s="201">
        <v>14.9</v>
      </c>
    </row>
    <row r="924" spans="1:9" ht="15" customHeight="1">
      <c r="A924" s="153"/>
      <c r="B924" s="153"/>
      <c r="C924" s="153"/>
      <c r="D924" s="153"/>
      <c r="E924" s="153"/>
      <c r="F924" s="153"/>
      <c r="G924" s="289" t="s">
        <v>4669</v>
      </c>
      <c r="H924" s="236"/>
      <c r="I924" s="188">
        <v>17.95</v>
      </c>
    </row>
    <row r="925" spans="1:9" ht="15" customHeight="1">
      <c r="A925" s="153"/>
      <c r="B925" s="153"/>
      <c r="C925" s="153"/>
      <c r="D925" s="153"/>
      <c r="E925" s="153"/>
      <c r="F925" s="153"/>
      <c r="G925" s="289" t="s">
        <v>4670</v>
      </c>
      <c r="H925" s="236"/>
      <c r="I925" s="188">
        <v>4.1571999999999996</v>
      </c>
    </row>
    <row r="926" spans="1:9" ht="15" customHeight="1">
      <c r="A926" s="153"/>
      <c r="B926" s="153"/>
      <c r="C926" s="153"/>
      <c r="D926" s="153"/>
      <c r="E926" s="153"/>
      <c r="F926" s="153"/>
      <c r="G926" s="289" t="s">
        <v>4671</v>
      </c>
      <c r="H926" s="236"/>
      <c r="I926" s="188">
        <v>22.11</v>
      </c>
    </row>
    <row r="927" spans="1:9" ht="9.75" customHeight="1">
      <c r="A927" s="153"/>
      <c r="B927" s="153"/>
      <c r="C927" s="153"/>
      <c r="D927" s="290"/>
      <c r="E927" s="213"/>
      <c r="F927" s="213"/>
      <c r="G927" s="153"/>
      <c r="H927" s="153"/>
      <c r="I927" s="153"/>
    </row>
    <row r="928" spans="1:9" ht="19.5" customHeight="1">
      <c r="A928" s="291" t="s">
        <v>4672</v>
      </c>
      <c r="B928" s="235"/>
      <c r="C928" s="235"/>
      <c r="D928" s="235"/>
      <c r="E928" s="235"/>
      <c r="F928" s="235"/>
      <c r="G928" s="235"/>
      <c r="H928" s="235"/>
      <c r="I928" s="236"/>
    </row>
    <row r="929" spans="1:9" ht="15" customHeight="1">
      <c r="A929" s="287" t="s">
        <v>4673</v>
      </c>
      <c r="B929" s="235"/>
      <c r="C929" s="236"/>
      <c r="D929" s="288" t="s">
        <v>4674</v>
      </c>
      <c r="E929" s="236"/>
      <c r="F929" s="195" t="s">
        <v>4675</v>
      </c>
      <c r="G929" s="195" t="s">
        <v>4676</v>
      </c>
      <c r="H929" s="195" t="s">
        <v>4677</v>
      </c>
      <c r="I929" s="195" t="s">
        <v>4678</v>
      </c>
    </row>
    <row r="930" spans="1:9" ht="15" customHeight="1">
      <c r="A930" s="198" t="s">
        <v>4679</v>
      </c>
      <c r="B930" s="286" t="s">
        <v>4680</v>
      </c>
      <c r="C930" s="236"/>
      <c r="D930" s="284" t="s">
        <v>4681</v>
      </c>
      <c r="E930" s="236"/>
      <c r="F930" s="198" t="s">
        <v>4682</v>
      </c>
      <c r="G930" s="199">
        <v>0.02</v>
      </c>
      <c r="H930" s="200">
        <v>18.84</v>
      </c>
      <c r="I930" s="200">
        <v>0.38</v>
      </c>
    </row>
    <row r="931" spans="1:9" ht="15" customHeight="1">
      <c r="A931" s="198" t="s">
        <v>4683</v>
      </c>
      <c r="B931" s="286" t="s">
        <v>4684</v>
      </c>
      <c r="C931" s="236"/>
      <c r="D931" s="284" t="s">
        <v>4685</v>
      </c>
      <c r="E931" s="236"/>
      <c r="F931" s="198" t="s">
        <v>4686</v>
      </c>
      <c r="G931" s="199">
        <v>0.02</v>
      </c>
      <c r="H931" s="200">
        <v>10.57</v>
      </c>
      <c r="I931" s="200">
        <v>0.21</v>
      </c>
    </row>
    <row r="932" spans="1:9" ht="15" customHeight="1">
      <c r="A932" s="153"/>
      <c r="B932" s="153"/>
      <c r="C932" s="153"/>
      <c r="D932" s="153"/>
      <c r="E932" s="153"/>
      <c r="F932" s="153"/>
      <c r="G932" s="285" t="s">
        <v>4687</v>
      </c>
      <c r="H932" s="236"/>
      <c r="I932" s="201">
        <v>0.59</v>
      </c>
    </row>
    <row r="933" spans="1:9" ht="15" customHeight="1">
      <c r="A933" s="287" t="s">
        <v>4688</v>
      </c>
      <c r="B933" s="235"/>
      <c r="C933" s="236"/>
      <c r="D933" s="288" t="s">
        <v>4689</v>
      </c>
      <c r="E933" s="236"/>
      <c r="F933" s="195" t="s">
        <v>4690</v>
      </c>
      <c r="G933" s="195" t="s">
        <v>4691</v>
      </c>
      <c r="H933" s="195" t="s">
        <v>4692</v>
      </c>
      <c r="I933" s="195" t="s">
        <v>4693</v>
      </c>
    </row>
    <row r="934" spans="1:9" ht="27.75" customHeight="1">
      <c r="A934" s="198" t="s">
        <v>4694</v>
      </c>
      <c r="B934" s="286" t="s">
        <v>4695</v>
      </c>
      <c r="C934" s="236"/>
      <c r="D934" s="284" t="s">
        <v>4696</v>
      </c>
      <c r="E934" s="236"/>
      <c r="F934" s="198" t="s">
        <v>4697</v>
      </c>
      <c r="G934" s="199">
        <v>1.05</v>
      </c>
      <c r="H934" s="200">
        <v>3.69</v>
      </c>
      <c r="I934" s="200">
        <v>3.87</v>
      </c>
    </row>
    <row r="935" spans="1:9" ht="15" customHeight="1">
      <c r="A935" s="153"/>
      <c r="B935" s="153"/>
      <c r="C935" s="153"/>
      <c r="D935" s="153"/>
      <c r="E935" s="153"/>
      <c r="F935" s="153"/>
      <c r="G935" s="285" t="s">
        <v>4698</v>
      </c>
      <c r="H935" s="236"/>
      <c r="I935" s="201">
        <v>3.87</v>
      </c>
    </row>
    <row r="936" spans="1:9" ht="15" customHeight="1">
      <c r="A936" s="153"/>
      <c r="B936" s="153"/>
      <c r="C936" s="153"/>
      <c r="D936" s="153"/>
      <c r="E936" s="153"/>
      <c r="F936" s="153"/>
      <c r="G936" s="289" t="s">
        <v>4699</v>
      </c>
      <c r="H936" s="236"/>
      <c r="I936" s="188">
        <v>4.46</v>
      </c>
    </row>
    <row r="937" spans="1:9" ht="15" customHeight="1">
      <c r="A937" s="153"/>
      <c r="B937" s="153"/>
      <c r="C937" s="153"/>
      <c r="D937" s="153"/>
      <c r="E937" s="153"/>
      <c r="F937" s="153"/>
      <c r="G937" s="289" t="s">
        <v>4700</v>
      </c>
      <c r="H937" s="236"/>
      <c r="I937" s="188">
        <v>1.0328999999999999</v>
      </c>
    </row>
    <row r="938" spans="1:9" ht="15" customHeight="1">
      <c r="A938" s="153"/>
      <c r="B938" s="153"/>
      <c r="C938" s="153"/>
      <c r="D938" s="153"/>
      <c r="E938" s="153"/>
      <c r="F938" s="153"/>
      <c r="G938" s="289" t="s">
        <v>4701</v>
      </c>
      <c r="H938" s="236"/>
      <c r="I938" s="188">
        <v>5.49</v>
      </c>
    </row>
    <row r="939" spans="1:9" ht="9.75" customHeight="1">
      <c r="A939" s="153"/>
      <c r="B939" s="153"/>
      <c r="C939" s="153"/>
      <c r="D939" s="290"/>
      <c r="E939" s="213"/>
      <c r="F939" s="213"/>
      <c r="G939" s="153"/>
      <c r="H939" s="153"/>
      <c r="I939" s="153"/>
    </row>
    <row r="940" spans="1:9" ht="19.5" customHeight="1">
      <c r="A940" s="291" t="s">
        <v>4702</v>
      </c>
      <c r="B940" s="235"/>
      <c r="C940" s="235"/>
      <c r="D940" s="235"/>
      <c r="E940" s="235"/>
      <c r="F940" s="235"/>
      <c r="G940" s="235"/>
      <c r="H940" s="235"/>
      <c r="I940" s="236"/>
    </row>
    <row r="941" spans="1:9" ht="19.5" customHeight="1">
      <c r="A941" s="292" t="s">
        <v>4703</v>
      </c>
      <c r="B941" s="235"/>
      <c r="C941" s="235"/>
      <c r="D941" s="235"/>
      <c r="E941" s="236"/>
      <c r="F941" s="186" t="s">
        <v>4704</v>
      </c>
      <c r="G941" s="186" t="s">
        <v>4705</v>
      </c>
      <c r="H941" s="186" t="s">
        <v>4706</v>
      </c>
      <c r="I941" s="186" t="s">
        <v>4707</v>
      </c>
    </row>
    <row r="942" spans="1:9" ht="15" customHeight="1">
      <c r="A942" s="190" t="s">
        <v>4708</v>
      </c>
      <c r="B942" s="293" t="s">
        <v>4709</v>
      </c>
      <c r="C942" s="235"/>
      <c r="D942" s="235"/>
      <c r="E942" s="235"/>
      <c r="F942" s="190" t="s">
        <v>4710</v>
      </c>
      <c r="G942" s="192">
        <v>0.45</v>
      </c>
      <c r="H942" s="191">
        <v>12.14</v>
      </c>
      <c r="I942" s="191">
        <v>5.46</v>
      </c>
    </row>
    <row r="943" spans="1:9" ht="15" customHeight="1">
      <c r="A943" s="190" t="s">
        <v>4711</v>
      </c>
      <c r="B943" s="293" t="s">
        <v>4712</v>
      </c>
      <c r="C943" s="235"/>
      <c r="D943" s="235"/>
      <c r="E943" s="235"/>
      <c r="F943" s="190" t="s">
        <v>4713</v>
      </c>
      <c r="G943" s="192">
        <v>0.45</v>
      </c>
      <c r="H943" s="191">
        <v>14.39</v>
      </c>
      <c r="I943" s="191">
        <v>6.48</v>
      </c>
    </row>
    <row r="944" spans="1:9" ht="15" customHeight="1">
      <c r="A944" s="153"/>
      <c r="B944" s="153"/>
      <c r="C944" s="153"/>
      <c r="D944" s="153"/>
      <c r="E944" s="153"/>
      <c r="F944" s="153"/>
      <c r="G944" s="283" t="s">
        <v>4714</v>
      </c>
      <c r="H944" s="236"/>
      <c r="I944" s="188">
        <v>11.938499999999999</v>
      </c>
    </row>
    <row r="945" spans="1:9" ht="15" customHeight="1">
      <c r="A945" s="153"/>
      <c r="B945" s="153"/>
      <c r="C945" s="153"/>
      <c r="D945" s="153"/>
      <c r="E945" s="153"/>
      <c r="F945" s="153"/>
      <c r="G945" s="289" t="s">
        <v>4715</v>
      </c>
      <c r="H945" s="236"/>
      <c r="I945" s="193">
        <v>11.938499999999999</v>
      </c>
    </row>
    <row r="946" spans="1:9" ht="15" customHeight="1">
      <c r="A946" s="153"/>
      <c r="B946" s="153"/>
      <c r="C946" s="153"/>
      <c r="D946" s="153"/>
      <c r="E946" s="153"/>
      <c r="F946" s="153"/>
      <c r="G946" s="289" t="s">
        <v>4716</v>
      </c>
      <c r="H946" s="236"/>
      <c r="I946" s="193">
        <v>1</v>
      </c>
    </row>
    <row r="947" spans="1:9" ht="15" customHeight="1">
      <c r="A947" s="153"/>
      <c r="B947" s="153"/>
      <c r="C947" s="153"/>
      <c r="D947" s="153"/>
      <c r="E947" s="153"/>
      <c r="F947" s="153"/>
      <c r="G947" s="289" t="s">
        <v>4717</v>
      </c>
      <c r="H947" s="236"/>
      <c r="I947" s="193">
        <v>11.938499999999999</v>
      </c>
    </row>
    <row r="948" spans="1:9" ht="19.5" customHeight="1">
      <c r="A948" s="292" t="s">
        <v>4718</v>
      </c>
      <c r="B948" s="235"/>
      <c r="C948" s="235"/>
      <c r="D948" s="235"/>
      <c r="E948" s="236"/>
      <c r="F948" s="186" t="s">
        <v>4719</v>
      </c>
      <c r="G948" s="186" t="s">
        <v>4720</v>
      </c>
      <c r="H948" s="186" t="s">
        <v>4721</v>
      </c>
      <c r="I948" s="186" t="s">
        <v>4722</v>
      </c>
    </row>
    <row r="949" spans="1:9" ht="15" customHeight="1">
      <c r="A949" s="190" t="s">
        <v>4723</v>
      </c>
      <c r="B949" s="293" t="s">
        <v>4724</v>
      </c>
      <c r="C949" s="235"/>
      <c r="D949" s="235"/>
      <c r="E949" s="236"/>
      <c r="F949" s="190" t="s">
        <v>4725</v>
      </c>
      <c r="G949" s="192">
        <v>1.1000000000000001</v>
      </c>
      <c r="H949" s="191">
        <v>3.56</v>
      </c>
      <c r="I949" s="191">
        <v>3.92</v>
      </c>
    </row>
    <row r="950" spans="1:9" ht="15" customHeight="1">
      <c r="A950" s="153"/>
      <c r="B950" s="153"/>
      <c r="C950" s="153"/>
      <c r="D950" s="153"/>
      <c r="E950" s="153"/>
      <c r="F950" s="153"/>
      <c r="G950" s="283" t="s">
        <v>4726</v>
      </c>
      <c r="H950" s="236"/>
      <c r="I950" s="188">
        <v>3.9159999999999999</v>
      </c>
    </row>
    <row r="951" spans="1:9" ht="15" customHeight="1">
      <c r="A951" s="153"/>
      <c r="B951" s="153"/>
      <c r="C951" s="153"/>
      <c r="D951" s="153"/>
      <c r="E951" s="153"/>
      <c r="F951" s="153"/>
      <c r="G951" s="289" t="s">
        <v>4727</v>
      </c>
      <c r="H951" s="236"/>
      <c r="I951" s="194">
        <v>15.8545</v>
      </c>
    </row>
    <row r="952" spans="1:9" ht="15" customHeight="1">
      <c r="A952" s="153"/>
      <c r="B952" s="153"/>
      <c r="C952" s="153"/>
      <c r="D952" s="153"/>
      <c r="E952" s="153"/>
      <c r="F952" s="153"/>
      <c r="G952" s="289" t="s">
        <v>4728</v>
      </c>
      <c r="H952" s="236"/>
      <c r="I952" s="188">
        <v>15.85</v>
      </c>
    </row>
    <row r="953" spans="1:9" ht="15" customHeight="1">
      <c r="A953" s="153"/>
      <c r="B953" s="153"/>
      <c r="C953" s="153"/>
      <c r="D953" s="153"/>
      <c r="E953" s="153"/>
      <c r="F953" s="153"/>
      <c r="G953" s="289" t="s">
        <v>4729</v>
      </c>
      <c r="H953" s="236"/>
      <c r="I953" s="188">
        <v>3.6709000000000001</v>
      </c>
    </row>
    <row r="954" spans="1:9" ht="15" customHeight="1">
      <c r="A954" s="153"/>
      <c r="B954" s="153"/>
      <c r="C954" s="153"/>
      <c r="D954" s="153"/>
      <c r="E954" s="153"/>
      <c r="F954" s="153"/>
      <c r="G954" s="289" t="s">
        <v>4730</v>
      </c>
      <c r="H954" s="236"/>
      <c r="I954" s="188">
        <v>19.52</v>
      </c>
    </row>
    <row r="955" spans="1:9" ht="9.75" customHeight="1">
      <c r="A955" s="153"/>
      <c r="B955" s="153"/>
      <c r="C955" s="153"/>
      <c r="D955" s="290"/>
      <c r="E955" s="213"/>
      <c r="F955" s="213"/>
      <c r="G955" s="153"/>
      <c r="H955" s="153"/>
      <c r="I955" s="153"/>
    </row>
    <row r="956" spans="1:9" ht="19.5" customHeight="1">
      <c r="A956" s="291" t="s">
        <v>4731</v>
      </c>
      <c r="B956" s="235"/>
      <c r="C956" s="235"/>
      <c r="D956" s="235"/>
      <c r="E956" s="235"/>
      <c r="F956" s="235"/>
      <c r="G956" s="235"/>
      <c r="H956" s="235"/>
      <c r="I956" s="236"/>
    </row>
    <row r="957" spans="1:9" ht="19.5" customHeight="1">
      <c r="A957" s="292" t="s">
        <v>4732</v>
      </c>
      <c r="B957" s="235"/>
      <c r="C957" s="235"/>
      <c r="D957" s="235"/>
      <c r="E957" s="236"/>
      <c r="F957" s="186" t="s">
        <v>4733</v>
      </c>
      <c r="G957" s="186" t="s">
        <v>4734</v>
      </c>
      <c r="H957" s="186" t="s">
        <v>4735</v>
      </c>
      <c r="I957" s="186" t="s">
        <v>4736</v>
      </c>
    </row>
    <row r="958" spans="1:9" ht="15" customHeight="1">
      <c r="A958" s="190" t="s">
        <v>4737</v>
      </c>
      <c r="B958" s="293" t="s">
        <v>4738</v>
      </c>
      <c r="C958" s="235"/>
      <c r="D958" s="235"/>
      <c r="E958" s="235"/>
      <c r="F958" s="190" t="s">
        <v>4739</v>
      </c>
      <c r="G958" s="192">
        <v>0.3</v>
      </c>
      <c r="H958" s="191">
        <v>12.14</v>
      </c>
      <c r="I958" s="191">
        <v>3.64</v>
      </c>
    </row>
    <row r="959" spans="1:9" ht="15" customHeight="1">
      <c r="A959" s="190" t="s">
        <v>4740</v>
      </c>
      <c r="B959" s="293" t="s">
        <v>4741</v>
      </c>
      <c r="C959" s="235"/>
      <c r="D959" s="235"/>
      <c r="E959" s="235"/>
      <c r="F959" s="190" t="s">
        <v>4742</v>
      </c>
      <c r="G959" s="192">
        <v>0.3</v>
      </c>
      <c r="H959" s="191">
        <v>14.39</v>
      </c>
      <c r="I959" s="191">
        <v>4.32</v>
      </c>
    </row>
    <row r="960" spans="1:9" ht="15" customHeight="1">
      <c r="A960" s="153"/>
      <c r="B960" s="153"/>
      <c r="C960" s="153"/>
      <c r="D960" s="153"/>
      <c r="E960" s="153"/>
      <c r="F960" s="153"/>
      <c r="G960" s="283" t="s">
        <v>4743</v>
      </c>
      <c r="H960" s="236"/>
      <c r="I960" s="188">
        <v>7.9589999999999996</v>
      </c>
    </row>
    <row r="961" spans="1:9" ht="15" customHeight="1">
      <c r="A961" s="153"/>
      <c r="B961" s="153"/>
      <c r="C961" s="153"/>
      <c r="D961" s="153"/>
      <c r="E961" s="153"/>
      <c r="F961" s="153"/>
      <c r="G961" s="289" t="s">
        <v>4744</v>
      </c>
      <c r="H961" s="236"/>
      <c r="I961" s="193">
        <v>7.9589999999999996</v>
      </c>
    </row>
    <row r="962" spans="1:9" ht="15" customHeight="1">
      <c r="A962" s="153"/>
      <c r="B962" s="153"/>
      <c r="C962" s="153"/>
      <c r="D962" s="153"/>
      <c r="E962" s="153"/>
      <c r="F962" s="153"/>
      <c r="G962" s="289" t="s">
        <v>4745</v>
      </c>
      <c r="H962" s="236"/>
      <c r="I962" s="193">
        <v>1</v>
      </c>
    </row>
    <row r="963" spans="1:9" ht="15" customHeight="1">
      <c r="A963" s="153"/>
      <c r="B963" s="153"/>
      <c r="C963" s="153"/>
      <c r="D963" s="153"/>
      <c r="E963" s="153"/>
      <c r="F963" s="153"/>
      <c r="G963" s="289" t="s">
        <v>4746</v>
      </c>
      <c r="H963" s="236"/>
      <c r="I963" s="193">
        <v>7.9589999999999996</v>
      </c>
    </row>
    <row r="964" spans="1:9" ht="19.5" customHeight="1">
      <c r="A964" s="292" t="s">
        <v>4747</v>
      </c>
      <c r="B964" s="235"/>
      <c r="C964" s="235"/>
      <c r="D964" s="235"/>
      <c r="E964" s="236"/>
      <c r="F964" s="186" t="s">
        <v>4748</v>
      </c>
      <c r="G964" s="186" t="s">
        <v>4749</v>
      </c>
      <c r="H964" s="186" t="s">
        <v>4750</v>
      </c>
      <c r="I964" s="186" t="s">
        <v>4751</v>
      </c>
    </row>
    <row r="965" spans="1:9" ht="15" customHeight="1">
      <c r="A965" s="190" t="s">
        <v>4752</v>
      </c>
      <c r="B965" s="293" t="s">
        <v>4753</v>
      </c>
      <c r="C965" s="235"/>
      <c r="D965" s="235"/>
      <c r="E965" s="236"/>
      <c r="F965" s="190" t="s">
        <v>4754</v>
      </c>
      <c r="G965" s="192">
        <v>1.1000000000000001</v>
      </c>
      <c r="H965" s="191">
        <v>2.42</v>
      </c>
      <c r="I965" s="191">
        <v>2.66</v>
      </c>
    </row>
    <row r="966" spans="1:9" ht="15" customHeight="1">
      <c r="A966" s="153"/>
      <c r="B966" s="153"/>
      <c r="C966" s="153"/>
      <c r="D966" s="153"/>
      <c r="E966" s="153"/>
      <c r="F966" s="153"/>
      <c r="G966" s="283" t="s">
        <v>4755</v>
      </c>
      <c r="H966" s="236"/>
      <c r="I966" s="188">
        <v>2.6619999999999999</v>
      </c>
    </row>
    <row r="967" spans="1:9" ht="15" customHeight="1">
      <c r="A967" s="153"/>
      <c r="B967" s="153"/>
      <c r="C967" s="153"/>
      <c r="D967" s="153"/>
      <c r="E967" s="153"/>
      <c r="F967" s="153"/>
      <c r="G967" s="289" t="s">
        <v>4756</v>
      </c>
      <c r="H967" s="236"/>
      <c r="I967" s="194">
        <v>10.621</v>
      </c>
    </row>
    <row r="968" spans="1:9" ht="15" customHeight="1">
      <c r="A968" s="153"/>
      <c r="B968" s="153"/>
      <c r="C968" s="153"/>
      <c r="D968" s="153"/>
      <c r="E968" s="153"/>
      <c r="F968" s="153"/>
      <c r="G968" s="289" t="s">
        <v>4757</v>
      </c>
      <c r="H968" s="236"/>
      <c r="I968" s="188">
        <v>10.62</v>
      </c>
    </row>
    <row r="969" spans="1:9" ht="15" customHeight="1">
      <c r="A969" s="153"/>
      <c r="B969" s="153"/>
      <c r="C969" s="153"/>
      <c r="D969" s="153"/>
      <c r="E969" s="153"/>
      <c r="F969" s="153"/>
      <c r="G969" s="289" t="s">
        <v>4758</v>
      </c>
      <c r="H969" s="236"/>
      <c r="I969" s="188">
        <v>2.4596</v>
      </c>
    </row>
    <row r="970" spans="1:9" ht="15" customHeight="1">
      <c r="A970" s="153"/>
      <c r="B970" s="153"/>
      <c r="C970" s="153"/>
      <c r="D970" s="153"/>
      <c r="E970" s="153"/>
      <c r="F970" s="153"/>
      <c r="G970" s="289" t="s">
        <v>4759</v>
      </c>
      <c r="H970" s="236"/>
      <c r="I970" s="188">
        <v>13.08</v>
      </c>
    </row>
    <row r="971" spans="1:9" ht="9.75" customHeight="1">
      <c r="A971" s="153"/>
      <c r="B971" s="153"/>
      <c r="C971" s="153"/>
      <c r="D971" s="290"/>
      <c r="E971" s="213"/>
      <c r="F971" s="213"/>
      <c r="G971" s="153"/>
      <c r="H971" s="153"/>
      <c r="I971" s="153"/>
    </row>
    <row r="972" spans="1:9" ht="19.5" customHeight="1">
      <c r="A972" s="291" t="s">
        <v>4760</v>
      </c>
      <c r="B972" s="235"/>
      <c r="C972" s="235"/>
      <c r="D972" s="235"/>
      <c r="E972" s="235"/>
      <c r="F972" s="235"/>
      <c r="G972" s="235"/>
      <c r="H972" s="235"/>
      <c r="I972" s="236"/>
    </row>
    <row r="973" spans="1:9" ht="19.5" customHeight="1">
      <c r="A973" s="292" t="s">
        <v>4761</v>
      </c>
      <c r="B973" s="235"/>
      <c r="C973" s="235"/>
      <c r="D973" s="235"/>
      <c r="E973" s="236"/>
      <c r="F973" s="186" t="s">
        <v>4762</v>
      </c>
      <c r="G973" s="186" t="s">
        <v>4763</v>
      </c>
      <c r="H973" s="186" t="s">
        <v>4764</v>
      </c>
      <c r="I973" s="186" t="s">
        <v>4765</v>
      </c>
    </row>
    <row r="974" spans="1:9" ht="15" customHeight="1">
      <c r="A974" s="190" t="s">
        <v>4766</v>
      </c>
      <c r="B974" s="293" t="s">
        <v>4767</v>
      </c>
      <c r="C974" s="235"/>
      <c r="D974" s="235"/>
      <c r="E974" s="235"/>
      <c r="F974" s="190" t="s">
        <v>4768</v>
      </c>
      <c r="G974" s="192">
        <v>0.5</v>
      </c>
      <c r="H974" s="191">
        <v>12.14</v>
      </c>
      <c r="I974" s="191">
        <v>6.07</v>
      </c>
    </row>
    <row r="975" spans="1:9" ht="15" customHeight="1">
      <c r="A975" s="190" t="s">
        <v>4769</v>
      </c>
      <c r="B975" s="293" t="s">
        <v>4770</v>
      </c>
      <c r="C975" s="235"/>
      <c r="D975" s="235"/>
      <c r="E975" s="235"/>
      <c r="F975" s="190" t="s">
        <v>4771</v>
      </c>
      <c r="G975" s="192">
        <v>0.5</v>
      </c>
      <c r="H975" s="191">
        <v>14.39</v>
      </c>
      <c r="I975" s="191">
        <v>7.2</v>
      </c>
    </row>
    <row r="976" spans="1:9" ht="15" customHeight="1">
      <c r="A976" s="153"/>
      <c r="B976" s="153"/>
      <c r="C976" s="153"/>
      <c r="D976" s="153"/>
      <c r="E976" s="153"/>
      <c r="F976" s="153"/>
      <c r="G976" s="283" t="s">
        <v>4772</v>
      </c>
      <c r="H976" s="236"/>
      <c r="I976" s="188">
        <v>13.265000000000001</v>
      </c>
    </row>
    <row r="977" spans="1:9" ht="15" customHeight="1">
      <c r="A977" s="153"/>
      <c r="B977" s="153"/>
      <c r="C977" s="153"/>
      <c r="D977" s="153"/>
      <c r="E977" s="153"/>
      <c r="F977" s="153"/>
      <c r="G977" s="289" t="s">
        <v>4773</v>
      </c>
      <c r="H977" s="236"/>
      <c r="I977" s="193">
        <v>13.265000000000001</v>
      </c>
    </row>
    <row r="978" spans="1:9" ht="15" customHeight="1">
      <c r="A978" s="153"/>
      <c r="B978" s="153"/>
      <c r="C978" s="153"/>
      <c r="D978" s="153"/>
      <c r="E978" s="153"/>
      <c r="F978" s="153"/>
      <c r="G978" s="289" t="s">
        <v>4774</v>
      </c>
      <c r="H978" s="236"/>
      <c r="I978" s="193">
        <v>1</v>
      </c>
    </row>
    <row r="979" spans="1:9" ht="15" customHeight="1">
      <c r="A979" s="153"/>
      <c r="B979" s="153"/>
      <c r="C979" s="153"/>
      <c r="D979" s="153"/>
      <c r="E979" s="153"/>
      <c r="F979" s="153"/>
      <c r="G979" s="289" t="s">
        <v>4775</v>
      </c>
      <c r="H979" s="236"/>
      <c r="I979" s="193">
        <v>13.265000000000001</v>
      </c>
    </row>
    <row r="980" spans="1:9" ht="19.5" customHeight="1">
      <c r="A980" s="292" t="s">
        <v>4776</v>
      </c>
      <c r="B980" s="235"/>
      <c r="C980" s="235"/>
      <c r="D980" s="235"/>
      <c r="E980" s="236"/>
      <c r="F980" s="186" t="s">
        <v>4777</v>
      </c>
      <c r="G980" s="186" t="s">
        <v>4778</v>
      </c>
      <c r="H980" s="186" t="s">
        <v>4779</v>
      </c>
      <c r="I980" s="186" t="s">
        <v>4780</v>
      </c>
    </row>
    <row r="981" spans="1:9" ht="15" customHeight="1">
      <c r="A981" s="190" t="s">
        <v>4781</v>
      </c>
      <c r="B981" s="293" t="s">
        <v>4782</v>
      </c>
      <c r="C981" s="235"/>
      <c r="D981" s="235"/>
      <c r="E981" s="236"/>
      <c r="F981" s="190" t="s">
        <v>4783</v>
      </c>
      <c r="G981" s="192">
        <v>1</v>
      </c>
      <c r="H981" s="191">
        <v>2.98</v>
      </c>
      <c r="I981" s="191">
        <v>2.98</v>
      </c>
    </row>
    <row r="982" spans="1:9" ht="15" customHeight="1">
      <c r="A982" s="153"/>
      <c r="B982" s="153"/>
      <c r="C982" s="153"/>
      <c r="D982" s="153"/>
      <c r="E982" s="153"/>
      <c r="F982" s="153"/>
      <c r="G982" s="283" t="s">
        <v>4784</v>
      </c>
      <c r="H982" s="236"/>
      <c r="I982" s="188">
        <v>2.98</v>
      </c>
    </row>
    <row r="983" spans="1:9" ht="15" customHeight="1">
      <c r="A983" s="153"/>
      <c r="B983" s="153"/>
      <c r="C983" s="153"/>
      <c r="D983" s="153"/>
      <c r="E983" s="153"/>
      <c r="F983" s="153"/>
      <c r="G983" s="289" t="s">
        <v>4785</v>
      </c>
      <c r="H983" s="236"/>
      <c r="I983" s="194">
        <v>16.245000000000001</v>
      </c>
    </row>
    <row r="984" spans="1:9" ht="15" customHeight="1">
      <c r="A984" s="153"/>
      <c r="B984" s="153"/>
      <c r="C984" s="153"/>
      <c r="D984" s="153"/>
      <c r="E984" s="153"/>
      <c r="F984" s="153"/>
      <c r="G984" s="289" t="s">
        <v>4786</v>
      </c>
      <c r="H984" s="236"/>
      <c r="I984" s="188">
        <v>16.25</v>
      </c>
    </row>
    <row r="985" spans="1:9" ht="15" customHeight="1">
      <c r="A985" s="153"/>
      <c r="B985" s="153"/>
      <c r="C985" s="153"/>
      <c r="D985" s="153"/>
      <c r="E985" s="153"/>
      <c r="F985" s="153"/>
      <c r="G985" s="289" t="s">
        <v>4787</v>
      </c>
      <c r="H985" s="236"/>
      <c r="I985" s="188">
        <v>3.7635000000000001</v>
      </c>
    </row>
    <row r="986" spans="1:9" ht="15" customHeight="1">
      <c r="A986" s="153"/>
      <c r="B986" s="153"/>
      <c r="C986" s="153"/>
      <c r="D986" s="153"/>
      <c r="E986" s="153"/>
      <c r="F986" s="153"/>
      <c r="G986" s="289" t="s">
        <v>4788</v>
      </c>
      <c r="H986" s="236"/>
      <c r="I986" s="188">
        <v>20.010000000000002</v>
      </c>
    </row>
    <row r="987" spans="1:9" ht="9.75" customHeight="1">
      <c r="A987" s="153"/>
      <c r="B987" s="153"/>
      <c r="C987" s="153"/>
      <c r="D987" s="290"/>
      <c r="E987" s="213"/>
      <c r="F987" s="213"/>
      <c r="G987" s="153"/>
      <c r="H987" s="153"/>
      <c r="I987" s="153"/>
    </row>
    <row r="988" spans="1:9" ht="19.5" customHeight="1">
      <c r="A988" s="291" t="s">
        <v>4789</v>
      </c>
      <c r="B988" s="235"/>
      <c r="C988" s="235"/>
      <c r="D988" s="235"/>
      <c r="E988" s="235"/>
      <c r="F988" s="235"/>
      <c r="G988" s="235"/>
      <c r="H988" s="235"/>
      <c r="I988" s="236"/>
    </row>
    <row r="989" spans="1:9" ht="12.75" customHeight="1">
      <c r="A989" s="303" t="s">
        <v>4790</v>
      </c>
      <c r="B989" s="304"/>
      <c r="C989" s="297" t="s">
        <v>4791</v>
      </c>
      <c r="D989" s="233"/>
      <c r="E989" s="300" t="s">
        <v>4792</v>
      </c>
      <c r="F989" s="236"/>
      <c r="G989" s="300" t="s">
        <v>4793</v>
      </c>
      <c r="H989" s="236"/>
      <c r="I989" s="302" t="s">
        <v>4794</v>
      </c>
    </row>
    <row r="990" spans="1:9" ht="12" customHeight="1">
      <c r="A990" s="298"/>
      <c r="B990" s="305"/>
      <c r="C990" s="298"/>
      <c r="D990" s="299"/>
      <c r="E990" s="195" t="s">
        <v>4795</v>
      </c>
      <c r="F990" s="195" t="s">
        <v>4796</v>
      </c>
      <c r="G990" s="195" t="s">
        <v>4797</v>
      </c>
      <c r="H990" s="195" t="s">
        <v>4798</v>
      </c>
      <c r="I990" s="265"/>
    </row>
    <row r="991" spans="1:9" ht="15" customHeight="1">
      <c r="A991" s="190" t="s">
        <v>4799</v>
      </c>
      <c r="B991" s="189" t="s">
        <v>4800</v>
      </c>
      <c r="C991" s="301">
        <v>5.3499999999999999E-2</v>
      </c>
      <c r="D991" s="236"/>
      <c r="E991" s="196">
        <v>1</v>
      </c>
      <c r="F991" s="196">
        <v>0</v>
      </c>
      <c r="G991" s="193">
        <v>29.22</v>
      </c>
      <c r="H991" s="193">
        <v>13.48</v>
      </c>
      <c r="I991" s="193">
        <v>1.5632699999999999</v>
      </c>
    </row>
    <row r="992" spans="1:9" ht="15" customHeight="1">
      <c r="A992" s="153"/>
      <c r="B992" s="153"/>
      <c r="C992" s="153"/>
      <c r="D992" s="153"/>
      <c r="E992" s="153"/>
      <c r="F992" s="153"/>
      <c r="G992" s="283" t="s">
        <v>4801</v>
      </c>
      <c r="H992" s="236"/>
      <c r="I992" s="197">
        <v>1.5632999999999999</v>
      </c>
    </row>
    <row r="993" spans="1:9" ht="19.5" customHeight="1">
      <c r="A993" s="292" t="s">
        <v>4802</v>
      </c>
      <c r="B993" s="235"/>
      <c r="C993" s="235"/>
      <c r="D993" s="235"/>
      <c r="E993" s="236"/>
      <c r="F993" s="186" t="s">
        <v>4803</v>
      </c>
      <c r="G993" s="186" t="s">
        <v>4804</v>
      </c>
      <c r="H993" s="186" t="s">
        <v>4805</v>
      </c>
      <c r="I993" s="186" t="s">
        <v>4806</v>
      </c>
    </row>
    <row r="994" spans="1:9" ht="15" customHeight="1">
      <c r="A994" s="190" t="s">
        <v>4807</v>
      </c>
      <c r="B994" s="293" t="s">
        <v>4808</v>
      </c>
      <c r="C994" s="235"/>
      <c r="D994" s="235"/>
      <c r="E994" s="235"/>
      <c r="F994" s="190" t="s">
        <v>4809</v>
      </c>
      <c r="G994" s="192">
        <v>0.15</v>
      </c>
      <c r="H994" s="191">
        <v>14.39</v>
      </c>
      <c r="I994" s="191">
        <v>2.16</v>
      </c>
    </row>
    <row r="995" spans="1:9" ht="15" customHeight="1">
      <c r="A995" s="190" t="s">
        <v>4810</v>
      </c>
      <c r="B995" s="293" t="s">
        <v>4811</v>
      </c>
      <c r="C995" s="235"/>
      <c r="D995" s="235"/>
      <c r="E995" s="235"/>
      <c r="F995" s="190" t="s">
        <v>4812</v>
      </c>
      <c r="G995" s="192">
        <v>2.1562999999999999</v>
      </c>
      <c r="H995" s="191">
        <v>10.58</v>
      </c>
      <c r="I995" s="191">
        <v>22.81</v>
      </c>
    </row>
    <row r="996" spans="1:9" ht="15" customHeight="1">
      <c r="A996" s="153"/>
      <c r="B996" s="153"/>
      <c r="C996" s="153"/>
      <c r="D996" s="153"/>
      <c r="E996" s="153"/>
      <c r="F996" s="153"/>
      <c r="G996" s="283" t="s">
        <v>4813</v>
      </c>
      <c r="H996" s="236"/>
      <c r="I996" s="188">
        <v>24.972200000000001</v>
      </c>
    </row>
    <row r="997" spans="1:9" ht="15" customHeight="1">
      <c r="A997" s="153"/>
      <c r="B997" s="153"/>
      <c r="C997" s="153"/>
      <c r="D997" s="153"/>
      <c r="E997" s="153"/>
      <c r="F997" s="153"/>
      <c r="G997" s="289" t="s">
        <v>4814</v>
      </c>
      <c r="H997" s="236"/>
      <c r="I997" s="193">
        <v>26.535499999999999</v>
      </c>
    </row>
    <row r="998" spans="1:9" ht="15" customHeight="1">
      <c r="A998" s="153"/>
      <c r="B998" s="153"/>
      <c r="C998" s="153"/>
      <c r="D998" s="153"/>
      <c r="E998" s="153"/>
      <c r="F998" s="153"/>
      <c r="G998" s="289" t="s">
        <v>4815</v>
      </c>
      <c r="H998" s="236"/>
      <c r="I998" s="193">
        <v>1</v>
      </c>
    </row>
    <row r="999" spans="1:9" ht="15" customHeight="1">
      <c r="A999" s="153"/>
      <c r="B999" s="153"/>
      <c r="C999" s="153"/>
      <c r="D999" s="153"/>
      <c r="E999" s="153"/>
      <c r="F999" s="153"/>
      <c r="G999" s="289" t="s">
        <v>4816</v>
      </c>
      <c r="H999" s="236"/>
      <c r="I999" s="193">
        <v>26.535499999999999</v>
      </c>
    </row>
    <row r="1000" spans="1:9" ht="19.5" customHeight="1">
      <c r="A1000" s="292" t="s">
        <v>4817</v>
      </c>
      <c r="B1000" s="235"/>
      <c r="C1000" s="235"/>
      <c r="D1000" s="235"/>
      <c r="E1000" s="236"/>
      <c r="F1000" s="186" t="s">
        <v>4818</v>
      </c>
      <c r="G1000" s="186" t="s">
        <v>4819</v>
      </c>
      <c r="H1000" s="186" t="s">
        <v>4820</v>
      </c>
      <c r="I1000" s="186" t="s">
        <v>4821</v>
      </c>
    </row>
    <row r="1001" spans="1:9" ht="15" customHeight="1">
      <c r="A1001" s="190" t="s">
        <v>4822</v>
      </c>
      <c r="B1001" s="293" t="s">
        <v>4823</v>
      </c>
      <c r="C1001" s="235"/>
      <c r="D1001" s="235"/>
      <c r="E1001" s="236"/>
      <c r="F1001" s="190" t="s">
        <v>4824</v>
      </c>
      <c r="G1001" s="192">
        <v>4.8099999999999997E-2</v>
      </c>
      <c r="H1001" s="191">
        <v>63.75</v>
      </c>
      <c r="I1001" s="191">
        <v>3.07</v>
      </c>
    </row>
    <row r="1002" spans="1:9" ht="15" customHeight="1">
      <c r="A1002" s="190" t="s">
        <v>4825</v>
      </c>
      <c r="B1002" s="293" t="s">
        <v>4826</v>
      </c>
      <c r="C1002" s="235"/>
      <c r="D1002" s="235"/>
      <c r="E1002" s="236"/>
      <c r="F1002" s="190" t="s">
        <v>4827</v>
      </c>
      <c r="G1002" s="192">
        <v>1.9699999999999999E-2</v>
      </c>
      <c r="H1002" s="191">
        <v>83.3</v>
      </c>
      <c r="I1002" s="191">
        <v>1.64</v>
      </c>
    </row>
    <row r="1003" spans="1:9" ht="15" customHeight="1">
      <c r="A1003" s="190" t="s">
        <v>4828</v>
      </c>
      <c r="B1003" s="293" t="s">
        <v>4829</v>
      </c>
      <c r="C1003" s="235"/>
      <c r="D1003" s="235"/>
      <c r="E1003" s="236"/>
      <c r="F1003" s="190" t="s">
        <v>4830</v>
      </c>
      <c r="G1003" s="192">
        <v>4.6100000000000002E-2</v>
      </c>
      <c r="H1003" s="191">
        <v>83.3</v>
      </c>
      <c r="I1003" s="191">
        <v>3.84</v>
      </c>
    </row>
    <row r="1004" spans="1:9" ht="15" customHeight="1">
      <c r="A1004" s="190" t="s">
        <v>4831</v>
      </c>
      <c r="B1004" s="293" t="s">
        <v>4832</v>
      </c>
      <c r="C1004" s="235"/>
      <c r="D1004" s="235"/>
      <c r="E1004" s="236"/>
      <c r="F1004" s="190" t="s">
        <v>4833</v>
      </c>
      <c r="G1004" s="192">
        <v>19.6875</v>
      </c>
      <c r="H1004" s="191">
        <v>0.32</v>
      </c>
      <c r="I1004" s="191">
        <v>6.3</v>
      </c>
    </row>
    <row r="1005" spans="1:9" ht="15" customHeight="1">
      <c r="A1005" s="153"/>
      <c r="B1005" s="153"/>
      <c r="C1005" s="153"/>
      <c r="D1005" s="153"/>
      <c r="E1005" s="153"/>
      <c r="F1005" s="153"/>
      <c r="G1005" s="283" t="s">
        <v>4834</v>
      </c>
      <c r="H1005" s="236"/>
      <c r="I1005" s="188">
        <v>14.8475</v>
      </c>
    </row>
    <row r="1006" spans="1:9" ht="15" customHeight="1">
      <c r="A1006" s="153"/>
      <c r="B1006" s="153"/>
      <c r="C1006" s="153"/>
      <c r="D1006" s="153"/>
      <c r="E1006" s="153"/>
      <c r="F1006" s="153"/>
      <c r="G1006" s="289" t="s">
        <v>4835</v>
      </c>
      <c r="H1006" s="236"/>
      <c r="I1006" s="194">
        <v>41.383000000000003</v>
      </c>
    </row>
    <row r="1007" spans="1:9" ht="15" customHeight="1">
      <c r="A1007" s="153"/>
      <c r="B1007" s="153"/>
      <c r="C1007" s="153"/>
      <c r="D1007" s="153"/>
      <c r="E1007" s="153"/>
      <c r="F1007" s="153"/>
      <c r="G1007" s="289" t="s">
        <v>4836</v>
      </c>
      <c r="H1007" s="236"/>
      <c r="I1007" s="188">
        <v>41.38</v>
      </c>
    </row>
    <row r="1008" spans="1:9" ht="15" customHeight="1">
      <c r="A1008" s="153"/>
      <c r="B1008" s="153"/>
      <c r="C1008" s="153"/>
      <c r="D1008" s="153"/>
      <c r="E1008" s="153"/>
      <c r="F1008" s="153"/>
      <c r="G1008" s="289" t="s">
        <v>4837</v>
      </c>
      <c r="H1008" s="236"/>
      <c r="I1008" s="188">
        <v>9.5836000000000006</v>
      </c>
    </row>
    <row r="1009" spans="1:9" ht="15" customHeight="1">
      <c r="A1009" s="153"/>
      <c r="B1009" s="153"/>
      <c r="C1009" s="153"/>
      <c r="D1009" s="153"/>
      <c r="E1009" s="153"/>
      <c r="F1009" s="153"/>
      <c r="G1009" s="289" t="s">
        <v>4838</v>
      </c>
      <c r="H1009" s="236"/>
      <c r="I1009" s="188">
        <v>50.96</v>
      </c>
    </row>
    <row r="1010" spans="1:9" ht="9.75" customHeight="1">
      <c r="A1010" s="153"/>
      <c r="B1010" s="153"/>
      <c r="C1010" s="153"/>
      <c r="D1010" s="290"/>
      <c r="E1010" s="213"/>
      <c r="F1010" s="213"/>
      <c r="G1010" s="153"/>
      <c r="H1010" s="153"/>
      <c r="I1010" s="153"/>
    </row>
    <row r="1011" spans="1:9" ht="19.5" customHeight="1">
      <c r="A1011" s="291" t="s">
        <v>4839</v>
      </c>
      <c r="B1011" s="235"/>
      <c r="C1011" s="235"/>
      <c r="D1011" s="235"/>
      <c r="E1011" s="235"/>
      <c r="F1011" s="235"/>
      <c r="G1011" s="235"/>
      <c r="H1011" s="235"/>
      <c r="I1011" s="236"/>
    </row>
    <row r="1012" spans="1:9" ht="12.75" customHeight="1">
      <c r="A1012" s="303" t="s">
        <v>4840</v>
      </c>
      <c r="B1012" s="304"/>
      <c r="C1012" s="297" t="s">
        <v>4841</v>
      </c>
      <c r="D1012" s="233"/>
      <c r="E1012" s="300" t="s">
        <v>4842</v>
      </c>
      <c r="F1012" s="236"/>
      <c r="G1012" s="300" t="s">
        <v>4843</v>
      </c>
      <c r="H1012" s="236"/>
      <c r="I1012" s="302" t="s">
        <v>4844</v>
      </c>
    </row>
    <row r="1013" spans="1:9" ht="12" customHeight="1">
      <c r="A1013" s="298"/>
      <c r="B1013" s="305"/>
      <c r="C1013" s="298"/>
      <c r="D1013" s="299"/>
      <c r="E1013" s="195" t="s">
        <v>4845</v>
      </c>
      <c r="F1013" s="195" t="s">
        <v>4846</v>
      </c>
      <c r="G1013" s="195" t="s">
        <v>4847</v>
      </c>
      <c r="H1013" s="195" t="s">
        <v>4848</v>
      </c>
      <c r="I1013" s="265"/>
    </row>
    <row r="1014" spans="1:9" ht="15" customHeight="1">
      <c r="A1014" s="190" t="s">
        <v>4849</v>
      </c>
      <c r="B1014" s="189" t="s">
        <v>4850</v>
      </c>
      <c r="C1014" s="301">
        <v>9.2820000000000003E-3</v>
      </c>
      <c r="D1014" s="236"/>
      <c r="E1014" s="196">
        <v>1</v>
      </c>
      <c r="F1014" s="196">
        <v>0</v>
      </c>
      <c r="G1014" s="193">
        <v>29.22</v>
      </c>
      <c r="H1014" s="193">
        <v>13.48</v>
      </c>
      <c r="I1014" s="193">
        <v>0.27122004</v>
      </c>
    </row>
    <row r="1015" spans="1:9" ht="15" customHeight="1">
      <c r="A1015" s="153"/>
      <c r="B1015" s="153"/>
      <c r="C1015" s="153"/>
      <c r="D1015" s="153"/>
      <c r="E1015" s="153"/>
      <c r="F1015" s="153"/>
      <c r="G1015" s="283" t="s">
        <v>4851</v>
      </c>
      <c r="H1015" s="236"/>
      <c r="I1015" s="197">
        <v>0.2712</v>
      </c>
    </row>
    <row r="1016" spans="1:9" ht="19.5" customHeight="1">
      <c r="A1016" s="292" t="s">
        <v>4852</v>
      </c>
      <c r="B1016" s="235"/>
      <c r="C1016" s="235"/>
      <c r="D1016" s="235"/>
      <c r="E1016" s="236"/>
      <c r="F1016" s="186" t="s">
        <v>4853</v>
      </c>
      <c r="G1016" s="186" t="s">
        <v>4854</v>
      </c>
      <c r="H1016" s="186" t="s">
        <v>4855</v>
      </c>
      <c r="I1016" s="186" t="s">
        <v>4856</v>
      </c>
    </row>
    <row r="1017" spans="1:9" ht="15" customHeight="1">
      <c r="A1017" s="190" t="s">
        <v>4857</v>
      </c>
      <c r="B1017" s="293" t="s">
        <v>4858</v>
      </c>
      <c r="C1017" s="235"/>
      <c r="D1017" s="235"/>
      <c r="E1017" s="235"/>
      <c r="F1017" s="190" t="s">
        <v>4859</v>
      </c>
      <c r="G1017" s="192">
        <v>7.0199999999999999E-2</v>
      </c>
      <c r="H1017" s="191">
        <v>12.14</v>
      </c>
      <c r="I1017" s="191">
        <v>0.85</v>
      </c>
    </row>
    <row r="1018" spans="1:9" ht="15" customHeight="1">
      <c r="A1018" s="190" t="s">
        <v>4860</v>
      </c>
      <c r="B1018" s="293" t="s">
        <v>4861</v>
      </c>
      <c r="C1018" s="235"/>
      <c r="D1018" s="235"/>
      <c r="E1018" s="235"/>
      <c r="F1018" s="190" t="s">
        <v>4862</v>
      </c>
      <c r="G1018" s="192">
        <v>3.6400000000000002E-2</v>
      </c>
      <c r="H1018" s="191">
        <v>14.39</v>
      </c>
      <c r="I1018" s="191">
        <v>0.52</v>
      </c>
    </row>
    <row r="1019" spans="1:9" ht="15" customHeight="1">
      <c r="A1019" s="190" t="s">
        <v>4863</v>
      </c>
      <c r="B1019" s="293" t="s">
        <v>4864</v>
      </c>
      <c r="C1019" s="235"/>
      <c r="D1019" s="235"/>
      <c r="E1019" s="235"/>
      <c r="F1019" s="190" t="s">
        <v>4865</v>
      </c>
      <c r="G1019" s="192">
        <v>3.3799999999999997E-2</v>
      </c>
      <c r="H1019" s="191">
        <v>14.39</v>
      </c>
      <c r="I1019" s="191">
        <v>0.49</v>
      </c>
    </row>
    <row r="1020" spans="1:9" ht="15" customHeight="1">
      <c r="A1020" s="190" t="s">
        <v>4866</v>
      </c>
      <c r="B1020" s="293" t="s">
        <v>4867</v>
      </c>
      <c r="C1020" s="235"/>
      <c r="D1020" s="235"/>
      <c r="E1020" s="235"/>
      <c r="F1020" s="190" t="s">
        <v>4868</v>
      </c>
      <c r="G1020" s="192">
        <v>1.0009999999999999</v>
      </c>
      <c r="H1020" s="191">
        <v>14.39</v>
      </c>
      <c r="I1020" s="191">
        <v>14.4</v>
      </c>
    </row>
    <row r="1021" spans="1:9" ht="15" customHeight="1">
      <c r="A1021" s="190" t="s">
        <v>4869</v>
      </c>
      <c r="B1021" s="293" t="s">
        <v>4870</v>
      </c>
      <c r="C1021" s="235"/>
      <c r="D1021" s="235"/>
      <c r="E1021" s="235"/>
      <c r="F1021" s="190" t="s">
        <v>4871</v>
      </c>
      <c r="G1021" s="192">
        <v>3.4653399999999999</v>
      </c>
      <c r="H1021" s="191">
        <v>10.58</v>
      </c>
      <c r="I1021" s="191">
        <v>36.659999999999997</v>
      </c>
    </row>
    <row r="1022" spans="1:9" ht="15" customHeight="1">
      <c r="A1022" s="153"/>
      <c r="B1022" s="153"/>
      <c r="C1022" s="153"/>
      <c r="D1022" s="153"/>
      <c r="E1022" s="153"/>
      <c r="F1022" s="153"/>
      <c r="G1022" s="283" t="s">
        <v>4872</v>
      </c>
      <c r="H1022" s="236"/>
      <c r="I1022" s="188">
        <v>52.930100000000003</v>
      </c>
    </row>
    <row r="1023" spans="1:9" ht="15" customHeight="1">
      <c r="A1023" s="153"/>
      <c r="B1023" s="153"/>
      <c r="C1023" s="153"/>
      <c r="D1023" s="153"/>
      <c r="E1023" s="153"/>
      <c r="F1023" s="153"/>
      <c r="G1023" s="289" t="s">
        <v>4873</v>
      </c>
      <c r="H1023" s="236"/>
      <c r="I1023" s="193">
        <v>53.201300000000003</v>
      </c>
    </row>
    <row r="1024" spans="1:9" ht="15" customHeight="1">
      <c r="A1024" s="153"/>
      <c r="B1024" s="153"/>
      <c r="C1024" s="153"/>
      <c r="D1024" s="153"/>
      <c r="E1024" s="153"/>
      <c r="F1024" s="153"/>
      <c r="G1024" s="289" t="s">
        <v>4874</v>
      </c>
      <c r="H1024" s="236"/>
      <c r="I1024" s="193">
        <v>1</v>
      </c>
    </row>
    <row r="1025" spans="1:9" ht="15" customHeight="1">
      <c r="A1025" s="153"/>
      <c r="B1025" s="153"/>
      <c r="C1025" s="153"/>
      <c r="D1025" s="153"/>
      <c r="E1025" s="153"/>
      <c r="F1025" s="153"/>
      <c r="G1025" s="289" t="s">
        <v>4875</v>
      </c>
      <c r="H1025" s="236"/>
      <c r="I1025" s="193">
        <v>53.201300000000003</v>
      </c>
    </row>
    <row r="1026" spans="1:9" ht="19.5" customHeight="1">
      <c r="A1026" s="292" t="s">
        <v>4876</v>
      </c>
      <c r="B1026" s="235"/>
      <c r="C1026" s="235"/>
      <c r="D1026" s="235"/>
      <c r="E1026" s="236"/>
      <c r="F1026" s="186" t="s">
        <v>4877</v>
      </c>
      <c r="G1026" s="186" t="s">
        <v>4878</v>
      </c>
      <c r="H1026" s="186" t="s">
        <v>4879</v>
      </c>
      <c r="I1026" s="186" t="s">
        <v>4880</v>
      </c>
    </row>
    <row r="1027" spans="1:9" ht="15" customHeight="1">
      <c r="A1027" s="190" t="s">
        <v>4881</v>
      </c>
      <c r="B1027" s="293" t="s">
        <v>4882</v>
      </c>
      <c r="C1027" s="235"/>
      <c r="D1027" s="235"/>
      <c r="E1027" s="236"/>
      <c r="F1027" s="190" t="s">
        <v>4883</v>
      </c>
      <c r="G1027" s="192">
        <v>0.52324999999999999</v>
      </c>
      <c r="H1027" s="191">
        <v>3.86</v>
      </c>
      <c r="I1027" s="191">
        <v>2.02</v>
      </c>
    </row>
    <row r="1028" spans="1:9" ht="15" customHeight="1">
      <c r="A1028" s="190" t="s">
        <v>4884</v>
      </c>
      <c r="B1028" s="293" t="s">
        <v>4885</v>
      </c>
      <c r="C1028" s="235"/>
      <c r="D1028" s="235"/>
      <c r="E1028" s="236"/>
      <c r="F1028" s="190" t="s">
        <v>4886</v>
      </c>
      <c r="G1028" s="192">
        <v>9.1000000000000004E-3</v>
      </c>
      <c r="H1028" s="191">
        <v>8.09</v>
      </c>
      <c r="I1028" s="191">
        <v>7.0000000000000007E-2</v>
      </c>
    </row>
    <row r="1029" spans="1:9" ht="15" customHeight="1">
      <c r="A1029" s="190" t="s">
        <v>4887</v>
      </c>
      <c r="B1029" s="293" t="s">
        <v>4888</v>
      </c>
      <c r="C1029" s="235"/>
      <c r="D1029" s="235"/>
      <c r="E1029" s="236"/>
      <c r="F1029" s="190" t="s">
        <v>4889</v>
      </c>
      <c r="G1029" s="192">
        <v>3.8968000000000003E-2</v>
      </c>
      <c r="H1029" s="191">
        <v>63.75</v>
      </c>
      <c r="I1029" s="191">
        <v>2.48</v>
      </c>
    </row>
    <row r="1030" spans="1:9" ht="15" customHeight="1">
      <c r="A1030" s="190" t="s">
        <v>4890</v>
      </c>
      <c r="B1030" s="293" t="s">
        <v>4891</v>
      </c>
      <c r="C1030" s="235"/>
      <c r="D1030" s="235"/>
      <c r="E1030" s="236"/>
      <c r="F1030" s="190" t="s">
        <v>4892</v>
      </c>
      <c r="G1030" s="192">
        <v>12.604799999999999</v>
      </c>
      <c r="H1030" s="191">
        <v>1.69</v>
      </c>
      <c r="I1030" s="191">
        <v>21.3</v>
      </c>
    </row>
    <row r="1031" spans="1:9" ht="15" customHeight="1">
      <c r="A1031" s="190" t="s">
        <v>4893</v>
      </c>
      <c r="B1031" s="293" t="s">
        <v>4894</v>
      </c>
      <c r="C1031" s="235"/>
      <c r="D1031" s="235"/>
      <c r="E1031" s="236"/>
      <c r="F1031" s="190" t="s">
        <v>4895</v>
      </c>
      <c r="G1031" s="192">
        <v>3.4190000000000002E-3</v>
      </c>
      <c r="H1031" s="191">
        <v>83.3</v>
      </c>
      <c r="I1031" s="191">
        <v>0.28000000000000003</v>
      </c>
    </row>
    <row r="1032" spans="1:9" ht="15" customHeight="1">
      <c r="A1032" s="190" t="s">
        <v>4896</v>
      </c>
      <c r="B1032" s="293" t="s">
        <v>4897</v>
      </c>
      <c r="C1032" s="235"/>
      <c r="D1032" s="235"/>
      <c r="E1032" s="236"/>
      <c r="F1032" s="190" t="s">
        <v>4898</v>
      </c>
      <c r="G1032" s="192">
        <v>7.9950000000000004E-3</v>
      </c>
      <c r="H1032" s="191">
        <v>83.3</v>
      </c>
      <c r="I1032" s="191">
        <v>0.67</v>
      </c>
    </row>
    <row r="1033" spans="1:9" ht="15" customHeight="1">
      <c r="A1033" s="190" t="s">
        <v>4899</v>
      </c>
      <c r="B1033" s="293" t="s">
        <v>4900</v>
      </c>
      <c r="C1033" s="235"/>
      <c r="D1033" s="235"/>
      <c r="E1033" s="236"/>
      <c r="F1033" s="190" t="s">
        <v>4901</v>
      </c>
      <c r="G1033" s="192">
        <v>0.03</v>
      </c>
      <c r="H1033" s="191">
        <v>83.3</v>
      </c>
      <c r="I1033" s="191">
        <v>2.5</v>
      </c>
    </row>
    <row r="1034" spans="1:9" ht="15" customHeight="1">
      <c r="A1034" s="190" t="s">
        <v>4902</v>
      </c>
      <c r="B1034" s="293" t="s">
        <v>4903</v>
      </c>
      <c r="C1034" s="235"/>
      <c r="D1034" s="235"/>
      <c r="E1034" s="236"/>
      <c r="F1034" s="190" t="s">
        <v>4904</v>
      </c>
      <c r="G1034" s="192">
        <v>1.83</v>
      </c>
      <c r="H1034" s="191">
        <v>0.68</v>
      </c>
      <c r="I1034" s="191">
        <v>1.24</v>
      </c>
    </row>
    <row r="1035" spans="1:9" ht="15" customHeight="1">
      <c r="A1035" s="190" t="s">
        <v>4905</v>
      </c>
      <c r="B1035" s="293" t="s">
        <v>4906</v>
      </c>
      <c r="C1035" s="235"/>
      <c r="D1035" s="235"/>
      <c r="E1035" s="236"/>
      <c r="F1035" s="190" t="s">
        <v>4907</v>
      </c>
      <c r="G1035" s="192">
        <v>13.109363999999999</v>
      </c>
      <c r="H1035" s="191">
        <v>0.32</v>
      </c>
      <c r="I1035" s="191">
        <v>4.1900000000000004</v>
      </c>
    </row>
    <row r="1036" spans="1:9" ht="15" customHeight="1">
      <c r="A1036" s="190" t="s">
        <v>4908</v>
      </c>
      <c r="B1036" s="293" t="s">
        <v>4909</v>
      </c>
      <c r="C1036" s="235"/>
      <c r="D1036" s="235"/>
      <c r="E1036" s="236"/>
      <c r="F1036" s="190" t="s">
        <v>4910</v>
      </c>
      <c r="G1036" s="192">
        <v>1.04E-2</v>
      </c>
      <c r="H1036" s="191">
        <v>11.37</v>
      </c>
      <c r="I1036" s="191">
        <v>0.12</v>
      </c>
    </row>
    <row r="1037" spans="1:9" ht="15" customHeight="1">
      <c r="A1037" s="190" t="s">
        <v>4911</v>
      </c>
      <c r="B1037" s="293" t="s">
        <v>4912</v>
      </c>
      <c r="C1037" s="235"/>
      <c r="D1037" s="235"/>
      <c r="E1037" s="236"/>
      <c r="F1037" s="190" t="s">
        <v>4913</v>
      </c>
      <c r="G1037" s="192">
        <v>3.8999999999999998E-3</v>
      </c>
      <c r="H1037" s="191">
        <v>7.35</v>
      </c>
      <c r="I1037" s="191">
        <v>0.03</v>
      </c>
    </row>
    <row r="1038" spans="1:9" ht="15" customHeight="1">
      <c r="A1038" s="190" t="s">
        <v>4914</v>
      </c>
      <c r="B1038" s="293" t="s">
        <v>4915</v>
      </c>
      <c r="C1038" s="235"/>
      <c r="D1038" s="235"/>
      <c r="E1038" s="236"/>
      <c r="F1038" s="190" t="s">
        <v>4916</v>
      </c>
      <c r="G1038" s="192">
        <v>1.2999999999999999E-2</v>
      </c>
      <c r="H1038" s="191">
        <v>5.35</v>
      </c>
      <c r="I1038" s="191">
        <v>7.0000000000000007E-2</v>
      </c>
    </row>
    <row r="1039" spans="1:9" ht="15" customHeight="1">
      <c r="A1039" s="190" t="s">
        <v>4917</v>
      </c>
      <c r="B1039" s="293" t="s">
        <v>4918</v>
      </c>
      <c r="C1039" s="235"/>
      <c r="D1039" s="235"/>
      <c r="E1039" s="236"/>
      <c r="F1039" s="190" t="s">
        <v>4919</v>
      </c>
      <c r="G1039" s="192">
        <v>2.5999999999999999E-2</v>
      </c>
      <c r="H1039" s="191">
        <v>6.72</v>
      </c>
      <c r="I1039" s="191">
        <v>0.17</v>
      </c>
    </row>
    <row r="1040" spans="1:9" ht="15" customHeight="1">
      <c r="A1040" s="153"/>
      <c r="B1040" s="153"/>
      <c r="C1040" s="153"/>
      <c r="D1040" s="153"/>
      <c r="E1040" s="153"/>
      <c r="F1040" s="153"/>
      <c r="G1040" s="283" t="s">
        <v>4920</v>
      </c>
      <c r="H1040" s="236"/>
      <c r="I1040" s="188">
        <v>35.159999999999997</v>
      </c>
    </row>
    <row r="1041" spans="1:9" ht="15" customHeight="1">
      <c r="A1041" s="153"/>
      <c r="B1041" s="153"/>
      <c r="C1041" s="153"/>
      <c r="D1041" s="153"/>
      <c r="E1041" s="153"/>
      <c r="F1041" s="153"/>
      <c r="G1041" s="289" t="s">
        <v>4921</v>
      </c>
      <c r="H1041" s="236"/>
      <c r="I1041" s="194">
        <v>88.3613</v>
      </c>
    </row>
    <row r="1042" spans="1:9" ht="15" customHeight="1">
      <c r="A1042" s="153"/>
      <c r="B1042" s="153"/>
      <c r="C1042" s="153"/>
      <c r="D1042" s="153"/>
      <c r="E1042" s="153"/>
      <c r="F1042" s="153"/>
      <c r="G1042" s="289" t="s">
        <v>4922</v>
      </c>
      <c r="H1042" s="236"/>
      <c r="I1042" s="188">
        <v>88.36</v>
      </c>
    </row>
    <row r="1043" spans="1:9" ht="15" customHeight="1">
      <c r="A1043" s="153"/>
      <c r="B1043" s="153"/>
      <c r="C1043" s="153"/>
      <c r="D1043" s="153"/>
      <c r="E1043" s="153"/>
      <c r="F1043" s="153"/>
      <c r="G1043" s="289" t="s">
        <v>4923</v>
      </c>
      <c r="H1043" s="236"/>
      <c r="I1043" s="188">
        <v>20.464200000000002</v>
      </c>
    </row>
    <row r="1044" spans="1:9" ht="15" customHeight="1">
      <c r="A1044" s="153"/>
      <c r="B1044" s="153"/>
      <c r="C1044" s="153"/>
      <c r="D1044" s="153"/>
      <c r="E1044" s="153"/>
      <c r="F1044" s="153"/>
      <c r="G1044" s="289" t="s">
        <v>4924</v>
      </c>
      <c r="H1044" s="236"/>
      <c r="I1044" s="188">
        <v>108.82</v>
      </c>
    </row>
    <row r="1045" spans="1:9" ht="9.75" customHeight="1">
      <c r="A1045" s="153"/>
      <c r="B1045" s="153"/>
      <c r="C1045" s="153"/>
      <c r="D1045" s="290"/>
      <c r="E1045" s="213"/>
      <c r="F1045" s="213"/>
      <c r="G1045" s="153"/>
      <c r="H1045" s="153"/>
      <c r="I1045" s="153"/>
    </row>
    <row r="1046" spans="1:9" ht="19.5" customHeight="1">
      <c r="A1046" s="291" t="s">
        <v>4925</v>
      </c>
      <c r="B1046" s="235"/>
      <c r="C1046" s="235"/>
      <c r="D1046" s="235"/>
      <c r="E1046" s="235"/>
      <c r="F1046" s="235"/>
      <c r="G1046" s="235"/>
      <c r="H1046" s="235"/>
      <c r="I1046" s="236"/>
    </row>
    <row r="1047" spans="1:9" ht="15" customHeight="1">
      <c r="A1047" s="287" t="s">
        <v>4926</v>
      </c>
      <c r="B1047" s="235"/>
      <c r="C1047" s="236"/>
      <c r="D1047" s="288" t="s">
        <v>4927</v>
      </c>
      <c r="E1047" s="236"/>
      <c r="F1047" s="195" t="s">
        <v>4928</v>
      </c>
      <c r="G1047" s="195" t="s">
        <v>4929</v>
      </c>
      <c r="H1047" s="195" t="s">
        <v>4930</v>
      </c>
      <c r="I1047" s="195" t="s">
        <v>4931</v>
      </c>
    </row>
    <row r="1048" spans="1:9" ht="19.5" customHeight="1">
      <c r="A1048" s="198" t="s">
        <v>4932</v>
      </c>
      <c r="B1048" s="286" t="s">
        <v>4933</v>
      </c>
      <c r="C1048" s="236"/>
      <c r="D1048" s="284" t="s">
        <v>4934</v>
      </c>
      <c r="E1048" s="236"/>
      <c r="F1048" s="198" t="s">
        <v>4935</v>
      </c>
      <c r="G1048" s="199">
        <v>1</v>
      </c>
      <c r="H1048" s="200">
        <v>3.13</v>
      </c>
      <c r="I1048" s="200">
        <v>3.13</v>
      </c>
    </row>
    <row r="1049" spans="1:9" ht="15" customHeight="1">
      <c r="A1049" s="153"/>
      <c r="B1049" s="153"/>
      <c r="C1049" s="153"/>
      <c r="D1049" s="153"/>
      <c r="E1049" s="153"/>
      <c r="F1049" s="153"/>
      <c r="G1049" s="285" t="s">
        <v>4936</v>
      </c>
      <c r="H1049" s="236"/>
      <c r="I1049" s="201">
        <v>3.13</v>
      </c>
    </row>
    <row r="1050" spans="1:9" ht="15" customHeight="1">
      <c r="A1050" s="287" t="s">
        <v>4937</v>
      </c>
      <c r="B1050" s="235"/>
      <c r="C1050" s="236"/>
      <c r="D1050" s="288" t="s">
        <v>4938</v>
      </c>
      <c r="E1050" s="236"/>
      <c r="F1050" s="195" t="s">
        <v>4939</v>
      </c>
      <c r="G1050" s="195" t="s">
        <v>4940</v>
      </c>
      <c r="H1050" s="195" t="s">
        <v>4941</v>
      </c>
      <c r="I1050" s="195" t="s">
        <v>4942</v>
      </c>
    </row>
    <row r="1051" spans="1:9" ht="19.5" customHeight="1">
      <c r="A1051" s="198" t="s">
        <v>4943</v>
      </c>
      <c r="B1051" s="286" t="s">
        <v>4944</v>
      </c>
      <c r="C1051" s="236"/>
      <c r="D1051" s="284" t="s">
        <v>4945</v>
      </c>
      <c r="E1051" s="236"/>
      <c r="F1051" s="198" t="s">
        <v>4946</v>
      </c>
      <c r="G1051" s="199">
        <v>1.1999999999999999E-3</v>
      </c>
      <c r="H1051" s="200">
        <v>360.23</v>
      </c>
      <c r="I1051" s="200">
        <v>0.43</v>
      </c>
    </row>
    <row r="1052" spans="1:9" ht="15" customHeight="1">
      <c r="A1052" s="198" t="s">
        <v>4947</v>
      </c>
      <c r="B1052" s="286" t="s">
        <v>4948</v>
      </c>
      <c r="C1052" s="236"/>
      <c r="D1052" s="284" t="s">
        <v>4949</v>
      </c>
      <c r="E1052" s="236"/>
      <c r="F1052" s="198" t="s">
        <v>4950</v>
      </c>
      <c r="G1052" s="199">
        <v>0.28299999999999997</v>
      </c>
      <c r="H1052" s="200">
        <v>18.68</v>
      </c>
      <c r="I1052" s="200">
        <v>5.29</v>
      </c>
    </row>
    <row r="1053" spans="1:9" ht="15" customHeight="1">
      <c r="A1053" s="198" t="s">
        <v>4951</v>
      </c>
      <c r="B1053" s="286" t="s">
        <v>4952</v>
      </c>
      <c r="C1053" s="236"/>
      <c r="D1053" s="284" t="s">
        <v>4953</v>
      </c>
      <c r="E1053" s="236"/>
      <c r="F1053" s="198" t="s">
        <v>4954</v>
      </c>
      <c r="G1053" s="199">
        <v>0.28299999999999997</v>
      </c>
      <c r="H1053" s="200">
        <v>24.41</v>
      </c>
      <c r="I1053" s="200">
        <v>6.91</v>
      </c>
    </row>
    <row r="1054" spans="1:9" ht="15" customHeight="1">
      <c r="A1054" s="153"/>
      <c r="B1054" s="153"/>
      <c r="C1054" s="153"/>
      <c r="D1054" s="153"/>
      <c r="E1054" s="153"/>
      <c r="F1054" s="153"/>
      <c r="G1054" s="285" t="s">
        <v>4955</v>
      </c>
      <c r="H1054" s="236"/>
      <c r="I1054" s="201">
        <v>12.63</v>
      </c>
    </row>
    <row r="1055" spans="1:9" ht="15" customHeight="1">
      <c r="A1055" s="153"/>
      <c r="B1055" s="153"/>
      <c r="C1055" s="153"/>
      <c r="D1055" s="153"/>
      <c r="E1055" s="153"/>
      <c r="F1055" s="153"/>
      <c r="G1055" s="289" t="s">
        <v>4956</v>
      </c>
      <c r="H1055" s="236"/>
      <c r="I1055" s="188">
        <v>15.74</v>
      </c>
    </row>
    <row r="1056" spans="1:9" ht="15" customHeight="1">
      <c r="A1056" s="153"/>
      <c r="B1056" s="153"/>
      <c r="C1056" s="153"/>
      <c r="D1056" s="153"/>
      <c r="E1056" s="153"/>
      <c r="F1056" s="153"/>
      <c r="G1056" s="289" t="s">
        <v>4957</v>
      </c>
      <c r="H1056" s="236"/>
      <c r="I1056" s="188">
        <v>3.6454</v>
      </c>
    </row>
    <row r="1057" spans="1:9" ht="15" customHeight="1">
      <c r="A1057" s="153"/>
      <c r="B1057" s="153"/>
      <c r="C1057" s="153"/>
      <c r="D1057" s="153"/>
      <c r="E1057" s="153"/>
      <c r="F1057" s="153"/>
      <c r="G1057" s="289" t="s">
        <v>4958</v>
      </c>
      <c r="H1057" s="236"/>
      <c r="I1057" s="188">
        <v>19.39</v>
      </c>
    </row>
    <row r="1058" spans="1:9" ht="9.75" customHeight="1">
      <c r="A1058" s="153"/>
      <c r="B1058" s="153"/>
      <c r="C1058" s="153"/>
      <c r="D1058" s="290"/>
      <c r="E1058" s="213"/>
      <c r="F1058" s="213"/>
      <c r="G1058" s="153"/>
      <c r="H1058" s="153"/>
      <c r="I1058" s="153"/>
    </row>
    <row r="1059" spans="1:9" ht="19.5" customHeight="1">
      <c r="A1059" s="291" t="s">
        <v>4959</v>
      </c>
      <c r="B1059" s="235"/>
      <c r="C1059" s="235"/>
      <c r="D1059" s="235"/>
      <c r="E1059" s="235"/>
      <c r="F1059" s="235"/>
      <c r="G1059" s="235"/>
      <c r="H1059" s="235"/>
      <c r="I1059" s="236"/>
    </row>
    <row r="1060" spans="1:9" ht="15" customHeight="1">
      <c r="A1060" s="287" t="s">
        <v>4960</v>
      </c>
      <c r="B1060" s="235"/>
      <c r="C1060" s="236"/>
      <c r="D1060" s="288" t="s">
        <v>4961</v>
      </c>
      <c r="E1060" s="236"/>
      <c r="F1060" s="195" t="s">
        <v>4962</v>
      </c>
      <c r="G1060" s="195" t="s">
        <v>4963</v>
      </c>
      <c r="H1060" s="195" t="s">
        <v>4964</v>
      </c>
      <c r="I1060" s="195" t="s">
        <v>4965</v>
      </c>
    </row>
    <row r="1061" spans="1:9" ht="19.5" customHeight="1">
      <c r="A1061" s="198" t="s">
        <v>4966</v>
      </c>
      <c r="B1061" s="286" t="s">
        <v>4967</v>
      </c>
      <c r="C1061" s="236"/>
      <c r="D1061" s="284" t="s">
        <v>4968</v>
      </c>
      <c r="E1061" s="236"/>
      <c r="F1061" s="198" t="s">
        <v>4969</v>
      </c>
      <c r="G1061" s="199">
        <v>1</v>
      </c>
      <c r="H1061" s="200">
        <v>1.57</v>
      </c>
      <c r="I1061" s="200">
        <v>1.57</v>
      </c>
    </row>
    <row r="1062" spans="1:9" ht="15" customHeight="1">
      <c r="A1062" s="153"/>
      <c r="B1062" s="153"/>
      <c r="C1062" s="153"/>
      <c r="D1062" s="153"/>
      <c r="E1062" s="153"/>
      <c r="F1062" s="153"/>
      <c r="G1062" s="285" t="s">
        <v>4970</v>
      </c>
      <c r="H1062" s="236"/>
      <c r="I1062" s="201">
        <v>1.57</v>
      </c>
    </row>
    <row r="1063" spans="1:9" ht="15" customHeight="1">
      <c r="A1063" s="287" t="s">
        <v>4971</v>
      </c>
      <c r="B1063" s="235"/>
      <c r="C1063" s="236"/>
      <c r="D1063" s="288" t="s">
        <v>4972</v>
      </c>
      <c r="E1063" s="236"/>
      <c r="F1063" s="195" t="s">
        <v>4973</v>
      </c>
      <c r="G1063" s="195" t="s">
        <v>4974</v>
      </c>
      <c r="H1063" s="195" t="s">
        <v>4975</v>
      </c>
      <c r="I1063" s="195" t="s">
        <v>4976</v>
      </c>
    </row>
    <row r="1064" spans="1:9" ht="19.5" customHeight="1">
      <c r="A1064" s="198" t="s">
        <v>4977</v>
      </c>
      <c r="B1064" s="286" t="s">
        <v>4978</v>
      </c>
      <c r="C1064" s="236"/>
      <c r="D1064" s="284" t="s">
        <v>4979</v>
      </c>
      <c r="E1064" s="236"/>
      <c r="F1064" s="198" t="s">
        <v>4980</v>
      </c>
      <c r="G1064" s="199">
        <v>8.9999999999999998E-4</v>
      </c>
      <c r="H1064" s="200">
        <v>360.23</v>
      </c>
      <c r="I1064" s="200">
        <v>0.32</v>
      </c>
    </row>
    <row r="1065" spans="1:9" ht="15" customHeight="1">
      <c r="A1065" s="198" t="s">
        <v>4981</v>
      </c>
      <c r="B1065" s="286" t="s">
        <v>4982</v>
      </c>
      <c r="C1065" s="236"/>
      <c r="D1065" s="284" t="s">
        <v>4983</v>
      </c>
      <c r="E1065" s="236"/>
      <c r="F1065" s="198" t="s">
        <v>4984</v>
      </c>
      <c r="G1065" s="199">
        <v>0.247</v>
      </c>
      <c r="H1065" s="200">
        <v>18.68</v>
      </c>
      <c r="I1065" s="200">
        <v>4.6100000000000003</v>
      </c>
    </row>
    <row r="1066" spans="1:9" ht="15" customHeight="1">
      <c r="A1066" s="198" t="s">
        <v>4985</v>
      </c>
      <c r="B1066" s="286" t="s">
        <v>4986</v>
      </c>
      <c r="C1066" s="236"/>
      <c r="D1066" s="284" t="s">
        <v>4987</v>
      </c>
      <c r="E1066" s="236"/>
      <c r="F1066" s="198" t="s">
        <v>4988</v>
      </c>
      <c r="G1066" s="199">
        <v>0.247</v>
      </c>
      <c r="H1066" s="200">
        <v>24.41</v>
      </c>
      <c r="I1066" s="200">
        <v>6.03</v>
      </c>
    </row>
    <row r="1067" spans="1:9" ht="15" customHeight="1">
      <c r="A1067" s="153"/>
      <c r="B1067" s="153"/>
      <c r="C1067" s="153"/>
      <c r="D1067" s="153"/>
      <c r="E1067" s="153"/>
      <c r="F1067" s="153"/>
      <c r="G1067" s="285" t="s">
        <v>4989</v>
      </c>
      <c r="H1067" s="236"/>
      <c r="I1067" s="201">
        <v>10.96</v>
      </c>
    </row>
    <row r="1068" spans="1:9" ht="15" customHeight="1">
      <c r="A1068" s="153"/>
      <c r="B1068" s="153"/>
      <c r="C1068" s="153"/>
      <c r="D1068" s="153"/>
      <c r="E1068" s="153"/>
      <c r="F1068" s="153"/>
      <c r="G1068" s="289" t="s">
        <v>4990</v>
      </c>
      <c r="H1068" s="236"/>
      <c r="I1068" s="188">
        <v>12.52</v>
      </c>
    </row>
    <row r="1069" spans="1:9" ht="15" customHeight="1">
      <c r="A1069" s="153"/>
      <c r="B1069" s="153"/>
      <c r="C1069" s="153"/>
      <c r="D1069" s="153"/>
      <c r="E1069" s="153"/>
      <c r="F1069" s="153"/>
      <c r="G1069" s="289" t="s">
        <v>4991</v>
      </c>
      <c r="H1069" s="236"/>
      <c r="I1069" s="188">
        <v>2.8996</v>
      </c>
    </row>
    <row r="1070" spans="1:9" ht="15" customHeight="1">
      <c r="A1070" s="153"/>
      <c r="B1070" s="153"/>
      <c r="C1070" s="153"/>
      <c r="D1070" s="153"/>
      <c r="E1070" s="153"/>
      <c r="F1070" s="153"/>
      <c r="G1070" s="289" t="s">
        <v>4992</v>
      </c>
      <c r="H1070" s="236"/>
      <c r="I1070" s="188">
        <v>15.42</v>
      </c>
    </row>
    <row r="1071" spans="1:9" ht="9.75" customHeight="1">
      <c r="A1071" s="153"/>
      <c r="B1071" s="153"/>
      <c r="C1071" s="153"/>
      <c r="D1071" s="290"/>
      <c r="E1071" s="213"/>
      <c r="F1071" s="213"/>
      <c r="G1071" s="153"/>
      <c r="H1071" s="153"/>
      <c r="I1071" s="153"/>
    </row>
    <row r="1072" spans="1:9" ht="19.5" customHeight="1">
      <c r="A1072" s="291" t="s">
        <v>4993</v>
      </c>
      <c r="B1072" s="235"/>
      <c r="C1072" s="235"/>
      <c r="D1072" s="235"/>
      <c r="E1072" s="235"/>
      <c r="F1072" s="235"/>
      <c r="G1072" s="235"/>
      <c r="H1072" s="235"/>
      <c r="I1072" s="236"/>
    </row>
    <row r="1073" spans="1:9" ht="9.75" customHeight="1">
      <c r="A1073" s="296"/>
      <c r="B1073" s="213"/>
      <c r="C1073" s="213"/>
      <c r="D1073" s="213"/>
      <c r="E1073" s="213"/>
      <c r="F1073" s="213"/>
      <c r="G1073" s="213"/>
      <c r="H1073" s="213"/>
      <c r="I1073" s="213"/>
    </row>
    <row r="1074" spans="1:9" ht="15" customHeight="1">
      <c r="A1074" s="153"/>
      <c r="B1074" s="153"/>
      <c r="C1074" s="153"/>
      <c r="D1074" s="153"/>
      <c r="E1074" s="153"/>
      <c r="F1074" s="153"/>
      <c r="G1074" s="289" t="s">
        <v>4994</v>
      </c>
      <c r="H1074" s="236"/>
      <c r="I1074" s="188">
        <v>4363260.22</v>
      </c>
    </row>
    <row r="1075" spans="1:9" ht="15" customHeight="1">
      <c r="A1075" s="153"/>
      <c r="B1075" s="153"/>
      <c r="C1075" s="153"/>
      <c r="D1075" s="153"/>
      <c r="E1075" s="153"/>
      <c r="F1075" s="153"/>
      <c r="G1075" s="289" t="s">
        <v>4995</v>
      </c>
      <c r="H1075" s="236"/>
      <c r="I1075" s="188">
        <v>611729.08279999997</v>
      </c>
    </row>
    <row r="1076" spans="1:9" ht="15" customHeight="1">
      <c r="A1076" s="153"/>
      <c r="B1076" s="153"/>
      <c r="C1076" s="153"/>
      <c r="D1076" s="153"/>
      <c r="E1076" s="153"/>
      <c r="F1076" s="153"/>
      <c r="G1076" s="289" t="s">
        <v>4996</v>
      </c>
      <c r="H1076" s="236"/>
      <c r="I1076" s="188">
        <v>4974989.3</v>
      </c>
    </row>
    <row r="1077" spans="1:9" ht="9.75" customHeight="1">
      <c r="A1077" s="153"/>
      <c r="B1077" s="153"/>
      <c r="C1077" s="153"/>
      <c r="D1077" s="290"/>
      <c r="E1077" s="213"/>
      <c r="F1077" s="213"/>
      <c r="G1077" s="153"/>
      <c r="H1077" s="153"/>
      <c r="I1077" s="153"/>
    </row>
    <row r="1078" spans="1:9" ht="19.5" customHeight="1">
      <c r="A1078" s="291" t="s">
        <v>4997</v>
      </c>
      <c r="B1078" s="235"/>
      <c r="C1078" s="235"/>
      <c r="D1078" s="235"/>
      <c r="E1078" s="235"/>
      <c r="F1078" s="235"/>
      <c r="G1078" s="235"/>
      <c r="H1078" s="235"/>
      <c r="I1078" s="236"/>
    </row>
    <row r="1079" spans="1:9" ht="15" customHeight="1">
      <c r="A1079" s="287" t="s">
        <v>4998</v>
      </c>
      <c r="B1079" s="235"/>
      <c r="C1079" s="236"/>
      <c r="D1079" s="288" t="s">
        <v>4999</v>
      </c>
      <c r="E1079" s="236"/>
      <c r="F1079" s="195" t="s">
        <v>5000</v>
      </c>
      <c r="G1079" s="195" t="s">
        <v>5001</v>
      </c>
      <c r="H1079" s="195" t="s">
        <v>5002</v>
      </c>
      <c r="I1079" s="195" t="s">
        <v>5003</v>
      </c>
    </row>
    <row r="1080" spans="1:9" ht="15" customHeight="1">
      <c r="A1080" s="198" t="s">
        <v>5004</v>
      </c>
      <c r="B1080" s="286" t="s">
        <v>5005</v>
      </c>
      <c r="C1080" s="236"/>
      <c r="D1080" s="284" t="s">
        <v>5006</v>
      </c>
      <c r="E1080" s="236"/>
      <c r="F1080" s="198" t="s">
        <v>5007</v>
      </c>
      <c r="G1080" s="199">
        <v>320</v>
      </c>
      <c r="H1080" s="200">
        <v>13.25</v>
      </c>
      <c r="I1080" s="200">
        <v>4240</v>
      </c>
    </row>
    <row r="1081" spans="1:9" ht="15" customHeight="1">
      <c r="A1081" s="198" t="s">
        <v>5008</v>
      </c>
      <c r="B1081" s="286" t="s">
        <v>5009</v>
      </c>
      <c r="C1081" s="236"/>
      <c r="D1081" s="284" t="s">
        <v>5010</v>
      </c>
      <c r="E1081" s="236"/>
      <c r="F1081" s="198" t="s">
        <v>5011</v>
      </c>
      <c r="G1081" s="199">
        <v>320</v>
      </c>
      <c r="H1081" s="200">
        <v>13.72</v>
      </c>
      <c r="I1081" s="200">
        <v>4390.3999999999996</v>
      </c>
    </row>
    <row r="1082" spans="1:9" ht="15" customHeight="1">
      <c r="A1082" s="198" t="s">
        <v>5012</v>
      </c>
      <c r="B1082" s="286" t="s">
        <v>5013</v>
      </c>
      <c r="C1082" s="236"/>
      <c r="D1082" s="284" t="s">
        <v>5014</v>
      </c>
      <c r="E1082" s="236"/>
      <c r="F1082" s="198" t="s">
        <v>5015</v>
      </c>
      <c r="G1082" s="199">
        <v>320</v>
      </c>
      <c r="H1082" s="200">
        <v>20.75</v>
      </c>
      <c r="I1082" s="200">
        <v>6640</v>
      </c>
    </row>
    <row r="1083" spans="1:9" ht="15" customHeight="1">
      <c r="A1083" s="198" t="s">
        <v>5016</v>
      </c>
      <c r="B1083" s="286" t="s">
        <v>5017</v>
      </c>
      <c r="C1083" s="236"/>
      <c r="D1083" s="284" t="s">
        <v>5018</v>
      </c>
      <c r="E1083" s="236"/>
      <c r="F1083" s="198" t="s">
        <v>5019</v>
      </c>
      <c r="G1083" s="199">
        <v>44</v>
      </c>
      <c r="H1083" s="200">
        <v>134.82</v>
      </c>
      <c r="I1083" s="200">
        <v>5932.08</v>
      </c>
    </row>
    <row r="1084" spans="1:9" ht="15" customHeight="1">
      <c r="A1084" s="198" t="s">
        <v>5020</v>
      </c>
      <c r="B1084" s="286" t="s">
        <v>5021</v>
      </c>
      <c r="C1084" s="236"/>
      <c r="D1084" s="284" t="s">
        <v>5022</v>
      </c>
      <c r="E1084" s="236"/>
      <c r="F1084" s="198" t="s">
        <v>5023</v>
      </c>
      <c r="G1084" s="199">
        <v>60</v>
      </c>
      <c r="H1084" s="200">
        <v>91.33</v>
      </c>
      <c r="I1084" s="200">
        <v>5479.8</v>
      </c>
    </row>
    <row r="1085" spans="1:9" ht="15" customHeight="1">
      <c r="A1085" s="198" t="s">
        <v>5024</v>
      </c>
      <c r="B1085" s="286" t="s">
        <v>5025</v>
      </c>
      <c r="C1085" s="236"/>
      <c r="D1085" s="284" t="s">
        <v>5026</v>
      </c>
      <c r="E1085" s="236"/>
      <c r="F1085" s="198" t="s">
        <v>5027</v>
      </c>
      <c r="G1085" s="199">
        <v>320</v>
      </c>
      <c r="H1085" s="200">
        <v>27.51</v>
      </c>
      <c r="I1085" s="200">
        <v>8803.2000000000007</v>
      </c>
    </row>
    <row r="1086" spans="1:9" ht="15" customHeight="1">
      <c r="A1086" s="153"/>
      <c r="B1086" s="153"/>
      <c r="C1086" s="153"/>
      <c r="D1086" s="153"/>
      <c r="E1086" s="153"/>
      <c r="F1086" s="153"/>
      <c r="G1086" s="285" t="s">
        <v>5028</v>
      </c>
      <c r="H1086" s="236"/>
      <c r="I1086" s="201">
        <v>35485.480000000003</v>
      </c>
    </row>
    <row r="1087" spans="1:9" ht="15" customHeight="1">
      <c r="A1087" s="287" t="s">
        <v>5029</v>
      </c>
      <c r="B1087" s="235"/>
      <c r="C1087" s="236"/>
      <c r="D1087" s="288" t="s">
        <v>5030</v>
      </c>
      <c r="E1087" s="236"/>
      <c r="F1087" s="195" t="s">
        <v>5031</v>
      </c>
      <c r="G1087" s="195" t="s">
        <v>5032</v>
      </c>
      <c r="H1087" s="195" t="s">
        <v>5033</v>
      </c>
      <c r="I1087" s="195" t="s">
        <v>5034</v>
      </c>
    </row>
    <row r="1088" spans="1:9" ht="36" customHeight="1">
      <c r="A1088" s="198" t="s">
        <v>5035</v>
      </c>
      <c r="B1088" s="286" t="s">
        <v>5036</v>
      </c>
      <c r="C1088" s="236"/>
      <c r="D1088" s="284" t="s">
        <v>5037</v>
      </c>
      <c r="E1088" s="236"/>
      <c r="F1088" s="198" t="s">
        <v>5038</v>
      </c>
      <c r="G1088" s="199">
        <v>16</v>
      </c>
      <c r="H1088" s="200">
        <v>132.78</v>
      </c>
      <c r="I1088" s="200">
        <v>2124.48</v>
      </c>
    </row>
    <row r="1089" spans="1:9" ht="15" customHeight="1">
      <c r="A1089" s="153"/>
      <c r="B1089" s="153"/>
      <c r="C1089" s="153"/>
      <c r="D1089" s="153"/>
      <c r="E1089" s="153"/>
      <c r="F1089" s="153"/>
      <c r="G1089" s="285" t="s">
        <v>5039</v>
      </c>
      <c r="H1089" s="236"/>
      <c r="I1089" s="201">
        <v>2124.48</v>
      </c>
    </row>
    <row r="1090" spans="1:9" ht="15" customHeight="1">
      <c r="A1090" s="153"/>
      <c r="B1090" s="153"/>
      <c r="C1090" s="153"/>
      <c r="D1090" s="153"/>
      <c r="E1090" s="153"/>
      <c r="F1090" s="153"/>
      <c r="G1090" s="289" t="s">
        <v>5040</v>
      </c>
      <c r="H1090" s="236"/>
      <c r="I1090" s="188">
        <v>37609.96</v>
      </c>
    </row>
    <row r="1091" spans="1:9" ht="15" customHeight="1">
      <c r="A1091" s="153"/>
      <c r="B1091" s="153"/>
      <c r="C1091" s="153"/>
      <c r="D1091" s="153"/>
      <c r="E1091" s="153"/>
      <c r="F1091" s="153"/>
      <c r="G1091" s="289" t="s">
        <v>5041</v>
      </c>
      <c r="H1091" s="236"/>
      <c r="I1091" s="188">
        <v>8710.4667000000009</v>
      </c>
    </row>
    <row r="1092" spans="1:9" ht="15" customHeight="1">
      <c r="A1092" s="153"/>
      <c r="B1092" s="153"/>
      <c r="C1092" s="153"/>
      <c r="D1092" s="153"/>
      <c r="E1092" s="153"/>
      <c r="F1092" s="153"/>
      <c r="G1092" s="289" t="s">
        <v>5042</v>
      </c>
      <c r="H1092" s="236"/>
      <c r="I1092" s="188">
        <v>46320.43</v>
      </c>
    </row>
    <row r="1093" spans="1:9" ht="9.75" customHeight="1">
      <c r="A1093" s="153"/>
      <c r="B1093" s="153"/>
      <c r="C1093" s="153"/>
      <c r="D1093" s="290"/>
      <c r="E1093" s="213"/>
      <c r="F1093" s="213"/>
      <c r="G1093" s="153"/>
      <c r="H1093" s="153"/>
      <c r="I1093" s="153"/>
    </row>
    <row r="1094" spans="1:9" ht="19.5" customHeight="1">
      <c r="A1094" s="291" t="s">
        <v>5043</v>
      </c>
      <c r="B1094" s="235"/>
      <c r="C1094" s="235"/>
      <c r="D1094" s="235"/>
      <c r="E1094" s="235"/>
      <c r="F1094" s="235"/>
      <c r="G1094" s="235"/>
      <c r="H1094" s="235"/>
      <c r="I1094" s="236"/>
    </row>
    <row r="1095" spans="1:9" ht="15" customHeight="1">
      <c r="A1095" s="287" t="s">
        <v>5044</v>
      </c>
      <c r="B1095" s="235"/>
      <c r="C1095" s="236"/>
      <c r="D1095" s="288" t="s">
        <v>5045</v>
      </c>
      <c r="E1095" s="236"/>
      <c r="F1095" s="195" t="s">
        <v>5046</v>
      </c>
      <c r="G1095" s="195" t="s">
        <v>5047</v>
      </c>
      <c r="H1095" s="195" t="s">
        <v>5048</v>
      </c>
      <c r="I1095" s="195" t="s">
        <v>5049</v>
      </c>
    </row>
    <row r="1096" spans="1:9" ht="15" customHeight="1">
      <c r="A1096" s="198" t="s">
        <v>5050</v>
      </c>
      <c r="B1096" s="286" t="s">
        <v>5051</v>
      </c>
      <c r="C1096" s="236"/>
      <c r="D1096" s="284" t="s">
        <v>5052</v>
      </c>
      <c r="E1096" s="236"/>
      <c r="F1096" s="198" t="s">
        <v>5053</v>
      </c>
      <c r="G1096" s="199">
        <v>1.19</v>
      </c>
      <c r="H1096" s="200">
        <v>3.6739000000000002</v>
      </c>
      <c r="I1096" s="200">
        <v>4.37</v>
      </c>
    </row>
    <row r="1097" spans="1:9" ht="19.5" customHeight="1">
      <c r="A1097" s="198" t="s">
        <v>5054</v>
      </c>
      <c r="B1097" s="286" t="s">
        <v>5055</v>
      </c>
      <c r="C1097" s="236"/>
      <c r="D1097" s="284" t="s">
        <v>5056</v>
      </c>
      <c r="E1097" s="236"/>
      <c r="F1097" s="198" t="s">
        <v>5057</v>
      </c>
      <c r="G1097" s="199">
        <v>8.9999999999999993E-3</v>
      </c>
      <c r="H1097" s="200">
        <v>3.74</v>
      </c>
      <c r="I1097" s="200">
        <v>0.03</v>
      </c>
    </row>
    <row r="1098" spans="1:9" ht="15" customHeight="1">
      <c r="A1098" s="153"/>
      <c r="B1098" s="153"/>
      <c r="C1098" s="153"/>
      <c r="D1098" s="153"/>
      <c r="E1098" s="153"/>
      <c r="F1098" s="153"/>
      <c r="G1098" s="285" t="s">
        <v>5058</v>
      </c>
      <c r="H1098" s="236"/>
      <c r="I1098" s="201">
        <v>4.4000000000000004</v>
      </c>
    </row>
    <row r="1099" spans="1:9" ht="15" customHeight="1">
      <c r="A1099" s="287" t="s">
        <v>5059</v>
      </c>
      <c r="B1099" s="235"/>
      <c r="C1099" s="236"/>
      <c r="D1099" s="288" t="s">
        <v>5060</v>
      </c>
      <c r="E1099" s="236"/>
      <c r="F1099" s="195" t="s">
        <v>5061</v>
      </c>
      <c r="G1099" s="195" t="s">
        <v>5062</v>
      </c>
      <c r="H1099" s="195" t="s">
        <v>5063</v>
      </c>
      <c r="I1099" s="195" t="s">
        <v>5064</v>
      </c>
    </row>
    <row r="1100" spans="1:9" ht="15" customHeight="1">
      <c r="A1100" s="198" t="s">
        <v>5065</v>
      </c>
      <c r="B1100" s="286" t="s">
        <v>5066</v>
      </c>
      <c r="C1100" s="236"/>
      <c r="D1100" s="284" t="s">
        <v>5067</v>
      </c>
      <c r="E1100" s="236"/>
      <c r="F1100" s="198" t="s">
        <v>5068</v>
      </c>
      <c r="G1100" s="199">
        <v>0.04</v>
      </c>
      <c r="H1100" s="200">
        <v>18.68</v>
      </c>
      <c r="I1100" s="200">
        <v>0.75</v>
      </c>
    </row>
    <row r="1101" spans="1:9" ht="15" customHeight="1">
      <c r="A1101" s="198" t="s">
        <v>5069</v>
      </c>
      <c r="B1101" s="286" t="s">
        <v>5070</v>
      </c>
      <c r="C1101" s="236"/>
      <c r="D1101" s="284" t="s">
        <v>5071</v>
      </c>
      <c r="E1101" s="236"/>
      <c r="F1101" s="198" t="s">
        <v>5072</v>
      </c>
      <c r="G1101" s="199">
        <v>0.04</v>
      </c>
      <c r="H1101" s="200">
        <v>24.41</v>
      </c>
      <c r="I1101" s="200">
        <v>0.98</v>
      </c>
    </row>
    <row r="1102" spans="1:9" ht="15" customHeight="1">
      <c r="A1102" s="153"/>
      <c r="B1102" s="153"/>
      <c r="C1102" s="153"/>
      <c r="D1102" s="153"/>
      <c r="E1102" s="153"/>
      <c r="F1102" s="153"/>
      <c r="G1102" s="285" t="s">
        <v>5073</v>
      </c>
      <c r="H1102" s="236"/>
      <c r="I1102" s="201">
        <v>1.73</v>
      </c>
    </row>
    <row r="1103" spans="1:9" ht="15" customHeight="1">
      <c r="A1103" s="153"/>
      <c r="B1103" s="153"/>
      <c r="C1103" s="153"/>
      <c r="D1103" s="153"/>
      <c r="E1103" s="153"/>
      <c r="F1103" s="153"/>
      <c r="G1103" s="289" t="s">
        <v>5074</v>
      </c>
      <c r="H1103" s="236"/>
      <c r="I1103" s="188">
        <v>6.13</v>
      </c>
    </row>
    <row r="1104" spans="1:9" ht="15" customHeight="1">
      <c r="A1104" s="153"/>
      <c r="B1104" s="153"/>
      <c r="C1104" s="153"/>
      <c r="D1104" s="153"/>
      <c r="E1104" s="153"/>
      <c r="F1104" s="153"/>
      <c r="G1104" s="289" t="s">
        <v>5075</v>
      </c>
      <c r="H1104" s="236"/>
      <c r="I1104" s="188">
        <v>1.4197</v>
      </c>
    </row>
    <row r="1105" spans="1:9" ht="15" customHeight="1">
      <c r="A1105" s="153"/>
      <c r="B1105" s="153"/>
      <c r="C1105" s="153"/>
      <c r="D1105" s="153"/>
      <c r="E1105" s="153"/>
      <c r="F1105" s="153"/>
      <c r="G1105" s="289" t="s">
        <v>5076</v>
      </c>
      <c r="H1105" s="236"/>
      <c r="I1105" s="188">
        <v>7.55</v>
      </c>
    </row>
    <row r="1106" spans="1:9" ht="9.75" customHeight="1">
      <c r="A1106" s="153"/>
      <c r="B1106" s="153"/>
      <c r="C1106" s="153"/>
      <c r="D1106" s="290"/>
      <c r="E1106" s="213"/>
      <c r="F1106" s="213"/>
      <c r="G1106" s="153"/>
      <c r="H1106" s="153"/>
      <c r="I1106" s="153"/>
    </row>
    <row r="1107" spans="1:9" ht="19.5" customHeight="1">
      <c r="A1107" s="291" t="s">
        <v>5077</v>
      </c>
      <c r="B1107" s="235"/>
      <c r="C1107" s="235"/>
      <c r="D1107" s="235"/>
      <c r="E1107" s="235"/>
      <c r="F1107" s="235"/>
      <c r="G1107" s="235"/>
      <c r="H1107" s="235"/>
      <c r="I1107" s="236"/>
    </row>
    <row r="1108" spans="1:9" ht="15" customHeight="1">
      <c r="A1108" s="287" t="s">
        <v>5078</v>
      </c>
      <c r="B1108" s="235"/>
      <c r="C1108" s="236"/>
      <c r="D1108" s="288" t="s">
        <v>5079</v>
      </c>
      <c r="E1108" s="236"/>
      <c r="F1108" s="195" t="s">
        <v>5080</v>
      </c>
      <c r="G1108" s="195" t="s">
        <v>5081</v>
      </c>
      <c r="H1108" s="195" t="s">
        <v>5082</v>
      </c>
      <c r="I1108" s="195" t="s">
        <v>5083</v>
      </c>
    </row>
    <row r="1109" spans="1:9" ht="19.5" customHeight="1">
      <c r="A1109" s="198" t="s">
        <v>5084</v>
      </c>
      <c r="B1109" s="286" t="s">
        <v>5085</v>
      </c>
      <c r="C1109" s="236"/>
      <c r="D1109" s="284" t="s">
        <v>5086</v>
      </c>
      <c r="E1109" s="236"/>
      <c r="F1109" s="198" t="s">
        <v>5087</v>
      </c>
      <c r="G1109" s="199">
        <v>1.0269999999999999</v>
      </c>
      <c r="H1109" s="200">
        <v>11.28</v>
      </c>
      <c r="I1109" s="200">
        <v>11.58</v>
      </c>
    </row>
    <row r="1110" spans="1:9" ht="19.5" customHeight="1">
      <c r="A1110" s="198" t="s">
        <v>5088</v>
      </c>
      <c r="B1110" s="286" t="s">
        <v>5089</v>
      </c>
      <c r="C1110" s="236"/>
      <c r="D1110" s="284" t="s">
        <v>5090</v>
      </c>
      <c r="E1110" s="236"/>
      <c r="F1110" s="198" t="s">
        <v>5091</v>
      </c>
      <c r="G1110" s="199">
        <v>0.01</v>
      </c>
      <c r="H1110" s="200">
        <v>3.74</v>
      </c>
      <c r="I1110" s="200">
        <v>0.04</v>
      </c>
    </row>
    <row r="1111" spans="1:9" ht="15" customHeight="1">
      <c r="A1111" s="153"/>
      <c r="B1111" s="153"/>
      <c r="C1111" s="153"/>
      <c r="D1111" s="153"/>
      <c r="E1111" s="153"/>
      <c r="F1111" s="153"/>
      <c r="G1111" s="285" t="s">
        <v>5092</v>
      </c>
      <c r="H1111" s="236"/>
      <c r="I1111" s="201">
        <v>11.62</v>
      </c>
    </row>
    <row r="1112" spans="1:9" ht="15" customHeight="1">
      <c r="A1112" s="287" t="s">
        <v>5093</v>
      </c>
      <c r="B1112" s="235"/>
      <c r="C1112" s="236"/>
      <c r="D1112" s="288" t="s">
        <v>5094</v>
      </c>
      <c r="E1112" s="236"/>
      <c r="F1112" s="195" t="s">
        <v>5095</v>
      </c>
      <c r="G1112" s="195" t="s">
        <v>5096</v>
      </c>
      <c r="H1112" s="195" t="s">
        <v>5097</v>
      </c>
      <c r="I1112" s="195" t="s">
        <v>5098</v>
      </c>
    </row>
    <row r="1113" spans="1:9" ht="15" customHeight="1">
      <c r="A1113" s="198" t="s">
        <v>5099</v>
      </c>
      <c r="B1113" s="286" t="s">
        <v>5100</v>
      </c>
      <c r="C1113" s="236"/>
      <c r="D1113" s="284" t="s">
        <v>5101</v>
      </c>
      <c r="E1113" s="236"/>
      <c r="F1113" s="198" t="s">
        <v>5102</v>
      </c>
      <c r="G1113" s="199">
        <v>1.2999999999999999E-2</v>
      </c>
      <c r="H1113" s="200">
        <v>18.68</v>
      </c>
      <c r="I1113" s="200">
        <v>0.24</v>
      </c>
    </row>
    <row r="1114" spans="1:9" ht="15" customHeight="1">
      <c r="A1114" s="198" t="s">
        <v>5103</v>
      </c>
      <c r="B1114" s="286" t="s">
        <v>5104</v>
      </c>
      <c r="C1114" s="236"/>
      <c r="D1114" s="284" t="s">
        <v>5105</v>
      </c>
      <c r="E1114" s="236"/>
      <c r="F1114" s="198" t="s">
        <v>5106</v>
      </c>
      <c r="G1114" s="199">
        <v>1.2999999999999999E-2</v>
      </c>
      <c r="H1114" s="200">
        <v>24.41</v>
      </c>
      <c r="I1114" s="200">
        <v>0.32</v>
      </c>
    </row>
    <row r="1115" spans="1:9" ht="15" customHeight="1">
      <c r="A1115" s="153"/>
      <c r="B1115" s="153"/>
      <c r="C1115" s="153"/>
      <c r="D1115" s="153"/>
      <c r="E1115" s="153"/>
      <c r="F1115" s="153"/>
      <c r="G1115" s="285" t="s">
        <v>5107</v>
      </c>
      <c r="H1115" s="236"/>
      <c r="I1115" s="201">
        <v>0.56000000000000005</v>
      </c>
    </row>
    <row r="1116" spans="1:9" ht="15" customHeight="1">
      <c r="A1116" s="153"/>
      <c r="B1116" s="153"/>
      <c r="C1116" s="153"/>
      <c r="D1116" s="153"/>
      <c r="E1116" s="153"/>
      <c r="F1116" s="153"/>
      <c r="G1116" s="289" t="s">
        <v>5108</v>
      </c>
      <c r="H1116" s="236"/>
      <c r="I1116" s="188">
        <v>12.18</v>
      </c>
    </row>
    <row r="1117" spans="1:9" ht="15" customHeight="1">
      <c r="A1117" s="153"/>
      <c r="B1117" s="153"/>
      <c r="C1117" s="153"/>
      <c r="D1117" s="153"/>
      <c r="E1117" s="153"/>
      <c r="F1117" s="153"/>
      <c r="G1117" s="289" t="s">
        <v>5109</v>
      </c>
      <c r="H1117" s="236"/>
      <c r="I1117" s="188">
        <v>2.8209</v>
      </c>
    </row>
    <row r="1118" spans="1:9" ht="15" customHeight="1">
      <c r="A1118" s="153"/>
      <c r="B1118" s="153"/>
      <c r="C1118" s="153"/>
      <c r="D1118" s="153"/>
      <c r="E1118" s="153"/>
      <c r="F1118" s="153"/>
      <c r="G1118" s="289" t="s">
        <v>5110</v>
      </c>
      <c r="H1118" s="236"/>
      <c r="I1118" s="188">
        <v>15</v>
      </c>
    </row>
    <row r="1119" spans="1:9" ht="9.75" customHeight="1">
      <c r="A1119" s="153"/>
      <c r="B1119" s="153"/>
      <c r="C1119" s="153"/>
      <c r="D1119" s="290"/>
      <c r="E1119" s="213"/>
      <c r="F1119" s="213"/>
      <c r="G1119" s="153"/>
      <c r="H1119" s="153"/>
      <c r="I1119" s="153"/>
    </row>
    <row r="1120" spans="1:9" ht="27" customHeight="1">
      <c r="A1120" s="291" t="s">
        <v>5111</v>
      </c>
      <c r="B1120" s="235"/>
      <c r="C1120" s="235"/>
      <c r="D1120" s="235"/>
      <c r="E1120" s="235"/>
      <c r="F1120" s="235"/>
      <c r="G1120" s="235"/>
      <c r="H1120" s="235"/>
      <c r="I1120" s="236"/>
    </row>
    <row r="1121" spans="1:9" ht="15" customHeight="1">
      <c r="A1121" s="287" t="s">
        <v>5112</v>
      </c>
      <c r="B1121" s="235"/>
      <c r="C1121" s="236"/>
      <c r="D1121" s="288" t="s">
        <v>5113</v>
      </c>
      <c r="E1121" s="236"/>
      <c r="F1121" s="195" t="s">
        <v>5114</v>
      </c>
      <c r="G1121" s="195" t="s">
        <v>5115</v>
      </c>
      <c r="H1121" s="195" t="s">
        <v>5116</v>
      </c>
      <c r="I1121" s="195" t="s">
        <v>5117</v>
      </c>
    </row>
    <row r="1122" spans="1:9" ht="51.75" customHeight="1">
      <c r="A1122" s="198" t="s">
        <v>5118</v>
      </c>
      <c r="B1122" s="286" t="s">
        <v>5119</v>
      </c>
      <c r="C1122" s="236"/>
      <c r="D1122" s="284" t="s">
        <v>5120</v>
      </c>
      <c r="E1122" s="236"/>
      <c r="F1122" s="198" t="s">
        <v>5121</v>
      </c>
      <c r="G1122" s="199">
        <v>1.05</v>
      </c>
      <c r="H1122" s="200">
        <v>460</v>
      </c>
      <c r="I1122" s="200">
        <v>483</v>
      </c>
    </row>
    <row r="1123" spans="1:9" ht="19.5" customHeight="1">
      <c r="A1123" s="198" t="s">
        <v>5122</v>
      </c>
      <c r="B1123" s="286" t="s">
        <v>5123</v>
      </c>
      <c r="C1123" s="236"/>
      <c r="D1123" s="284" t="s">
        <v>5124</v>
      </c>
      <c r="E1123" s="236"/>
      <c r="F1123" s="198" t="s">
        <v>5125</v>
      </c>
      <c r="G1123" s="199">
        <v>8.9999999999999993E-3</v>
      </c>
      <c r="H1123" s="200">
        <v>3.74</v>
      </c>
      <c r="I1123" s="200">
        <v>0.03</v>
      </c>
    </row>
    <row r="1124" spans="1:9" ht="15" customHeight="1">
      <c r="A1124" s="153"/>
      <c r="B1124" s="153"/>
      <c r="C1124" s="153"/>
      <c r="D1124" s="153"/>
      <c r="E1124" s="153"/>
      <c r="F1124" s="153"/>
      <c r="G1124" s="285" t="s">
        <v>5126</v>
      </c>
      <c r="H1124" s="236"/>
      <c r="I1124" s="201">
        <v>483.03</v>
      </c>
    </row>
    <row r="1125" spans="1:9" ht="15" customHeight="1">
      <c r="A1125" s="287" t="s">
        <v>5127</v>
      </c>
      <c r="B1125" s="235"/>
      <c r="C1125" s="236"/>
      <c r="D1125" s="288" t="s">
        <v>5128</v>
      </c>
      <c r="E1125" s="236"/>
      <c r="F1125" s="195" t="s">
        <v>5129</v>
      </c>
      <c r="G1125" s="195" t="s">
        <v>5130</v>
      </c>
      <c r="H1125" s="195" t="s">
        <v>5131</v>
      </c>
      <c r="I1125" s="195" t="s">
        <v>5132</v>
      </c>
    </row>
    <row r="1126" spans="1:9" ht="15" customHeight="1">
      <c r="A1126" s="198" t="s">
        <v>5133</v>
      </c>
      <c r="B1126" s="286" t="s">
        <v>5134</v>
      </c>
      <c r="C1126" s="236"/>
      <c r="D1126" s="284" t="s">
        <v>5135</v>
      </c>
      <c r="E1126" s="236"/>
      <c r="F1126" s="198" t="s">
        <v>5136</v>
      </c>
      <c r="G1126" s="199">
        <v>0.105</v>
      </c>
      <c r="H1126" s="200">
        <v>18.68</v>
      </c>
      <c r="I1126" s="200">
        <v>1.96</v>
      </c>
    </row>
    <row r="1127" spans="1:9" ht="15" customHeight="1">
      <c r="A1127" s="198" t="s">
        <v>5137</v>
      </c>
      <c r="B1127" s="286" t="s">
        <v>5138</v>
      </c>
      <c r="C1127" s="236"/>
      <c r="D1127" s="284" t="s">
        <v>5139</v>
      </c>
      <c r="E1127" s="236"/>
      <c r="F1127" s="198" t="s">
        <v>5140</v>
      </c>
      <c r="G1127" s="199">
        <v>0.105</v>
      </c>
      <c r="H1127" s="200">
        <v>24.41</v>
      </c>
      <c r="I1127" s="200">
        <v>2.56</v>
      </c>
    </row>
    <row r="1128" spans="1:9" ht="15" customHeight="1">
      <c r="A1128" s="153"/>
      <c r="B1128" s="153"/>
      <c r="C1128" s="153"/>
      <c r="D1128" s="153"/>
      <c r="E1128" s="153"/>
      <c r="F1128" s="153"/>
      <c r="G1128" s="285" t="s">
        <v>5141</v>
      </c>
      <c r="H1128" s="236"/>
      <c r="I1128" s="201">
        <v>4.5199999999999996</v>
      </c>
    </row>
    <row r="1129" spans="1:9" ht="15" customHeight="1">
      <c r="A1129" s="153"/>
      <c r="B1129" s="153"/>
      <c r="C1129" s="153"/>
      <c r="D1129" s="153"/>
      <c r="E1129" s="153"/>
      <c r="F1129" s="153"/>
      <c r="G1129" s="289" t="s">
        <v>5142</v>
      </c>
      <c r="H1129" s="236"/>
      <c r="I1129" s="188">
        <v>487.55</v>
      </c>
    </row>
    <row r="1130" spans="1:9" ht="15" customHeight="1">
      <c r="A1130" s="153"/>
      <c r="B1130" s="153"/>
      <c r="C1130" s="153"/>
      <c r="D1130" s="153"/>
      <c r="E1130" s="153"/>
      <c r="F1130" s="153"/>
      <c r="G1130" s="289" t="s">
        <v>5143</v>
      </c>
      <c r="H1130" s="236"/>
      <c r="I1130" s="188">
        <v>112.9166</v>
      </c>
    </row>
    <row r="1131" spans="1:9" ht="15" customHeight="1">
      <c r="A1131" s="153"/>
      <c r="B1131" s="153"/>
      <c r="C1131" s="153"/>
      <c r="D1131" s="153"/>
      <c r="E1131" s="153"/>
      <c r="F1131" s="153"/>
      <c r="G1131" s="289" t="s">
        <v>5144</v>
      </c>
      <c r="H1131" s="236"/>
      <c r="I1131" s="188">
        <v>600.47</v>
      </c>
    </row>
    <row r="1132" spans="1:9" ht="9.75" customHeight="1">
      <c r="A1132" s="153"/>
      <c r="B1132" s="153"/>
      <c r="C1132" s="153"/>
      <c r="D1132" s="290"/>
      <c r="E1132" s="213"/>
      <c r="F1132" s="213"/>
      <c r="G1132" s="153"/>
      <c r="H1132" s="153"/>
      <c r="I1132" s="153"/>
    </row>
    <row r="1133" spans="1:9" ht="19.5" customHeight="1">
      <c r="A1133" s="291" t="s">
        <v>5145</v>
      </c>
      <c r="B1133" s="235"/>
      <c r="C1133" s="235"/>
      <c r="D1133" s="235"/>
      <c r="E1133" s="235"/>
      <c r="F1133" s="235"/>
      <c r="G1133" s="235"/>
      <c r="H1133" s="235"/>
      <c r="I1133" s="236"/>
    </row>
    <row r="1134" spans="1:9" ht="19.5" customHeight="1">
      <c r="A1134" s="292" t="s">
        <v>5146</v>
      </c>
      <c r="B1134" s="235"/>
      <c r="C1134" s="235"/>
      <c r="D1134" s="235"/>
      <c r="E1134" s="236"/>
      <c r="F1134" s="186" t="s">
        <v>5147</v>
      </c>
      <c r="G1134" s="186" t="s">
        <v>5148</v>
      </c>
      <c r="H1134" s="186" t="s">
        <v>5149</v>
      </c>
      <c r="I1134" s="186" t="s">
        <v>5150</v>
      </c>
    </row>
    <row r="1135" spans="1:9" ht="15" customHeight="1">
      <c r="A1135" s="190" t="s">
        <v>5151</v>
      </c>
      <c r="B1135" s="293" t="s">
        <v>5152</v>
      </c>
      <c r="C1135" s="235"/>
      <c r="D1135" s="235"/>
      <c r="E1135" s="235"/>
      <c r="F1135" s="190" t="s">
        <v>5153</v>
      </c>
      <c r="G1135" s="192">
        <v>0.21</v>
      </c>
      <c r="H1135" s="191">
        <v>12.14</v>
      </c>
      <c r="I1135" s="191">
        <v>2.5499999999999998</v>
      </c>
    </row>
    <row r="1136" spans="1:9" ht="15" customHeight="1">
      <c r="A1136" s="190" t="s">
        <v>5154</v>
      </c>
      <c r="B1136" s="293" t="s">
        <v>5155</v>
      </c>
      <c r="C1136" s="235"/>
      <c r="D1136" s="235"/>
      <c r="E1136" s="235"/>
      <c r="F1136" s="190" t="s">
        <v>5156</v>
      </c>
      <c r="G1136" s="192">
        <v>0.21</v>
      </c>
      <c r="H1136" s="191">
        <v>14.39</v>
      </c>
      <c r="I1136" s="191">
        <v>3.02</v>
      </c>
    </row>
    <row r="1137" spans="1:9" ht="15" customHeight="1">
      <c r="A1137" s="153"/>
      <c r="B1137" s="153"/>
      <c r="C1137" s="153"/>
      <c r="D1137" s="153"/>
      <c r="E1137" s="153"/>
      <c r="F1137" s="153"/>
      <c r="G1137" s="283" t="s">
        <v>5157</v>
      </c>
      <c r="H1137" s="236"/>
      <c r="I1137" s="188">
        <v>5.5712999999999999</v>
      </c>
    </row>
    <row r="1138" spans="1:9" ht="15" customHeight="1">
      <c r="A1138" s="153"/>
      <c r="B1138" s="153"/>
      <c r="C1138" s="153"/>
      <c r="D1138" s="153"/>
      <c r="E1138" s="153"/>
      <c r="F1138" s="153"/>
      <c r="G1138" s="294" t="s">
        <v>5158</v>
      </c>
      <c r="H1138" s="295"/>
      <c r="I1138" s="207">
        <v>0</v>
      </c>
    </row>
    <row r="1139" spans="1:9" ht="15" customHeight="1">
      <c r="A1139" s="153"/>
      <c r="B1139" s="153"/>
      <c r="C1139" s="153"/>
      <c r="D1139" s="153"/>
      <c r="E1139" s="153"/>
      <c r="F1139" s="153"/>
      <c r="G1139" s="289" t="s">
        <v>5159</v>
      </c>
      <c r="H1139" s="236"/>
      <c r="I1139" s="193">
        <v>5.5712999999999999</v>
      </c>
    </row>
    <row r="1140" spans="1:9" ht="15" customHeight="1">
      <c r="A1140" s="153"/>
      <c r="B1140" s="153"/>
      <c r="C1140" s="153"/>
      <c r="D1140" s="153"/>
      <c r="E1140" s="153"/>
      <c r="F1140" s="153"/>
      <c r="G1140" s="289" t="s">
        <v>5160</v>
      </c>
      <c r="H1140" s="236"/>
      <c r="I1140" s="193">
        <v>1</v>
      </c>
    </row>
    <row r="1141" spans="1:9" ht="15" customHeight="1">
      <c r="A1141" s="153"/>
      <c r="B1141" s="153"/>
      <c r="C1141" s="153"/>
      <c r="D1141" s="153"/>
      <c r="E1141" s="153"/>
      <c r="F1141" s="153"/>
      <c r="G1141" s="289" t="s">
        <v>5161</v>
      </c>
      <c r="H1141" s="236"/>
      <c r="I1141" s="193">
        <v>5.5712999999999999</v>
      </c>
    </row>
    <row r="1142" spans="1:9" ht="19.5" customHeight="1">
      <c r="A1142" s="292" t="s">
        <v>5162</v>
      </c>
      <c r="B1142" s="235"/>
      <c r="C1142" s="235"/>
      <c r="D1142" s="235"/>
      <c r="E1142" s="236"/>
      <c r="F1142" s="186" t="s">
        <v>5163</v>
      </c>
      <c r="G1142" s="186" t="s">
        <v>5164</v>
      </c>
      <c r="H1142" s="186" t="s">
        <v>5165</v>
      </c>
      <c r="I1142" s="186" t="s">
        <v>5166</v>
      </c>
    </row>
    <row r="1143" spans="1:9" ht="15.75" customHeight="1">
      <c r="A1143" s="190" t="s">
        <v>5167</v>
      </c>
      <c r="B1143" s="293" t="s">
        <v>5168</v>
      </c>
      <c r="C1143" s="235"/>
      <c r="D1143" s="235"/>
      <c r="E1143" s="236"/>
      <c r="F1143" s="190" t="s">
        <v>5169</v>
      </c>
      <c r="G1143" s="192">
        <v>1.02</v>
      </c>
      <c r="H1143" s="191">
        <v>60.78</v>
      </c>
      <c r="I1143" s="191">
        <v>62</v>
      </c>
    </row>
    <row r="1144" spans="1:9" ht="15" customHeight="1">
      <c r="A1144" s="153"/>
      <c r="B1144" s="153"/>
      <c r="C1144" s="153"/>
      <c r="D1144" s="153"/>
      <c r="E1144" s="153"/>
      <c r="F1144" s="153"/>
      <c r="G1144" s="283" t="s">
        <v>5170</v>
      </c>
      <c r="H1144" s="236"/>
      <c r="I1144" s="188">
        <v>61.995600000000003</v>
      </c>
    </row>
    <row r="1145" spans="1:9" ht="15" customHeight="1">
      <c r="A1145" s="153"/>
      <c r="B1145" s="153"/>
      <c r="C1145" s="153"/>
      <c r="D1145" s="153"/>
      <c r="E1145" s="153"/>
      <c r="F1145" s="153"/>
      <c r="G1145" s="289" t="s">
        <v>5171</v>
      </c>
      <c r="H1145" s="236"/>
      <c r="I1145" s="194">
        <v>67.566900000000004</v>
      </c>
    </row>
    <row r="1146" spans="1:9" ht="15" customHeight="1">
      <c r="A1146" s="153"/>
      <c r="B1146" s="153"/>
      <c r="C1146" s="153"/>
      <c r="D1146" s="153"/>
      <c r="E1146" s="153"/>
      <c r="F1146" s="153"/>
      <c r="G1146" s="289" t="s">
        <v>5172</v>
      </c>
      <c r="H1146" s="236"/>
      <c r="I1146" s="188">
        <v>67.569999999999993</v>
      </c>
    </row>
    <row r="1147" spans="1:9" ht="15" customHeight="1">
      <c r="A1147" s="153"/>
      <c r="B1147" s="153"/>
      <c r="C1147" s="153"/>
      <c r="D1147" s="153"/>
      <c r="E1147" s="153"/>
      <c r="F1147" s="153"/>
      <c r="G1147" s="289" t="s">
        <v>5173</v>
      </c>
      <c r="H1147" s="236"/>
      <c r="I1147" s="188">
        <v>15.6492</v>
      </c>
    </row>
    <row r="1148" spans="1:9" ht="15" customHeight="1">
      <c r="A1148" s="153"/>
      <c r="B1148" s="153"/>
      <c r="C1148" s="153"/>
      <c r="D1148" s="153"/>
      <c r="E1148" s="153"/>
      <c r="F1148" s="153"/>
      <c r="G1148" s="289" t="s">
        <v>5174</v>
      </c>
      <c r="H1148" s="236"/>
      <c r="I1148" s="188">
        <v>83.22</v>
      </c>
    </row>
    <row r="1149" spans="1:9" ht="9.75" customHeight="1">
      <c r="A1149" s="153"/>
      <c r="B1149" s="153"/>
      <c r="C1149" s="153"/>
      <c r="D1149" s="290"/>
      <c r="E1149" s="213"/>
      <c r="F1149" s="213"/>
      <c r="G1149" s="153"/>
      <c r="H1149" s="153"/>
      <c r="I1149" s="153"/>
    </row>
    <row r="1150" spans="1:9" ht="19.5" customHeight="1">
      <c r="A1150" s="291" t="s">
        <v>5175</v>
      </c>
      <c r="B1150" s="235"/>
      <c r="C1150" s="235"/>
      <c r="D1150" s="235"/>
      <c r="E1150" s="235"/>
      <c r="F1150" s="235"/>
      <c r="G1150" s="235"/>
      <c r="H1150" s="235"/>
      <c r="I1150" s="236"/>
    </row>
    <row r="1151" spans="1:9" ht="19.5" customHeight="1">
      <c r="A1151" s="292" t="s">
        <v>5176</v>
      </c>
      <c r="B1151" s="235"/>
      <c r="C1151" s="235"/>
      <c r="D1151" s="235"/>
      <c r="E1151" s="236"/>
      <c r="F1151" s="186" t="s">
        <v>5177</v>
      </c>
      <c r="G1151" s="186" t="s">
        <v>5178</v>
      </c>
      <c r="H1151" s="186" t="s">
        <v>5179</v>
      </c>
      <c r="I1151" s="186" t="s">
        <v>5180</v>
      </c>
    </row>
    <row r="1152" spans="1:9" ht="15" customHeight="1">
      <c r="A1152" s="190" t="s">
        <v>5181</v>
      </c>
      <c r="B1152" s="293" t="s">
        <v>5182</v>
      </c>
      <c r="C1152" s="235"/>
      <c r="D1152" s="235"/>
      <c r="E1152" s="235"/>
      <c r="F1152" s="190" t="s">
        <v>5183</v>
      </c>
      <c r="G1152" s="192">
        <v>0.21</v>
      </c>
      <c r="H1152" s="191">
        <v>12.14</v>
      </c>
      <c r="I1152" s="191">
        <v>2.5499999999999998</v>
      </c>
    </row>
    <row r="1153" spans="1:9" ht="15" customHeight="1">
      <c r="A1153" s="190" t="s">
        <v>5184</v>
      </c>
      <c r="B1153" s="293" t="s">
        <v>5185</v>
      </c>
      <c r="C1153" s="235"/>
      <c r="D1153" s="235"/>
      <c r="E1153" s="235"/>
      <c r="F1153" s="190" t="s">
        <v>5186</v>
      </c>
      <c r="G1153" s="192">
        <v>0.21</v>
      </c>
      <c r="H1153" s="191">
        <v>14.39</v>
      </c>
      <c r="I1153" s="191">
        <v>3.02</v>
      </c>
    </row>
    <row r="1154" spans="1:9" ht="15" customHeight="1">
      <c r="A1154" s="153"/>
      <c r="B1154" s="153"/>
      <c r="C1154" s="153"/>
      <c r="D1154" s="153"/>
      <c r="E1154" s="153"/>
      <c r="F1154" s="153"/>
      <c r="G1154" s="283" t="s">
        <v>5187</v>
      </c>
      <c r="H1154" s="236"/>
      <c r="I1154" s="188">
        <v>5.5712999999999999</v>
      </c>
    </row>
    <row r="1155" spans="1:9" ht="15" customHeight="1">
      <c r="A1155" s="153"/>
      <c r="B1155" s="153"/>
      <c r="C1155" s="153"/>
      <c r="D1155" s="153"/>
      <c r="E1155" s="153"/>
      <c r="F1155" s="153"/>
      <c r="G1155" s="289" t="s">
        <v>5188</v>
      </c>
      <c r="H1155" s="236"/>
      <c r="I1155" s="193">
        <v>5.5712999999999999</v>
      </c>
    </row>
    <row r="1156" spans="1:9" ht="15" customHeight="1">
      <c r="A1156" s="153"/>
      <c r="B1156" s="153"/>
      <c r="C1156" s="153"/>
      <c r="D1156" s="153"/>
      <c r="E1156" s="153"/>
      <c r="F1156" s="153"/>
      <c r="G1156" s="289" t="s">
        <v>5189</v>
      </c>
      <c r="H1156" s="236"/>
      <c r="I1156" s="193">
        <v>1</v>
      </c>
    </row>
    <row r="1157" spans="1:9" ht="15" customHeight="1">
      <c r="A1157" s="153"/>
      <c r="B1157" s="153"/>
      <c r="C1157" s="153"/>
      <c r="D1157" s="153"/>
      <c r="E1157" s="153"/>
      <c r="F1157" s="153"/>
      <c r="G1157" s="289" t="s">
        <v>5190</v>
      </c>
      <c r="H1157" s="236"/>
      <c r="I1157" s="193">
        <v>5.5712999999999999</v>
      </c>
    </row>
    <row r="1158" spans="1:9" ht="19.5" customHeight="1">
      <c r="A1158" s="292" t="s">
        <v>5191</v>
      </c>
      <c r="B1158" s="235"/>
      <c r="C1158" s="235"/>
      <c r="D1158" s="235"/>
      <c r="E1158" s="236"/>
      <c r="F1158" s="186" t="s">
        <v>5192</v>
      </c>
      <c r="G1158" s="186" t="s">
        <v>5193</v>
      </c>
      <c r="H1158" s="186" t="s">
        <v>5194</v>
      </c>
      <c r="I1158" s="186" t="s">
        <v>5195</v>
      </c>
    </row>
    <row r="1159" spans="1:9" ht="15" customHeight="1">
      <c r="A1159" s="190" t="s">
        <v>5196</v>
      </c>
      <c r="B1159" s="293" t="s">
        <v>5197</v>
      </c>
      <c r="C1159" s="235"/>
      <c r="D1159" s="235"/>
      <c r="E1159" s="236"/>
      <c r="F1159" s="190" t="s">
        <v>5198</v>
      </c>
      <c r="G1159" s="192">
        <v>1.02</v>
      </c>
      <c r="H1159" s="191">
        <v>14.61</v>
      </c>
      <c r="I1159" s="191">
        <v>14.9</v>
      </c>
    </row>
    <row r="1160" spans="1:9" ht="15" customHeight="1">
      <c r="A1160" s="153"/>
      <c r="B1160" s="153"/>
      <c r="C1160" s="153"/>
      <c r="D1160" s="153"/>
      <c r="E1160" s="153"/>
      <c r="F1160" s="153"/>
      <c r="G1160" s="283" t="s">
        <v>5199</v>
      </c>
      <c r="H1160" s="236"/>
      <c r="I1160" s="188">
        <v>14.902200000000001</v>
      </c>
    </row>
    <row r="1161" spans="1:9" ht="15" customHeight="1">
      <c r="A1161" s="153"/>
      <c r="B1161" s="153"/>
      <c r="C1161" s="153"/>
      <c r="D1161" s="153"/>
      <c r="E1161" s="153"/>
      <c r="F1161" s="153"/>
      <c r="G1161" s="289" t="s">
        <v>5200</v>
      </c>
      <c r="H1161" s="236"/>
      <c r="I1161" s="194">
        <v>20.473500000000001</v>
      </c>
    </row>
    <row r="1162" spans="1:9" ht="15" customHeight="1">
      <c r="A1162" s="153"/>
      <c r="B1162" s="153"/>
      <c r="C1162" s="153"/>
      <c r="D1162" s="153"/>
      <c r="E1162" s="153"/>
      <c r="F1162" s="153"/>
      <c r="G1162" s="289" t="s">
        <v>5201</v>
      </c>
      <c r="H1162" s="236"/>
      <c r="I1162" s="188">
        <v>20.47</v>
      </c>
    </row>
    <row r="1163" spans="1:9" ht="15" customHeight="1">
      <c r="A1163" s="153"/>
      <c r="B1163" s="153"/>
      <c r="C1163" s="153"/>
      <c r="D1163" s="153"/>
      <c r="E1163" s="153"/>
      <c r="F1163" s="153"/>
      <c r="G1163" s="289" t="s">
        <v>5202</v>
      </c>
      <c r="H1163" s="236"/>
      <c r="I1163" s="188">
        <v>4.7408999999999999</v>
      </c>
    </row>
    <row r="1164" spans="1:9" ht="15" customHeight="1">
      <c r="A1164" s="153"/>
      <c r="B1164" s="153"/>
      <c r="C1164" s="153"/>
      <c r="D1164" s="153"/>
      <c r="E1164" s="153"/>
      <c r="F1164" s="153"/>
      <c r="G1164" s="289" t="s">
        <v>5203</v>
      </c>
      <c r="H1164" s="236"/>
      <c r="I1164" s="188">
        <v>25.21</v>
      </c>
    </row>
    <row r="1165" spans="1:9" ht="9.75" customHeight="1">
      <c r="A1165" s="153"/>
      <c r="B1165" s="153"/>
      <c r="C1165" s="153"/>
      <c r="D1165" s="290"/>
      <c r="E1165" s="213"/>
      <c r="F1165" s="213"/>
      <c r="G1165" s="153"/>
      <c r="H1165" s="153"/>
      <c r="I1165" s="153"/>
    </row>
    <row r="1166" spans="1:9" ht="19.5" customHeight="1">
      <c r="A1166" s="291" t="s">
        <v>5204</v>
      </c>
      <c r="B1166" s="235"/>
      <c r="C1166" s="235"/>
      <c r="D1166" s="235"/>
      <c r="E1166" s="235"/>
      <c r="F1166" s="235"/>
      <c r="G1166" s="235"/>
      <c r="H1166" s="235"/>
      <c r="I1166" s="236"/>
    </row>
    <row r="1167" spans="1:9" ht="9.75" customHeight="1">
      <c r="A1167" s="296"/>
      <c r="B1167" s="213"/>
      <c r="C1167" s="213"/>
      <c r="D1167" s="213"/>
      <c r="E1167" s="213"/>
      <c r="F1167" s="213"/>
      <c r="G1167" s="213"/>
      <c r="H1167" s="213"/>
      <c r="I1167" s="213"/>
    </row>
    <row r="1168" spans="1:9" ht="15" customHeight="1">
      <c r="A1168" s="153"/>
      <c r="B1168" s="153"/>
      <c r="C1168" s="153"/>
      <c r="D1168" s="153"/>
      <c r="E1168" s="153"/>
      <c r="F1168" s="153"/>
      <c r="G1168" s="289" t="s">
        <v>5205</v>
      </c>
      <c r="H1168" s="236"/>
      <c r="I1168" s="188">
        <v>2.72</v>
      </c>
    </row>
    <row r="1169" spans="1:9" ht="15" customHeight="1">
      <c r="A1169" s="153"/>
      <c r="B1169" s="153"/>
      <c r="C1169" s="153"/>
      <c r="D1169" s="153"/>
      <c r="E1169" s="153"/>
      <c r="F1169" s="153"/>
      <c r="G1169" s="289" t="s">
        <v>5206</v>
      </c>
      <c r="H1169" s="236"/>
      <c r="I1169" s="188">
        <v>0.63</v>
      </c>
    </row>
    <row r="1170" spans="1:9" ht="15" customHeight="1">
      <c r="A1170" s="153"/>
      <c r="B1170" s="153"/>
      <c r="C1170" s="153"/>
      <c r="D1170" s="153"/>
      <c r="E1170" s="153"/>
      <c r="F1170" s="153"/>
      <c r="G1170" s="289" t="s">
        <v>5207</v>
      </c>
      <c r="H1170" s="236"/>
      <c r="I1170" s="188">
        <v>3.35</v>
      </c>
    </row>
    <row r="1171" spans="1:9" ht="9.75" customHeight="1">
      <c r="A1171" s="153"/>
      <c r="B1171" s="153"/>
      <c r="C1171" s="153"/>
      <c r="D1171" s="290"/>
      <c r="E1171" s="213"/>
      <c r="F1171" s="213"/>
      <c r="G1171" s="153"/>
      <c r="H1171" s="153"/>
      <c r="I1171" s="153"/>
    </row>
    <row r="1172" spans="1:9" ht="19.5" customHeight="1">
      <c r="A1172" s="291" t="s">
        <v>5208</v>
      </c>
      <c r="B1172" s="235"/>
      <c r="C1172" s="235"/>
      <c r="D1172" s="235"/>
      <c r="E1172" s="235"/>
      <c r="F1172" s="235"/>
      <c r="G1172" s="235"/>
      <c r="H1172" s="235"/>
      <c r="I1172" s="236"/>
    </row>
    <row r="1173" spans="1:9" ht="9.75" customHeight="1">
      <c r="A1173" s="296"/>
      <c r="B1173" s="213"/>
      <c r="C1173" s="213"/>
      <c r="D1173" s="213"/>
      <c r="E1173" s="213"/>
      <c r="F1173" s="213"/>
      <c r="G1173" s="213"/>
      <c r="H1173" s="213"/>
      <c r="I1173" s="213"/>
    </row>
    <row r="1174" spans="1:9" ht="15" customHeight="1">
      <c r="A1174" s="153"/>
      <c r="B1174" s="153"/>
      <c r="C1174" s="153"/>
      <c r="D1174" s="153"/>
      <c r="E1174" s="153"/>
      <c r="F1174" s="153"/>
      <c r="G1174" s="289" t="s">
        <v>5209</v>
      </c>
      <c r="H1174" s="236"/>
      <c r="I1174" s="188">
        <v>8.74</v>
      </c>
    </row>
    <row r="1175" spans="1:9" ht="15" customHeight="1">
      <c r="A1175" s="153"/>
      <c r="B1175" s="153"/>
      <c r="C1175" s="153"/>
      <c r="D1175" s="153"/>
      <c r="E1175" s="153"/>
      <c r="F1175" s="153"/>
      <c r="G1175" s="289" t="s">
        <v>5210</v>
      </c>
      <c r="H1175" s="236"/>
      <c r="I1175" s="188">
        <v>2.0242</v>
      </c>
    </row>
    <row r="1176" spans="1:9" ht="15" customHeight="1">
      <c r="A1176" s="153"/>
      <c r="B1176" s="153"/>
      <c r="C1176" s="153"/>
      <c r="D1176" s="153"/>
      <c r="E1176" s="153"/>
      <c r="F1176" s="153"/>
      <c r="G1176" s="289" t="s">
        <v>5211</v>
      </c>
      <c r="H1176" s="236"/>
      <c r="I1176" s="188">
        <v>10.76</v>
      </c>
    </row>
    <row r="1177" spans="1:9" ht="9.75" customHeight="1">
      <c r="A1177" s="153"/>
      <c r="B1177" s="153"/>
      <c r="C1177" s="153"/>
      <c r="D1177" s="290"/>
      <c r="E1177" s="213"/>
      <c r="F1177" s="213"/>
      <c r="G1177" s="153"/>
      <c r="H1177" s="153"/>
      <c r="I1177" s="153"/>
    </row>
    <row r="1178" spans="1:9" ht="19.5" customHeight="1">
      <c r="A1178" s="291" t="s">
        <v>5212</v>
      </c>
      <c r="B1178" s="235"/>
      <c r="C1178" s="235"/>
      <c r="D1178" s="235"/>
      <c r="E1178" s="235"/>
      <c r="F1178" s="235"/>
      <c r="G1178" s="235"/>
      <c r="H1178" s="235"/>
      <c r="I1178" s="236"/>
    </row>
    <row r="1179" spans="1:9" ht="9.75" customHeight="1">
      <c r="A1179" s="296"/>
      <c r="B1179" s="213"/>
      <c r="C1179" s="213"/>
      <c r="D1179" s="213"/>
      <c r="E1179" s="213"/>
      <c r="F1179" s="213"/>
      <c r="G1179" s="213"/>
      <c r="H1179" s="213"/>
      <c r="I1179" s="213"/>
    </row>
    <row r="1180" spans="1:9" ht="15" customHeight="1">
      <c r="A1180" s="153"/>
      <c r="B1180" s="153"/>
      <c r="C1180" s="153"/>
      <c r="D1180" s="153"/>
      <c r="E1180" s="153"/>
      <c r="F1180" s="153"/>
      <c r="G1180" s="289" t="s">
        <v>5213</v>
      </c>
      <c r="H1180" s="236"/>
      <c r="I1180" s="188">
        <v>14.45</v>
      </c>
    </row>
    <row r="1181" spans="1:9" ht="15" customHeight="1">
      <c r="A1181" s="153"/>
      <c r="B1181" s="153"/>
      <c r="C1181" s="153"/>
      <c r="D1181" s="153"/>
      <c r="E1181" s="153"/>
      <c r="F1181" s="153"/>
      <c r="G1181" s="289" t="s">
        <v>5214</v>
      </c>
      <c r="H1181" s="236"/>
      <c r="I1181" s="188">
        <v>3.3466</v>
      </c>
    </row>
    <row r="1182" spans="1:9" ht="15" customHeight="1">
      <c r="A1182" s="153"/>
      <c r="B1182" s="153"/>
      <c r="C1182" s="153"/>
      <c r="D1182" s="153"/>
      <c r="E1182" s="153"/>
      <c r="F1182" s="153"/>
      <c r="G1182" s="289" t="s">
        <v>5215</v>
      </c>
      <c r="H1182" s="236"/>
      <c r="I1182" s="188">
        <v>17.8</v>
      </c>
    </row>
    <row r="1183" spans="1:9" ht="9.75" customHeight="1">
      <c r="A1183" s="153"/>
      <c r="B1183" s="153"/>
      <c r="C1183" s="153"/>
      <c r="D1183" s="290"/>
      <c r="E1183" s="213"/>
      <c r="F1183" s="213"/>
      <c r="G1183" s="153"/>
      <c r="H1183" s="153"/>
      <c r="I1183" s="153"/>
    </row>
    <row r="1184" spans="1:9" ht="19.5" customHeight="1">
      <c r="A1184" s="291" t="s">
        <v>5216</v>
      </c>
      <c r="B1184" s="235"/>
      <c r="C1184" s="235"/>
      <c r="D1184" s="235"/>
      <c r="E1184" s="235"/>
      <c r="F1184" s="235"/>
      <c r="G1184" s="235"/>
      <c r="H1184" s="235"/>
      <c r="I1184" s="236"/>
    </row>
    <row r="1185" spans="1:9" ht="19.5" customHeight="1">
      <c r="A1185" s="292" t="s">
        <v>5217</v>
      </c>
      <c r="B1185" s="235"/>
      <c r="C1185" s="235"/>
      <c r="D1185" s="235"/>
      <c r="E1185" s="236"/>
      <c r="F1185" s="186" t="s">
        <v>5218</v>
      </c>
      <c r="G1185" s="186" t="s">
        <v>5219</v>
      </c>
      <c r="H1185" s="186" t="s">
        <v>5220</v>
      </c>
      <c r="I1185" s="186" t="s">
        <v>5221</v>
      </c>
    </row>
    <row r="1186" spans="1:9" ht="15" customHeight="1">
      <c r="A1186" s="190" t="s">
        <v>5222</v>
      </c>
      <c r="B1186" s="293" t="s">
        <v>5223</v>
      </c>
      <c r="C1186" s="235"/>
      <c r="D1186" s="235"/>
      <c r="E1186" s="235"/>
      <c r="F1186" s="190" t="s">
        <v>5224</v>
      </c>
      <c r="G1186" s="192">
        <v>0.8</v>
      </c>
      <c r="H1186" s="191">
        <v>12.14</v>
      </c>
      <c r="I1186" s="191">
        <v>9.7100000000000009</v>
      </c>
    </row>
    <row r="1187" spans="1:9" ht="15" customHeight="1">
      <c r="A1187" s="190" t="s">
        <v>5225</v>
      </c>
      <c r="B1187" s="293" t="s">
        <v>5226</v>
      </c>
      <c r="C1187" s="235"/>
      <c r="D1187" s="235"/>
      <c r="E1187" s="235"/>
      <c r="F1187" s="190" t="s">
        <v>5227</v>
      </c>
      <c r="G1187" s="192">
        <v>0.8</v>
      </c>
      <c r="H1187" s="191">
        <v>14.39</v>
      </c>
      <c r="I1187" s="191">
        <v>11.51</v>
      </c>
    </row>
    <row r="1188" spans="1:9" ht="15" customHeight="1">
      <c r="A1188" s="153"/>
      <c r="B1188" s="153"/>
      <c r="C1188" s="153"/>
      <c r="D1188" s="153"/>
      <c r="E1188" s="153"/>
      <c r="F1188" s="153"/>
      <c r="G1188" s="283" t="s">
        <v>5228</v>
      </c>
      <c r="H1188" s="236"/>
      <c r="I1188" s="188">
        <v>21.224</v>
      </c>
    </row>
    <row r="1189" spans="1:9" ht="15" customHeight="1">
      <c r="A1189" s="153"/>
      <c r="B1189" s="153"/>
      <c r="C1189" s="153"/>
      <c r="D1189" s="153"/>
      <c r="E1189" s="153"/>
      <c r="F1189" s="153"/>
      <c r="G1189" s="289" t="s">
        <v>5229</v>
      </c>
      <c r="H1189" s="236"/>
      <c r="I1189" s="193">
        <v>21.224</v>
      </c>
    </row>
    <row r="1190" spans="1:9" ht="15" customHeight="1">
      <c r="A1190" s="153"/>
      <c r="B1190" s="153"/>
      <c r="C1190" s="153"/>
      <c r="D1190" s="153"/>
      <c r="E1190" s="153"/>
      <c r="F1190" s="153"/>
      <c r="G1190" s="289" t="s">
        <v>5230</v>
      </c>
      <c r="H1190" s="236"/>
      <c r="I1190" s="193">
        <v>1</v>
      </c>
    </row>
    <row r="1191" spans="1:9" ht="15" customHeight="1">
      <c r="A1191" s="153"/>
      <c r="B1191" s="153"/>
      <c r="C1191" s="153"/>
      <c r="D1191" s="153"/>
      <c r="E1191" s="153"/>
      <c r="F1191" s="153"/>
      <c r="G1191" s="289" t="s">
        <v>5231</v>
      </c>
      <c r="H1191" s="236"/>
      <c r="I1191" s="193">
        <v>21.224</v>
      </c>
    </row>
    <row r="1192" spans="1:9" ht="19.5" customHeight="1">
      <c r="A1192" s="292" t="s">
        <v>5232</v>
      </c>
      <c r="B1192" s="235"/>
      <c r="C1192" s="235"/>
      <c r="D1192" s="235"/>
      <c r="E1192" s="236"/>
      <c r="F1192" s="186" t="s">
        <v>5233</v>
      </c>
      <c r="G1192" s="186" t="s">
        <v>5234</v>
      </c>
      <c r="H1192" s="186" t="s">
        <v>5235</v>
      </c>
      <c r="I1192" s="186" t="s">
        <v>5236</v>
      </c>
    </row>
    <row r="1193" spans="1:9" ht="15" customHeight="1">
      <c r="A1193" s="190" t="s">
        <v>5237</v>
      </c>
      <c r="B1193" s="293" t="s">
        <v>5238</v>
      </c>
      <c r="C1193" s="235"/>
      <c r="D1193" s="235"/>
      <c r="E1193" s="236"/>
      <c r="F1193" s="190" t="s">
        <v>5239</v>
      </c>
      <c r="G1193" s="192">
        <v>1</v>
      </c>
      <c r="H1193" s="191">
        <v>6.36</v>
      </c>
      <c r="I1193" s="191">
        <v>6.36</v>
      </c>
    </row>
    <row r="1194" spans="1:9" ht="15" customHeight="1">
      <c r="A1194" s="153"/>
      <c r="B1194" s="153"/>
      <c r="C1194" s="153"/>
      <c r="D1194" s="153"/>
      <c r="E1194" s="153"/>
      <c r="F1194" s="153"/>
      <c r="G1194" s="283" t="s">
        <v>5240</v>
      </c>
      <c r="H1194" s="236"/>
      <c r="I1194" s="188">
        <v>6.36</v>
      </c>
    </row>
    <row r="1195" spans="1:9" ht="15" customHeight="1">
      <c r="A1195" s="153"/>
      <c r="B1195" s="153"/>
      <c r="C1195" s="153"/>
      <c r="D1195" s="153"/>
      <c r="E1195" s="153"/>
      <c r="F1195" s="153"/>
      <c r="G1195" s="289" t="s">
        <v>5241</v>
      </c>
      <c r="H1195" s="236"/>
      <c r="I1195" s="194">
        <v>27.584</v>
      </c>
    </row>
    <row r="1196" spans="1:9" ht="15" customHeight="1">
      <c r="A1196" s="153"/>
      <c r="B1196" s="153"/>
      <c r="C1196" s="153"/>
      <c r="D1196" s="153"/>
      <c r="E1196" s="153"/>
      <c r="F1196" s="153"/>
      <c r="G1196" s="289" t="s">
        <v>5242</v>
      </c>
      <c r="H1196" s="236"/>
      <c r="I1196" s="188">
        <v>27.58</v>
      </c>
    </row>
    <row r="1197" spans="1:9" ht="15" customHeight="1">
      <c r="A1197" s="153"/>
      <c r="B1197" s="153"/>
      <c r="C1197" s="153"/>
      <c r="D1197" s="153"/>
      <c r="E1197" s="153"/>
      <c r="F1197" s="153"/>
      <c r="G1197" s="289" t="s">
        <v>5243</v>
      </c>
      <c r="H1197" s="236"/>
      <c r="I1197" s="188">
        <v>6.3875000000000002</v>
      </c>
    </row>
    <row r="1198" spans="1:9" ht="15" customHeight="1">
      <c r="A1198" s="153"/>
      <c r="B1198" s="153"/>
      <c r="C1198" s="153"/>
      <c r="D1198" s="153"/>
      <c r="E1198" s="153"/>
      <c r="F1198" s="153"/>
      <c r="G1198" s="289" t="s">
        <v>5244</v>
      </c>
      <c r="H1198" s="236"/>
      <c r="I1198" s="188">
        <v>33.97</v>
      </c>
    </row>
    <row r="1199" spans="1:9" ht="9.75" customHeight="1">
      <c r="A1199" s="153"/>
      <c r="B1199" s="153"/>
      <c r="C1199" s="153"/>
      <c r="D1199" s="290"/>
      <c r="E1199" s="213"/>
      <c r="F1199" s="213"/>
      <c r="G1199" s="153"/>
      <c r="H1199" s="153"/>
      <c r="I1199" s="153"/>
    </row>
    <row r="1200" spans="1:9" ht="19.5" customHeight="1">
      <c r="A1200" s="291" t="s">
        <v>5245</v>
      </c>
      <c r="B1200" s="235"/>
      <c r="C1200" s="235"/>
      <c r="D1200" s="235"/>
      <c r="E1200" s="235"/>
      <c r="F1200" s="235"/>
      <c r="G1200" s="235"/>
      <c r="H1200" s="235"/>
      <c r="I1200" s="236"/>
    </row>
    <row r="1201" spans="1:9" ht="19.5" customHeight="1">
      <c r="A1201" s="292" t="s">
        <v>5246</v>
      </c>
      <c r="B1201" s="235"/>
      <c r="C1201" s="235"/>
      <c r="D1201" s="235"/>
      <c r="E1201" s="236"/>
      <c r="F1201" s="186" t="s">
        <v>5247</v>
      </c>
      <c r="G1201" s="186" t="s">
        <v>5248</v>
      </c>
      <c r="H1201" s="186" t="s">
        <v>5249</v>
      </c>
      <c r="I1201" s="186" t="s">
        <v>5250</v>
      </c>
    </row>
    <row r="1202" spans="1:9" ht="15" customHeight="1">
      <c r="A1202" s="190" t="s">
        <v>5251</v>
      </c>
      <c r="B1202" s="293" t="s">
        <v>5252</v>
      </c>
      <c r="C1202" s="235"/>
      <c r="D1202" s="235"/>
      <c r="E1202" s="235"/>
      <c r="F1202" s="190" t="s">
        <v>5253</v>
      </c>
      <c r="G1202" s="192">
        <v>1.8</v>
      </c>
      <c r="H1202" s="191">
        <v>12.14</v>
      </c>
      <c r="I1202" s="191">
        <v>21.85</v>
      </c>
    </row>
    <row r="1203" spans="1:9" ht="15" customHeight="1">
      <c r="A1203" s="190" t="s">
        <v>5254</v>
      </c>
      <c r="B1203" s="293" t="s">
        <v>5255</v>
      </c>
      <c r="C1203" s="235"/>
      <c r="D1203" s="235"/>
      <c r="E1203" s="235"/>
      <c r="F1203" s="190" t="s">
        <v>5256</v>
      </c>
      <c r="G1203" s="192">
        <v>1.8</v>
      </c>
      <c r="H1203" s="191">
        <v>14.39</v>
      </c>
      <c r="I1203" s="191">
        <v>25.9</v>
      </c>
    </row>
    <row r="1204" spans="1:9" ht="15" customHeight="1">
      <c r="A1204" s="153"/>
      <c r="B1204" s="153"/>
      <c r="C1204" s="153"/>
      <c r="D1204" s="153"/>
      <c r="E1204" s="153"/>
      <c r="F1204" s="153"/>
      <c r="G1204" s="283" t="s">
        <v>5257</v>
      </c>
      <c r="H1204" s="236"/>
      <c r="I1204" s="188">
        <v>47.753999999999998</v>
      </c>
    </row>
    <row r="1205" spans="1:9" ht="15" customHeight="1">
      <c r="A1205" s="153"/>
      <c r="B1205" s="153"/>
      <c r="C1205" s="153"/>
      <c r="D1205" s="153"/>
      <c r="E1205" s="153"/>
      <c r="F1205" s="153"/>
      <c r="G1205" s="289" t="s">
        <v>5258</v>
      </c>
      <c r="H1205" s="236"/>
      <c r="I1205" s="193">
        <v>47.753999999999998</v>
      </c>
    </row>
    <row r="1206" spans="1:9" ht="15" customHeight="1">
      <c r="A1206" s="153"/>
      <c r="B1206" s="153"/>
      <c r="C1206" s="153"/>
      <c r="D1206" s="153"/>
      <c r="E1206" s="153"/>
      <c r="F1206" s="153"/>
      <c r="G1206" s="289" t="s">
        <v>5259</v>
      </c>
      <c r="H1206" s="236"/>
      <c r="I1206" s="193">
        <v>1</v>
      </c>
    </row>
    <row r="1207" spans="1:9" ht="15" customHeight="1">
      <c r="A1207" s="153"/>
      <c r="B1207" s="153"/>
      <c r="C1207" s="153"/>
      <c r="D1207" s="153"/>
      <c r="E1207" s="153"/>
      <c r="F1207" s="153"/>
      <c r="G1207" s="289" t="s">
        <v>5260</v>
      </c>
      <c r="H1207" s="236"/>
      <c r="I1207" s="193">
        <v>47.753999999999998</v>
      </c>
    </row>
    <row r="1208" spans="1:9" ht="19.5" customHeight="1">
      <c r="A1208" s="292" t="s">
        <v>5261</v>
      </c>
      <c r="B1208" s="235"/>
      <c r="C1208" s="235"/>
      <c r="D1208" s="235"/>
      <c r="E1208" s="236"/>
      <c r="F1208" s="186" t="s">
        <v>5262</v>
      </c>
      <c r="G1208" s="186" t="s">
        <v>5263</v>
      </c>
      <c r="H1208" s="186" t="s">
        <v>5264</v>
      </c>
      <c r="I1208" s="186" t="s">
        <v>5265</v>
      </c>
    </row>
    <row r="1209" spans="1:9" ht="15" customHeight="1">
      <c r="A1209" s="190" t="s">
        <v>5266</v>
      </c>
      <c r="B1209" s="293" t="s">
        <v>5267</v>
      </c>
      <c r="C1209" s="235"/>
      <c r="D1209" s="235"/>
      <c r="E1209" s="236"/>
      <c r="F1209" s="190" t="s">
        <v>5268</v>
      </c>
      <c r="G1209" s="192">
        <v>1</v>
      </c>
      <c r="H1209" s="191">
        <v>16.98</v>
      </c>
      <c r="I1209" s="191">
        <v>16.98</v>
      </c>
    </row>
    <row r="1210" spans="1:9" ht="15" customHeight="1">
      <c r="A1210" s="153"/>
      <c r="B1210" s="153"/>
      <c r="C1210" s="153"/>
      <c r="D1210" s="153"/>
      <c r="E1210" s="153"/>
      <c r="F1210" s="153"/>
      <c r="G1210" s="283" t="s">
        <v>5269</v>
      </c>
      <c r="H1210" s="236"/>
      <c r="I1210" s="188">
        <v>16.98</v>
      </c>
    </row>
    <row r="1211" spans="1:9" ht="15" customHeight="1">
      <c r="A1211" s="153"/>
      <c r="B1211" s="153"/>
      <c r="C1211" s="153"/>
      <c r="D1211" s="153"/>
      <c r="E1211" s="153"/>
      <c r="F1211" s="153"/>
      <c r="G1211" s="289" t="s">
        <v>5270</v>
      </c>
      <c r="H1211" s="236"/>
      <c r="I1211" s="194">
        <v>64.733999999999995</v>
      </c>
    </row>
    <row r="1212" spans="1:9" ht="15" customHeight="1">
      <c r="A1212" s="153"/>
      <c r="B1212" s="153"/>
      <c r="C1212" s="153"/>
      <c r="D1212" s="153"/>
      <c r="E1212" s="153"/>
      <c r="F1212" s="153"/>
      <c r="G1212" s="289" t="s">
        <v>5271</v>
      </c>
      <c r="H1212" s="236"/>
      <c r="I1212" s="188">
        <v>64.73</v>
      </c>
    </row>
    <row r="1213" spans="1:9" ht="15" customHeight="1">
      <c r="A1213" s="153"/>
      <c r="B1213" s="153"/>
      <c r="C1213" s="153"/>
      <c r="D1213" s="153"/>
      <c r="E1213" s="153"/>
      <c r="F1213" s="153"/>
      <c r="G1213" s="289" t="s">
        <v>5272</v>
      </c>
      <c r="H1213" s="236"/>
      <c r="I1213" s="188">
        <v>14.9915</v>
      </c>
    </row>
    <row r="1214" spans="1:9" ht="15" customHeight="1">
      <c r="A1214" s="153"/>
      <c r="B1214" s="153"/>
      <c r="C1214" s="153"/>
      <c r="D1214" s="153"/>
      <c r="E1214" s="153"/>
      <c r="F1214" s="153"/>
      <c r="G1214" s="289" t="s">
        <v>5273</v>
      </c>
      <c r="H1214" s="236"/>
      <c r="I1214" s="188">
        <v>79.72</v>
      </c>
    </row>
    <row r="1215" spans="1:9" ht="9.75" customHeight="1">
      <c r="A1215" s="153"/>
      <c r="B1215" s="153"/>
      <c r="C1215" s="153"/>
      <c r="D1215" s="290"/>
      <c r="E1215" s="213"/>
      <c r="F1215" s="213"/>
      <c r="G1215" s="153"/>
      <c r="H1215" s="153"/>
      <c r="I1215" s="153"/>
    </row>
    <row r="1216" spans="1:9" ht="19.5" customHeight="1">
      <c r="A1216" s="291" t="s">
        <v>5274</v>
      </c>
      <c r="B1216" s="235"/>
      <c r="C1216" s="235"/>
      <c r="D1216" s="235"/>
      <c r="E1216" s="235"/>
      <c r="F1216" s="235"/>
      <c r="G1216" s="235"/>
      <c r="H1216" s="235"/>
      <c r="I1216" s="236"/>
    </row>
    <row r="1217" spans="1:9" ht="19.5" customHeight="1">
      <c r="A1217" s="292" t="s">
        <v>5275</v>
      </c>
      <c r="B1217" s="235"/>
      <c r="C1217" s="235"/>
      <c r="D1217" s="235"/>
      <c r="E1217" s="236"/>
      <c r="F1217" s="186" t="s">
        <v>5276</v>
      </c>
      <c r="G1217" s="186" t="s">
        <v>5277</v>
      </c>
      <c r="H1217" s="186" t="s">
        <v>5278</v>
      </c>
      <c r="I1217" s="186" t="s">
        <v>5279</v>
      </c>
    </row>
    <row r="1218" spans="1:9" ht="15" customHeight="1">
      <c r="A1218" s="190" t="s">
        <v>5280</v>
      </c>
      <c r="B1218" s="293" t="s">
        <v>5281</v>
      </c>
      <c r="C1218" s="235"/>
      <c r="D1218" s="235"/>
      <c r="E1218" s="235"/>
      <c r="F1218" s="190" t="s">
        <v>5282</v>
      </c>
      <c r="G1218" s="192">
        <v>0.15</v>
      </c>
      <c r="H1218" s="191">
        <v>12.14</v>
      </c>
      <c r="I1218" s="191">
        <v>1.82</v>
      </c>
    </row>
    <row r="1219" spans="1:9" ht="15" customHeight="1">
      <c r="A1219" s="190" t="s">
        <v>5283</v>
      </c>
      <c r="B1219" s="293" t="s">
        <v>5284</v>
      </c>
      <c r="C1219" s="235"/>
      <c r="D1219" s="235"/>
      <c r="E1219" s="235"/>
      <c r="F1219" s="190" t="s">
        <v>5285</v>
      </c>
      <c r="G1219" s="192">
        <v>0.15</v>
      </c>
      <c r="H1219" s="191">
        <v>14.39</v>
      </c>
      <c r="I1219" s="191">
        <v>2.16</v>
      </c>
    </row>
    <row r="1220" spans="1:9" ht="15" customHeight="1">
      <c r="A1220" s="153"/>
      <c r="B1220" s="153"/>
      <c r="C1220" s="153"/>
      <c r="D1220" s="153"/>
      <c r="E1220" s="153"/>
      <c r="F1220" s="153"/>
      <c r="G1220" s="283" t="s">
        <v>5286</v>
      </c>
      <c r="H1220" s="236"/>
      <c r="I1220" s="188">
        <v>3.9794999999999998</v>
      </c>
    </row>
    <row r="1221" spans="1:9" ht="15" customHeight="1">
      <c r="A1221" s="153"/>
      <c r="B1221" s="153"/>
      <c r="C1221" s="153"/>
      <c r="D1221" s="153"/>
      <c r="E1221" s="153"/>
      <c r="F1221" s="153"/>
      <c r="G1221" s="289" t="s">
        <v>5287</v>
      </c>
      <c r="H1221" s="236"/>
      <c r="I1221" s="193">
        <v>3.9794999999999998</v>
      </c>
    </row>
    <row r="1222" spans="1:9" ht="15" customHeight="1">
      <c r="A1222" s="153"/>
      <c r="B1222" s="153"/>
      <c r="C1222" s="153"/>
      <c r="D1222" s="153"/>
      <c r="E1222" s="153"/>
      <c r="F1222" s="153"/>
      <c r="G1222" s="289" t="s">
        <v>5288</v>
      </c>
      <c r="H1222" s="236"/>
      <c r="I1222" s="193">
        <v>1</v>
      </c>
    </row>
    <row r="1223" spans="1:9" ht="15" customHeight="1">
      <c r="A1223" s="153"/>
      <c r="B1223" s="153"/>
      <c r="C1223" s="153"/>
      <c r="D1223" s="153"/>
      <c r="E1223" s="153"/>
      <c r="F1223" s="153"/>
      <c r="G1223" s="289" t="s">
        <v>5289</v>
      </c>
      <c r="H1223" s="236"/>
      <c r="I1223" s="193">
        <v>3.9794999999999998</v>
      </c>
    </row>
    <row r="1224" spans="1:9" ht="19.5" customHeight="1">
      <c r="A1224" s="292" t="s">
        <v>5290</v>
      </c>
      <c r="B1224" s="235"/>
      <c r="C1224" s="235"/>
      <c r="D1224" s="235"/>
      <c r="E1224" s="236"/>
      <c r="F1224" s="186" t="s">
        <v>5291</v>
      </c>
      <c r="G1224" s="186" t="s">
        <v>5292</v>
      </c>
      <c r="H1224" s="186" t="s">
        <v>5293</v>
      </c>
      <c r="I1224" s="186" t="s">
        <v>5294</v>
      </c>
    </row>
    <row r="1225" spans="1:9" ht="15" customHeight="1">
      <c r="A1225" s="190" t="s">
        <v>5295</v>
      </c>
      <c r="B1225" s="293" t="s">
        <v>5296</v>
      </c>
      <c r="C1225" s="235"/>
      <c r="D1225" s="235"/>
      <c r="E1225" s="236"/>
      <c r="F1225" s="190" t="s">
        <v>5297</v>
      </c>
      <c r="G1225" s="192">
        <v>1.1000000000000001</v>
      </c>
      <c r="H1225" s="191">
        <v>1.45</v>
      </c>
      <c r="I1225" s="191">
        <v>1.6</v>
      </c>
    </row>
    <row r="1226" spans="1:9" ht="15" customHeight="1">
      <c r="A1226" s="153"/>
      <c r="B1226" s="153"/>
      <c r="C1226" s="153"/>
      <c r="D1226" s="153"/>
      <c r="E1226" s="153"/>
      <c r="F1226" s="153"/>
      <c r="G1226" s="283" t="s">
        <v>5298</v>
      </c>
      <c r="H1226" s="236"/>
      <c r="I1226" s="188">
        <v>1.595</v>
      </c>
    </row>
    <row r="1227" spans="1:9" ht="15" customHeight="1">
      <c r="A1227" s="153"/>
      <c r="B1227" s="153"/>
      <c r="C1227" s="153"/>
      <c r="D1227" s="153"/>
      <c r="E1227" s="153"/>
      <c r="F1227" s="153"/>
      <c r="G1227" s="289" t="s">
        <v>5299</v>
      </c>
      <c r="H1227" s="236"/>
      <c r="I1227" s="194">
        <v>5.5744999999999996</v>
      </c>
    </row>
    <row r="1228" spans="1:9" ht="15" customHeight="1">
      <c r="A1228" s="153"/>
      <c r="B1228" s="153"/>
      <c r="C1228" s="153"/>
      <c r="D1228" s="153"/>
      <c r="E1228" s="153"/>
      <c r="F1228" s="153"/>
      <c r="G1228" s="289" t="s">
        <v>5300</v>
      </c>
      <c r="H1228" s="236"/>
      <c r="I1228" s="188">
        <v>5.57</v>
      </c>
    </row>
    <row r="1229" spans="1:9" ht="15" customHeight="1">
      <c r="A1229" s="153"/>
      <c r="B1229" s="153"/>
      <c r="C1229" s="153"/>
      <c r="D1229" s="153"/>
      <c r="E1229" s="153"/>
      <c r="F1229" s="153"/>
      <c r="G1229" s="289" t="s">
        <v>5301</v>
      </c>
      <c r="H1229" s="236"/>
      <c r="I1229" s="188">
        <v>1.29</v>
      </c>
    </row>
    <row r="1230" spans="1:9" ht="15" customHeight="1">
      <c r="A1230" s="153"/>
      <c r="B1230" s="153"/>
      <c r="C1230" s="153"/>
      <c r="D1230" s="153"/>
      <c r="E1230" s="153"/>
      <c r="F1230" s="153"/>
      <c r="G1230" s="289" t="s">
        <v>5302</v>
      </c>
      <c r="H1230" s="236"/>
      <c r="I1230" s="188">
        <v>6.86</v>
      </c>
    </row>
    <row r="1231" spans="1:9" ht="9.75" customHeight="1">
      <c r="A1231" s="153"/>
      <c r="B1231" s="153"/>
      <c r="C1231" s="153"/>
      <c r="D1231" s="290"/>
      <c r="E1231" s="213"/>
      <c r="F1231" s="213"/>
      <c r="G1231" s="153"/>
      <c r="H1231" s="153"/>
      <c r="I1231" s="153"/>
    </row>
    <row r="1232" spans="1:9" ht="19.5" customHeight="1">
      <c r="A1232" s="291" t="s">
        <v>5303</v>
      </c>
      <c r="B1232" s="235"/>
      <c r="C1232" s="235"/>
      <c r="D1232" s="235"/>
      <c r="E1232" s="235"/>
      <c r="F1232" s="235"/>
      <c r="G1232" s="235"/>
      <c r="H1232" s="235"/>
      <c r="I1232" s="236"/>
    </row>
    <row r="1233" spans="1:9" ht="19.5" customHeight="1">
      <c r="A1233" s="292" t="s">
        <v>5304</v>
      </c>
      <c r="B1233" s="235"/>
      <c r="C1233" s="235"/>
      <c r="D1233" s="235"/>
      <c r="E1233" s="236"/>
      <c r="F1233" s="186" t="s">
        <v>5305</v>
      </c>
      <c r="G1233" s="186" t="s">
        <v>5306</v>
      </c>
      <c r="H1233" s="186" t="s">
        <v>5307</v>
      </c>
      <c r="I1233" s="186" t="s">
        <v>5308</v>
      </c>
    </row>
    <row r="1234" spans="1:9" ht="15" customHeight="1">
      <c r="A1234" s="190" t="s">
        <v>5309</v>
      </c>
      <c r="B1234" s="293" t="s">
        <v>5310</v>
      </c>
      <c r="C1234" s="235"/>
      <c r="D1234" s="235"/>
      <c r="E1234" s="235"/>
      <c r="F1234" s="190" t="s">
        <v>5311</v>
      </c>
      <c r="G1234" s="192">
        <v>0.6</v>
      </c>
      <c r="H1234" s="191">
        <v>12.14</v>
      </c>
      <c r="I1234" s="191">
        <v>7.28</v>
      </c>
    </row>
    <row r="1235" spans="1:9" ht="15" customHeight="1">
      <c r="A1235" s="190" t="s">
        <v>5312</v>
      </c>
      <c r="B1235" s="293" t="s">
        <v>5313</v>
      </c>
      <c r="C1235" s="235"/>
      <c r="D1235" s="235"/>
      <c r="E1235" s="235"/>
      <c r="F1235" s="190" t="s">
        <v>5314</v>
      </c>
      <c r="G1235" s="192">
        <v>0.6</v>
      </c>
      <c r="H1235" s="191">
        <v>14.39</v>
      </c>
      <c r="I1235" s="191">
        <v>8.6300000000000008</v>
      </c>
    </row>
    <row r="1236" spans="1:9" ht="15" customHeight="1">
      <c r="A1236" s="153"/>
      <c r="B1236" s="153"/>
      <c r="C1236" s="153"/>
      <c r="D1236" s="153"/>
      <c r="E1236" s="153"/>
      <c r="F1236" s="153"/>
      <c r="G1236" s="283" t="s">
        <v>5315</v>
      </c>
      <c r="H1236" s="236"/>
      <c r="I1236" s="188">
        <v>15.917999999999999</v>
      </c>
    </row>
    <row r="1237" spans="1:9" ht="15" customHeight="1">
      <c r="A1237" s="153"/>
      <c r="B1237" s="153"/>
      <c r="C1237" s="153"/>
      <c r="D1237" s="153"/>
      <c r="E1237" s="153"/>
      <c r="F1237" s="153"/>
      <c r="G1237" s="289" t="s">
        <v>5316</v>
      </c>
      <c r="H1237" s="236"/>
      <c r="I1237" s="193">
        <v>15.917999999999999</v>
      </c>
    </row>
    <row r="1238" spans="1:9" ht="15" customHeight="1">
      <c r="A1238" s="153"/>
      <c r="B1238" s="153"/>
      <c r="C1238" s="153"/>
      <c r="D1238" s="153"/>
      <c r="E1238" s="153"/>
      <c r="F1238" s="153"/>
      <c r="G1238" s="289" t="s">
        <v>5317</v>
      </c>
      <c r="H1238" s="236"/>
      <c r="I1238" s="193">
        <v>1</v>
      </c>
    </row>
    <row r="1239" spans="1:9" ht="15" customHeight="1">
      <c r="A1239" s="153"/>
      <c r="B1239" s="153"/>
      <c r="C1239" s="153"/>
      <c r="D1239" s="153"/>
      <c r="E1239" s="153"/>
      <c r="F1239" s="153"/>
      <c r="G1239" s="289" t="s">
        <v>5318</v>
      </c>
      <c r="H1239" s="236"/>
      <c r="I1239" s="193">
        <v>15.917999999999999</v>
      </c>
    </row>
    <row r="1240" spans="1:9" ht="19.5" customHeight="1">
      <c r="A1240" s="292" t="s">
        <v>5319</v>
      </c>
      <c r="B1240" s="235"/>
      <c r="C1240" s="235"/>
      <c r="D1240" s="235"/>
      <c r="E1240" s="236"/>
      <c r="F1240" s="186" t="s">
        <v>5320</v>
      </c>
      <c r="G1240" s="186" t="s">
        <v>5321</v>
      </c>
      <c r="H1240" s="186" t="s">
        <v>5322</v>
      </c>
      <c r="I1240" s="186" t="s">
        <v>5323</v>
      </c>
    </row>
    <row r="1241" spans="1:9" ht="15" customHeight="1">
      <c r="A1241" s="190" t="s">
        <v>5324</v>
      </c>
      <c r="B1241" s="293" t="s">
        <v>5325</v>
      </c>
      <c r="C1241" s="235"/>
      <c r="D1241" s="235"/>
      <c r="E1241" s="236"/>
      <c r="F1241" s="190" t="s">
        <v>5326</v>
      </c>
      <c r="G1241" s="192">
        <v>1.1000000000000001</v>
      </c>
      <c r="H1241" s="191">
        <v>6.52</v>
      </c>
      <c r="I1241" s="191">
        <v>7.17</v>
      </c>
    </row>
    <row r="1242" spans="1:9" ht="15" customHeight="1">
      <c r="A1242" s="153"/>
      <c r="B1242" s="153"/>
      <c r="C1242" s="153"/>
      <c r="D1242" s="153"/>
      <c r="E1242" s="153"/>
      <c r="F1242" s="153"/>
      <c r="G1242" s="283" t="s">
        <v>5327</v>
      </c>
      <c r="H1242" s="236"/>
      <c r="I1242" s="188">
        <v>7.1719999999999997</v>
      </c>
    </row>
    <row r="1243" spans="1:9" ht="15" customHeight="1">
      <c r="A1243" s="153"/>
      <c r="B1243" s="153"/>
      <c r="C1243" s="153"/>
      <c r="D1243" s="153"/>
      <c r="E1243" s="153"/>
      <c r="F1243" s="153"/>
      <c r="G1243" s="289" t="s">
        <v>5328</v>
      </c>
      <c r="H1243" s="236"/>
      <c r="I1243" s="194">
        <v>23.09</v>
      </c>
    </row>
    <row r="1244" spans="1:9" ht="15" customHeight="1">
      <c r="A1244" s="153"/>
      <c r="B1244" s="153"/>
      <c r="C1244" s="153"/>
      <c r="D1244" s="153"/>
      <c r="E1244" s="153"/>
      <c r="F1244" s="153"/>
      <c r="G1244" s="289" t="s">
        <v>5329</v>
      </c>
      <c r="H1244" s="236"/>
      <c r="I1244" s="188">
        <v>23.09</v>
      </c>
    </row>
    <row r="1245" spans="1:9" ht="15" customHeight="1">
      <c r="A1245" s="153"/>
      <c r="B1245" s="153"/>
      <c r="C1245" s="153"/>
      <c r="D1245" s="153"/>
      <c r="E1245" s="153"/>
      <c r="F1245" s="153"/>
      <c r="G1245" s="289" t="s">
        <v>5330</v>
      </c>
      <c r="H1245" s="236"/>
      <c r="I1245" s="188">
        <v>5.3475999999999999</v>
      </c>
    </row>
    <row r="1246" spans="1:9" ht="15" customHeight="1">
      <c r="A1246" s="153"/>
      <c r="B1246" s="153"/>
      <c r="C1246" s="153"/>
      <c r="D1246" s="153"/>
      <c r="E1246" s="153"/>
      <c r="F1246" s="153"/>
      <c r="G1246" s="289" t="s">
        <v>5331</v>
      </c>
      <c r="H1246" s="236"/>
      <c r="I1246" s="188">
        <v>28.44</v>
      </c>
    </row>
    <row r="1247" spans="1:9" ht="9.75" customHeight="1">
      <c r="A1247" s="153"/>
      <c r="B1247" s="153"/>
      <c r="C1247" s="153"/>
      <c r="D1247" s="290"/>
      <c r="E1247" s="213"/>
      <c r="F1247" s="213"/>
      <c r="G1247" s="153"/>
      <c r="H1247" s="153"/>
      <c r="I1247" s="153"/>
    </row>
    <row r="1248" spans="1:9" ht="19.5" customHeight="1">
      <c r="A1248" s="291" t="s">
        <v>5332</v>
      </c>
      <c r="B1248" s="235"/>
      <c r="C1248" s="235"/>
      <c r="D1248" s="235"/>
      <c r="E1248" s="235"/>
      <c r="F1248" s="235"/>
      <c r="G1248" s="235"/>
      <c r="H1248" s="235"/>
      <c r="I1248" s="236"/>
    </row>
    <row r="1249" spans="1:9" ht="19.5" customHeight="1">
      <c r="A1249" s="292" t="s">
        <v>5333</v>
      </c>
      <c r="B1249" s="235"/>
      <c r="C1249" s="235"/>
      <c r="D1249" s="235"/>
      <c r="E1249" s="236"/>
      <c r="F1249" s="186" t="s">
        <v>5334</v>
      </c>
      <c r="G1249" s="186" t="s">
        <v>5335</v>
      </c>
      <c r="H1249" s="186" t="s">
        <v>5336</v>
      </c>
      <c r="I1249" s="186" t="s">
        <v>5337</v>
      </c>
    </row>
    <row r="1250" spans="1:9" ht="15" customHeight="1">
      <c r="A1250" s="190" t="s">
        <v>5338</v>
      </c>
      <c r="B1250" s="293" t="s">
        <v>5339</v>
      </c>
      <c r="C1250" s="235"/>
      <c r="D1250" s="235"/>
      <c r="E1250" s="235"/>
      <c r="F1250" s="190" t="s">
        <v>5340</v>
      </c>
      <c r="G1250" s="192">
        <v>0.7</v>
      </c>
      <c r="H1250" s="191">
        <v>12.14</v>
      </c>
      <c r="I1250" s="191">
        <v>8.5</v>
      </c>
    </row>
    <row r="1251" spans="1:9" ht="15" customHeight="1">
      <c r="A1251" s="190" t="s">
        <v>5341</v>
      </c>
      <c r="B1251" s="293" t="s">
        <v>5342</v>
      </c>
      <c r="C1251" s="235"/>
      <c r="D1251" s="235"/>
      <c r="E1251" s="235"/>
      <c r="F1251" s="190" t="s">
        <v>5343</v>
      </c>
      <c r="G1251" s="192">
        <v>0.7</v>
      </c>
      <c r="H1251" s="191">
        <v>14.39</v>
      </c>
      <c r="I1251" s="191">
        <v>10.07</v>
      </c>
    </row>
    <row r="1252" spans="1:9" ht="15" customHeight="1">
      <c r="A1252" s="153"/>
      <c r="B1252" s="153"/>
      <c r="C1252" s="153"/>
      <c r="D1252" s="153"/>
      <c r="E1252" s="153"/>
      <c r="F1252" s="153"/>
      <c r="G1252" s="283" t="s">
        <v>5344</v>
      </c>
      <c r="H1252" s="236"/>
      <c r="I1252" s="188">
        <v>18.571000000000002</v>
      </c>
    </row>
    <row r="1253" spans="1:9" ht="15" customHeight="1">
      <c r="A1253" s="153"/>
      <c r="B1253" s="153"/>
      <c r="C1253" s="153"/>
      <c r="D1253" s="153"/>
      <c r="E1253" s="153"/>
      <c r="F1253" s="153"/>
      <c r="G1253" s="289" t="s">
        <v>5345</v>
      </c>
      <c r="H1253" s="236"/>
      <c r="I1253" s="193">
        <v>18.571000000000002</v>
      </c>
    </row>
    <row r="1254" spans="1:9" ht="15" customHeight="1">
      <c r="A1254" s="153"/>
      <c r="B1254" s="153"/>
      <c r="C1254" s="153"/>
      <c r="D1254" s="153"/>
      <c r="E1254" s="153"/>
      <c r="F1254" s="153"/>
      <c r="G1254" s="289" t="s">
        <v>5346</v>
      </c>
      <c r="H1254" s="236"/>
      <c r="I1254" s="193">
        <v>1</v>
      </c>
    </row>
    <row r="1255" spans="1:9" ht="15" customHeight="1">
      <c r="A1255" s="153"/>
      <c r="B1255" s="153"/>
      <c r="C1255" s="153"/>
      <c r="D1255" s="153"/>
      <c r="E1255" s="153"/>
      <c r="F1255" s="153"/>
      <c r="G1255" s="289" t="s">
        <v>5347</v>
      </c>
      <c r="H1255" s="236"/>
      <c r="I1255" s="193">
        <v>18.571000000000002</v>
      </c>
    </row>
    <row r="1256" spans="1:9" ht="19.5" customHeight="1">
      <c r="A1256" s="292" t="s">
        <v>5348</v>
      </c>
      <c r="B1256" s="235"/>
      <c r="C1256" s="235"/>
      <c r="D1256" s="235"/>
      <c r="E1256" s="236"/>
      <c r="F1256" s="186" t="s">
        <v>5349</v>
      </c>
      <c r="G1256" s="186" t="s">
        <v>5350</v>
      </c>
      <c r="H1256" s="186" t="s">
        <v>5351</v>
      </c>
      <c r="I1256" s="186" t="s">
        <v>5352</v>
      </c>
    </row>
    <row r="1257" spans="1:9" ht="15" customHeight="1">
      <c r="A1257" s="190" t="s">
        <v>5353</v>
      </c>
      <c r="B1257" s="293" t="s">
        <v>5354</v>
      </c>
      <c r="C1257" s="235"/>
      <c r="D1257" s="235"/>
      <c r="E1257" s="236"/>
      <c r="F1257" s="190" t="s">
        <v>5355</v>
      </c>
      <c r="G1257" s="192">
        <v>1.1000000000000001</v>
      </c>
      <c r="H1257" s="191">
        <v>8.43</v>
      </c>
      <c r="I1257" s="191">
        <v>9.27</v>
      </c>
    </row>
    <row r="1258" spans="1:9" ht="15" customHeight="1">
      <c r="A1258" s="153"/>
      <c r="B1258" s="153"/>
      <c r="C1258" s="153"/>
      <c r="D1258" s="153"/>
      <c r="E1258" s="153"/>
      <c r="F1258" s="153"/>
      <c r="G1258" s="283" t="s">
        <v>5356</v>
      </c>
      <c r="H1258" s="236"/>
      <c r="I1258" s="188">
        <v>9.2729999999999997</v>
      </c>
    </row>
    <row r="1259" spans="1:9" ht="15" customHeight="1">
      <c r="A1259" s="153"/>
      <c r="B1259" s="153"/>
      <c r="C1259" s="153"/>
      <c r="D1259" s="153"/>
      <c r="E1259" s="153"/>
      <c r="F1259" s="153"/>
      <c r="G1259" s="289" t="s">
        <v>5357</v>
      </c>
      <c r="H1259" s="236"/>
      <c r="I1259" s="194">
        <v>27.844000000000001</v>
      </c>
    </row>
    <row r="1260" spans="1:9" ht="15" customHeight="1">
      <c r="A1260" s="153"/>
      <c r="B1260" s="153"/>
      <c r="C1260" s="153"/>
      <c r="D1260" s="153"/>
      <c r="E1260" s="153"/>
      <c r="F1260" s="153"/>
      <c r="G1260" s="289" t="s">
        <v>5358</v>
      </c>
      <c r="H1260" s="236"/>
      <c r="I1260" s="188">
        <v>27.84</v>
      </c>
    </row>
    <row r="1261" spans="1:9" ht="15" customHeight="1">
      <c r="A1261" s="153"/>
      <c r="B1261" s="153"/>
      <c r="C1261" s="153"/>
      <c r="D1261" s="153"/>
      <c r="E1261" s="153"/>
      <c r="F1261" s="153"/>
      <c r="G1261" s="289" t="s">
        <v>5359</v>
      </c>
      <c r="H1261" s="236"/>
      <c r="I1261" s="188">
        <v>6.4477000000000002</v>
      </c>
    </row>
    <row r="1262" spans="1:9" ht="15" customHeight="1">
      <c r="A1262" s="153"/>
      <c r="B1262" s="153"/>
      <c r="C1262" s="153"/>
      <c r="D1262" s="153"/>
      <c r="E1262" s="153"/>
      <c r="F1262" s="153"/>
      <c r="G1262" s="289" t="s">
        <v>5360</v>
      </c>
      <c r="H1262" s="236"/>
      <c r="I1262" s="188">
        <v>34.29</v>
      </c>
    </row>
    <row r="1263" spans="1:9" ht="9.75" customHeight="1">
      <c r="A1263" s="153"/>
      <c r="B1263" s="153"/>
      <c r="C1263" s="153"/>
      <c r="D1263" s="290"/>
      <c r="E1263" s="213"/>
      <c r="F1263" s="213"/>
      <c r="G1263" s="153"/>
      <c r="H1263" s="153"/>
      <c r="I1263" s="153"/>
    </row>
    <row r="1264" spans="1:9" ht="19.5" customHeight="1">
      <c r="A1264" s="291" t="s">
        <v>5361</v>
      </c>
      <c r="B1264" s="235"/>
      <c r="C1264" s="235"/>
      <c r="D1264" s="235"/>
      <c r="E1264" s="235"/>
      <c r="F1264" s="235"/>
      <c r="G1264" s="235"/>
      <c r="H1264" s="235"/>
      <c r="I1264" s="236"/>
    </row>
    <row r="1265" spans="1:9" ht="12.75" customHeight="1">
      <c r="A1265" s="303" t="s">
        <v>5362</v>
      </c>
      <c r="B1265" s="304"/>
      <c r="C1265" s="297" t="s">
        <v>5363</v>
      </c>
      <c r="D1265" s="233"/>
      <c r="E1265" s="300" t="s">
        <v>5364</v>
      </c>
      <c r="F1265" s="236"/>
      <c r="G1265" s="300" t="s">
        <v>5365</v>
      </c>
      <c r="H1265" s="236"/>
      <c r="I1265" s="302" t="s">
        <v>5366</v>
      </c>
    </row>
    <row r="1266" spans="1:9" ht="12" customHeight="1">
      <c r="A1266" s="298"/>
      <c r="B1266" s="305"/>
      <c r="C1266" s="298"/>
      <c r="D1266" s="299"/>
      <c r="E1266" s="195" t="s">
        <v>5367</v>
      </c>
      <c r="F1266" s="195" t="s">
        <v>5368</v>
      </c>
      <c r="G1266" s="195" t="s">
        <v>5369</v>
      </c>
      <c r="H1266" s="195" t="s">
        <v>5370</v>
      </c>
      <c r="I1266" s="265"/>
    </row>
    <row r="1267" spans="1:9" ht="15" customHeight="1">
      <c r="A1267" s="190" t="s">
        <v>5371</v>
      </c>
      <c r="B1267" s="189" t="s">
        <v>5372</v>
      </c>
      <c r="C1267" s="301">
        <v>0.15181425000000001</v>
      </c>
      <c r="D1267" s="236"/>
      <c r="E1267" s="196">
        <v>1</v>
      </c>
      <c r="F1267" s="196">
        <v>0</v>
      </c>
      <c r="G1267" s="193">
        <v>29.22</v>
      </c>
      <c r="H1267" s="193">
        <v>13.48</v>
      </c>
      <c r="I1267" s="193">
        <v>4.4360123849999997</v>
      </c>
    </row>
    <row r="1268" spans="1:9" ht="15" customHeight="1">
      <c r="A1268" s="153"/>
      <c r="B1268" s="153"/>
      <c r="C1268" s="153"/>
      <c r="D1268" s="153"/>
      <c r="E1268" s="153"/>
      <c r="F1268" s="153"/>
      <c r="G1268" s="283" t="s">
        <v>5373</v>
      </c>
      <c r="H1268" s="236"/>
      <c r="I1268" s="197">
        <v>4.4359999999999999</v>
      </c>
    </row>
    <row r="1269" spans="1:9" ht="19.5" customHeight="1">
      <c r="A1269" s="292" t="s">
        <v>5374</v>
      </c>
      <c r="B1269" s="235"/>
      <c r="C1269" s="235"/>
      <c r="D1269" s="235"/>
      <c r="E1269" s="236"/>
      <c r="F1269" s="186" t="s">
        <v>5375</v>
      </c>
      <c r="G1269" s="186" t="s">
        <v>5376</v>
      </c>
      <c r="H1269" s="186" t="s">
        <v>5377</v>
      </c>
      <c r="I1269" s="186" t="s">
        <v>5378</v>
      </c>
    </row>
    <row r="1270" spans="1:9" ht="15" customHeight="1">
      <c r="A1270" s="190" t="s">
        <v>5379</v>
      </c>
      <c r="B1270" s="293" t="s">
        <v>5380</v>
      </c>
      <c r="C1270" s="235"/>
      <c r="D1270" s="235"/>
      <c r="E1270" s="235"/>
      <c r="F1270" s="190" t="s">
        <v>5381</v>
      </c>
      <c r="G1270" s="192">
        <v>1.0631250000000001</v>
      </c>
      <c r="H1270" s="191">
        <v>14.39</v>
      </c>
      <c r="I1270" s="191">
        <v>15.3</v>
      </c>
    </row>
    <row r="1271" spans="1:9" ht="15" customHeight="1">
      <c r="A1271" s="190" t="s">
        <v>5382</v>
      </c>
      <c r="B1271" s="293" t="s">
        <v>5383</v>
      </c>
      <c r="C1271" s="235"/>
      <c r="D1271" s="235"/>
      <c r="E1271" s="235"/>
      <c r="F1271" s="190" t="s">
        <v>5384</v>
      </c>
      <c r="G1271" s="192">
        <v>4.6342499999999998</v>
      </c>
      <c r="H1271" s="191">
        <v>10.58</v>
      </c>
      <c r="I1271" s="191">
        <v>49.03</v>
      </c>
    </row>
    <row r="1272" spans="1:9" ht="15" customHeight="1">
      <c r="A1272" s="153"/>
      <c r="B1272" s="153"/>
      <c r="C1272" s="153"/>
      <c r="D1272" s="153"/>
      <c r="E1272" s="153"/>
      <c r="F1272" s="153"/>
      <c r="G1272" s="283" t="s">
        <v>5385</v>
      </c>
      <c r="H1272" s="236"/>
      <c r="I1272" s="188">
        <v>64.328800000000001</v>
      </c>
    </row>
    <row r="1273" spans="1:9" ht="15" customHeight="1">
      <c r="A1273" s="153"/>
      <c r="B1273" s="153"/>
      <c r="C1273" s="153"/>
      <c r="D1273" s="153"/>
      <c r="E1273" s="153"/>
      <c r="F1273" s="153"/>
      <c r="G1273" s="289" t="s">
        <v>5386</v>
      </c>
      <c r="H1273" s="236"/>
      <c r="I1273" s="193">
        <v>68.764799999999994</v>
      </c>
    </row>
    <row r="1274" spans="1:9" ht="15" customHeight="1">
      <c r="A1274" s="153"/>
      <c r="B1274" s="153"/>
      <c r="C1274" s="153"/>
      <c r="D1274" s="153"/>
      <c r="E1274" s="153"/>
      <c r="F1274" s="153"/>
      <c r="G1274" s="289" t="s">
        <v>5387</v>
      </c>
      <c r="H1274" s="236"/>
      <c r="I1274" s="193">
        <v>1</v>
      </c>
    </row>
    <row r="1275" spans="1:9" ht="15" customHeight="1">
      <c r="A1275" s="153"/>
      <c r="B1275" s="153"/>
      <c r="C1275" s="153"/>
      <c r="D1275" s="153"/>
      <c r="E1275" s="153"/>
      <c r="F1275" s="153"/>
      <c r="G1275" s="289" t="s">
        <v>5388</v>
      </c>
      <c r="H1275" s="236"/>
      <c r="I1275" s="193">
        <v>68.764799999999994</v>
      </c>
    </row>
    <row r="1276" spans="1:9" ht="19.5" customHeight="1">
      <c r="A1276" s="292" t="s">
        <v>5389</v>
      </c>
      <c r="B1276" s="235"/>
      <c r="C1276" s="235"/>
      <c r="D1276" s="235"/>
      <c r="E1276" s="236"/>
      <c r="F1276" s="186" t="s">
        <v>5390</v>
      </c>
      <c r="G1276" s="186" t="s">
        <v>5391</v>
      </c>
      <c r="H1276" s="186" t="s">
        <v>5392</v>
      </c>
      <c r="I1276" s="186" t="s">
        <v>5393</v>
      </c>
    </row>
    <row r="1277" spans="1:9" ht="15" customHeight="1">
      <c r="A1277" s="190" t="s">
        <v>5394</v>
      </c>
      <c r="B1277" s="293" t="s">
        <v>5395</v>
      </c>
      <c r="C1277" s="235"/>
      <c r="D1277" s="235"/>
      <c r="E1277" s="236"/>
      <c r="F1277" s="190" t="s">
        <v>5396</v>
      </c>
      <c r="G1277" s="192">
        <v>0.14288400000000001</v>
      </c>
      <c r="H1277" s="191">
        <v>63.75</v>
      </c>
      <c r="I1277" s="191">
        <v>9.11</v>
      </c>
    </row>
    <row r="1278" spans="1:9" ht="15" customHeight="1">
      <c r="A1278" s="190" t="s">
        <v>5397</v>
      </c>
      <c r="B1278" s="293" t="s">
        <v>5398</v>
      </c>
      <c r="C1278" s="235"/>
      <c r="D1278" s="235"/>
      <c r="E1278" s="236"/>
      <c r="F1278" s="190" t="s">
        <v>5399</v>
      </c>
      <c r="G1278" s="192">
        <v>8.101013E-2</v>
      </c>
      <c r="H1278" s="191">
        <v>83.3</v>
      </c>
      <c r="I1278" s="191">
        <v>6.75</v>
      </c>
    </row>
    <row r="1279" spans="1:9" ht="15" customHeight="1">
      <c r="A1279" s="190" t="s">
        <v>5400</v>
      </c>
      <c r="B1279" s="293" t="s">
        <v>5401</v>
      </c>
      <c r="C1279" s="235"/>
      <c r="D1279" s="235"/>
      <c r="E1279" s="236"/>
      <c r="F1279" s="190" t="s">
        <v>5402</v>
      </c>
      <c r="G1279" s="192">
        <v>8.101013E-2</v>
      </c>
      <c r="H1279" s="191">
        <v>83.3</v>
      </c>
      <c r="I1279" s="191">
        <v>6.75</v>
      </c>
    </row>
    <row r="1280" spans="1:9" ht="15" customHeight="1">
      <c r="A1280" s="190" t="s">
        <v>5403</v>
      </c>
      <c r="B1280" s="293" t="s">
        <v>5404</v>
      </c>
      <c r="C1280" s="235"/>
      <c r="D1280" s="235"/>
      <c r="E1280" s="236"/>
      <c r="F1280" s="190" t="s">
        <v>5405</v>
      </c>
      <c r="G1280" s="192">
        <v>74.418750000000003</v>
      </c>
      <c r="H1280" s="191">
        <v>0.32</v>
      </c>
      <c r="I1280" s="191">
        <v>23.81</v>
      </c>
    </row>
    <row r="1281" spans="1:9" ht="15" customHeight="1">
      <c r="A1281" s="153"/>
      <c r="B1281" s="153"/>
      <c r="C1281" s="153"/>
      <c r="D1281" s="153"/>
      <c r="E1281" s="153"/>
      <c r="F1281" s="153"/>
      <c r="G1281" s="283" t="s">
        <v>5406</v>
      </c>
      <c r="H1281" s="236"/>
      <c r="I1281" s="188">
        <v>46.4191</v>
      </c>
    </row>
    <row r="1282" spans="1:9" ht="15" customHeight="1">
      <c r="A1282" s="153"/>
      <c r="B1282" s="153"/>
      <c r="C1282" s="153"/>
      <c r="D1282" s="153"/>
      <c r="E1282" s="153"/>
      <c r="F1282" s="153"/>
      <c r="G1282" s="289" t="s">
        <v>5407</v>
      </c>
      <c r="H1282" s="236"/>
      <c r="I1282" s="194">
        <v>115.18389999999999</v>
      </c>
    </row>
    <row r="1283" spans="1:9" ht="15" customHeight="1">
      <c r="A1283" s="153"/>
      <c r="B1283" s="153"/>
      <c r="C1283" s="153"/>
      <c r="D1283" s="153"/>
      <c r="E1283" s="153"/>
      <c r="F1283" s="153"/>
      <c r="G1283" s="289" t="s">
        <v>5408</v>
      </c>
      <c r="H1283" s="236"/>
      <c r="I1283" s="188">
        <v>115.18</v>
      </c>
    </row>
    <row r="1284" spans="1:9" ht="15" customHeight="1">
      <c r="A1284" s="153"/>
      <c r="B1284" s="153"/>
      <c r="C1284" s="153"/>
      <c r="D1284" s="153"/>
      <c r="E1284" s="153"/>
      <c r="F1284" s="153"/>
      <c r="G1284" s="289" t="s">
        <v>5409</v>
      </c>
      <c r="H1284" s="236"/>
      <c r="I1284" s="188">
        <v>26.675699999999999</v>
      </c>
    </row>
    <row r="1285" spans="1:9" ht="15" customHeight="1">
      <c r="A1285" s="153"/>
      <c r="B1285" s="153"/>
      <c r="C1285" s="153"/>
      <c r="D1285" s="153"/>
      <c r="E1285" s="153"/>
      <c r="F1285" s="153"/>
      <c r="G1285" s="289" t="s">
        <v>5410</v>
      </c>
      <c r="H1285" s="236"/>
      <c r="I1285" s="188">
        <v>141.86000000000001</v>
      </c>
    </row>
    <row r="1286" spans="1:9" ht="9.75" customHeight="1">
      <c r="A1286" s="153"/>
      <c r="B1286" s="153"/>
      <c r="C1286" s="153"/>
      <c r="D1286" s="290"/>
      <c r="E1286" s="213"/>
      <c r="F1286" s="213"/>
      <c r="G1286" s="153"/>
      <c r="H1286" s="153"/>
      <c r="I1286" s="153"/>
    </row>
    <row r="1287" spans="1:9" ht="19.5" customHeight="1">
      <c r="A1287" s="291" t="s">
        <v>5411</v>
      </c>
      <c r="B1287" s="235"/>
      <c r="C1287" s="235"/>
      <c r="D1287" s="235"/>
      <c r="E1287" s="235"/>
      <c r="F1287" s="235"/>
      <c r="G1287" s="235"/>
      <c r="H1287" s="235"/>
      <c r="I1287" s="236"/>
    </row>
    <row r="1288" spans="1:9" ht="19.5" customHeight="1">
      <c r="A1288" s="292" t="s">
        <v>5412</v>
      </c>
      <c r="B1288" s="235"/>
      <c r="C1288" s="235"/>
      <c r="D1288" s="235"/>
      <c r="E1288" s="236"/>
      <c r="F1288" s="186" t="s">
        <v>5413</v>
      </c>
      <c r="G1288" s="186" t="s">
        <v>5414</v>
      </c>
      <c r="H1288" s="186" t="s">
        <v>5415</v>
      </c>
      <c r="I1288" s="186" t="s">
        <v>5416</v>
      </c>
    </row>
    <row r="1289" spans="1:9" ht="15" customHeight="1">
      <c r="A1289" s="190" t="s">
        <v>5417</v>
      </c>
      <c r="B1289" s="293" t="s">
        <v>5418</v>
      </c>
      <c r="C1289" s="235"/>
      <c r="D1289" s="235"/>
      <c r="E1289" s="236"/>
      <c r="F1289" s="190" t="s">
        <v>5419</v>
      </c>
      <c r="G1289" s="208">
        <v>7.6666600000000003</v>
      </c>
      <c r="H1289" s="191">
        <v>8.41</v>
      </c>
      <c r="I1289" s="191">
        <v>64.48</v>
      </c>
    </row>
    <row r="1290" spans="1:9" ht="15.75" customHeight="1">
      <c r="A1290" s="190" t="s">
        <v>5420</v>
      </c>
      <c r="B1290" s="293" t="s">
        <v>5421</v>
      </c>
      <c r="C1290" s="235"/>
      <c r="D1290" s="235"/>
      <c r="E1290" s="236"/>
      <c r="F1290" s="190" t="s">
        <v>5422</v>
      </c>
      <c r="G1290" s="208">
        <v>0.23</v>
      </c>
      <c r="H1290" s="191">
        <v>211.5</v>
      </c>
      <c r="I1290" s="191">
        <v>48.65</v>
      </c>
    </row>
    <row r="1291" spans="1:9" ht="15" customHeight="1">
      <c r="A1291" s="190" t="s">
        <v>5423</v>
      </c>
      <c r="B1291" s="293" t="s">
        <v>5424</v>
      </c>
      <c r="C1291" s="235"/>
      <c r="D1291" s="235"/>
      <c r="E1291" s="236"/>
      <c r="F1291" s="190" t="s">
        <v>5425</v>
      </c>
      <c r="G1291" s="208">
        <v>0.56000000000000005</v>
      </c>
      <c r="H1291" s="191">
        <v>41.48</v>
      </c>
      <c r="I1291" s="191">
        <v>23.23</v>
      </c>
    </row>
    <row r="1292" spans="1:9" ht="15.75" customHeight="1">
      <c r="A1292" s="190" t="s">
        <v>5426</v>
      </c>
      <c r="B1292" s="293" t="s">
        <v>5427</v>
      </c>
      <c r="C1292" s="235"/>
      <c r="D1292" s="235"/>
      <c r="E1292" s="236"/>
      <c r="F1292" s="190" t="s">
        <v>5428</v>
      </c>
      <c r="G1292" s="208">
        <v>2.1</v>
      </c>
      <c r="H1292" s="191">
        <v>46.62</v>
      </c>
      <c r="I1292" s="191">
        <v>97.9</v>
      </c>
    </row>
    <row r="1293" spans="1:9" ht="15" customHeight="1">
      <c r="A1293" s="153"/>
      <c r="B1293" s="153"/>
      <c r="C1293" s="153"/>
      <c r="D1293" s="153"/>
      <c r="E1293" s="153"/>
      <c r="F1293" s="153"/>
      <c r="G1293" s="283" t="s">
        <v>5429</v>
      </c>
      <c r="H1293" s="236"/>
      <c r="I1293" s="188">
        <v>234.25239999999999</v>
      </c>
    </row>
    <row r="1294" spans="1:9" ht="15" customHeight="1">
      <c r="A1294" s="153"/>
      <c r="B1294" s="153"/>
      <c r="C1294" s="153"/>
      <c r="D1294" s="153"/>
      <c r="E1294" s="153"/>
      <c r="F1294" s="153"/>
      <c r="G1294" s="289" t="s">
        <v>5430</v>
      </c>
      <c r="H1294" s="236"/>
      <c r="I1294" s="194">
        <v>234.25239999999999</v>
      </c>
    </row>
    <row r="1295" spans="1:9" ht="15" customHeight="1">
      <c r="A1295" s="153"/>
      <c r="B1295" s="153"/>
      <c r="C1295" s="153"/>
      <c r="D1295" s="153"/>
      <c r="E1295" s="153"/>
      <c r="F1295" s="153"/>
      <c r="G1295" s="289" t="s">
        <v>5431</v>
      </c>
      <c r="H1295" s="236"/>
      <c r="I1295" s="188">
        <v>234.25</v>
      </c>
    </row>
    <row r="1296" spans="1:9" ht="15" customHeight="1">
      <c r="A1296" s="153"/>
      <c r="B1296" s="153"/>
      <c r="C1296" s="153"/>
      <c r="D1296" s="153"/>
      <c r="E1296" s="153"/>
      <c r="F1296" s="153"/>
      <c r="G1296" s="289" t="s">
        <v>5432</v>
      </c>
      <c r="H1296" s="236"/>
      <c r="I1296" s="188">
        <v>54.252299999999998</v>
      </c>
    </row>
    <row r="1297" spans="1:9" ht="15" customHeight="1">
      <c r="A1297" s="153"/>
      <c r="B1297" s="153"/>
      <c r="C1297" s="153"/>
      <c r="D1297" s="153"/>
      <c r="E1297" s="153"/>
      <c r="F1297" s="153"/>
      <c r="G1297" s="289" t="s">
        <v>5433</v>
      </c>
      <c r="H1297" s="236"/>
      <c r="I1297" s="188">
        <v>288.5</v>
      </c>
    </row>
    <row r="1298" spans="1:9" ht="9.75" customHeight="1">
      <c r="A1298" s="153"/>
      <c r="B1298" s="153"/>
      <c r="C1298" s="153"/>
      <c r="D1298" s="290"/>
      <c r="E1298" s="213"/>
      <c r="F1298" s="213"/>
      <c r="G1298" s="153"/>
      <c r="H1298" s="153"/>
      <c r="I1298" s="153"/>
    </row>
    <row r="1299" spans="1:9" ht="19.5" customHeight="1">
      <c r="A1299" s="291" t="s">
        <v>5434</v>
      </c>
      <c r="B1299" s="235"/>
      <c r="C1299" s="235"/>
      <c r="D1299" s="235"/>
      <c r="E1299" s="235"/>
      <c r="F1299" s="235"/>
      <c r="G1299" s="235"/>
      <c r="H1299" s="235"/>
      <c r="I1299" s="236"/>
    </row>
    <row r="1300" spans="1:9" ht="15" customHeight="1">
      <c r="A1300" s="287" t="s">
        <v>5435</v>
      </c>
      <c r="B1300" s="235"/>
      <c r="C1300" s="236"/>
      <c r="D1300" s="288" t="s">
        <v>5436</v>
      </c>
      <c r="E1300" s="236"/>
      <c r="F1300" s="195" t="s">
        <v>5437</v>
      </c>
      <c r="G1300" s="195" t="s">
        <v>5438</v>
      </c>
      <c r="H1300" s="195" t="s">
        <v>5439</v>
      </c>
      <c r="I1300" s="195" t="s">
        <v>5440</v>
      </c>
    </row>
    <row r="1301" spans="1:9" ht="19.5" customHeight="1">
      <c r="A1301" s="198" t="s">
        <v>5441</v>
      </c>
      <c r="B1301" s="286" t="s">
        <v>5442</v>
      </c>
      <c r="C1301" s="236"/>
      <c r="D1301" s="284" t="s">
        <v>5443</v>
      </c>
      <c r="E1301" s="236"/>
      <c r="F1301" s="198" t="s">
        <v>5444</v>
      </c>
      <c r="G1301" s="199">
        <v>1</v>
      </c>
      <c r="H1301" s="200">
        <v>926.1</v>
      </c>
      <c r="I1301" s="200">
        <v>926.1</v>
      </c>
    </row>
    <row r="1302" spans="1:9" ht="15" customHeight="1">
      <c r="A1302" s="153"/>
      <c r="B1302" s="153"/>
      <c r="C1302" s="153"/>
      <c r="D1302" s="153"/>
      <c r="E1302" s="153"/>
      <c r="F1302" s="153"/>
      <c r="G1302" s="285" t="s">
        <v>5445</v>
      </c>
      <c r="H1302" s="236"/>
      <c r="I1302" s="201">
        <v>926.1</v>
      </c>
    </row>
    <row r="1303" spans="1:9" ht="15" customHeight="1">
      <c r="A1303" s="287" t="s">
        <v>5446</v>
      </c>
      <c r="B1303" s="235"/>
      <c r="C1303" s="236"/>
      <c r="D1303" s="288" t="s">
        <v>5447</v>
      </c>
      <c r="E1303" s="236"/>
      <c r="F1303" s="195" t="s">
        <v>5448</v>
      </c>
      <c r="G1303" s="195" t="s">
        <v>5449</v>
      </c>
      <c r="H1303" s="195" t="s">
        <v>5450</v>
      </c>
      <c r="I1303" s="195" t="s">
        <v>5451</v>
      </c>
    </row>
    <row r="1304" spans="1:9" ht="19.5" customHeight="1">
      <c r="A1304" s="198" t="s">
        <v>5452</v>
      </c>
      <c r="B1304" s="286" t="s">
        <v>5453</v>
      </c>
      <c r="C1304" s="236"/>
      <c r="D1304" s="284" t="s">
        <v>5454</v>
      </c>
      <c r="E1304" s="236"/>
      <c r="F1304" s="198" t="s">
        <v>5455</v>
      </c>
      <c r="G1304" s="199">
        <v>4</v>
      </c>
      <c r="H1304" s="200">
        <v>14.34</v>
      </c>
      <c r="I1304" s="200">
        <v>57.36</v>
      </c>
    </row>
    <row r="1305" spans="1:9" ht="15" customHeight="1">
      <c r="A1305" s="153"/>
      <c r="B1305" s="153"/>
      <c r="C1305" s="153"/>
      <c r="D1305" s="153"/>
      <c r="E1305" s="153"/>
      <c r="F1305" s="153"/>
      <c r="G1305" s="285" t="s">
        <v>5456</v>
      </c>
      <c r="H1305" s="236"/>
      <c r="I1305" s="201">
        <v>57.36</v>
      </c>
    </row>
    <row r="1306" spans="1:9" ht="15" customHeight="1">
      <c r="A1306" s="287" t="s">
        <v>5457</v>
      </c>
      <c r="B1306" s="235"/>
      <c r="C1306" s="236"/>
      <c r="D1306" s="288" t="s">
        <v>5458</v>
      </c>
      <c r="E1306" s="236"/>
      <c r="F1306" s="195" t="s">
        <v>5459</v>
      </c>
      <c r="G1306" s="195" t="s">
        <v>5460</v>
      </c>
      <c r="H1306" s="195" t="s">
        <v>5461</v>
      </c>
      <c r="I1306" s="195" t="s">
        <v>5462</v>
      </c>
    </row>
    <row r="1307" spans="1:9" ht="15" customHeight="1">
      <c r="A1307" s="198" t="s">
        <v>5463</v>
      </c>
      <c r="B1307" s="286" t="s">
        <v>5464</v>
      </c>
      <c r="C1307" s="236"/>
      <c r="D1307" s="284" t="s">
        <v>5465</v>
      </c>
      <c r="E1307" s="236"/>
      <c r="F1307" s="198" t="s">
        <v>5466</v>
      </c>
      <c r="G1307" s="199">
        <v>1.413</v>
      </c>
      <c r="H1307" s="200">
        <v>18.68</v>
      </c>
      <c r="I1307" s="200">
        <v>26.39</v>
      </c>
    </row>
    <row r="1308" spans="1:9" ht="15" customHeight="1">
      <c r="A1308" s="198" t="s">
        <v>5467</v>
      </c>
      <c r="B1308" s="286" t="s">
        <v>5468</v>
      </c>
      <c r="C1308" s="236"/>
      <c r="D1308" s="284" t="s">
        <v>5469</v>
      </c>
      <c r="E1308" s="236"/>
      <c r="F1308" s="198" t="s">
        <v>5470</v>
      </c>
      <c r="G1308" s="199">
        <v>4.593</v>
      </c>
      <c r="H1308" s="200">
        <v>24.41</v>
      </c>
      <c r="I1308" s="200">
        <v>112.12</v>
      </c>
    </row>
    <row r="1309" spans="1:9" ht="36" customHeight="1">
      <c r="A1309" s="198" t="s">
        <v>5471</v>
      </c>
      <c r="B1309" s="286" t="s">
        <v>5472</v>
      </c>
      <c r="C1309" s="236"/>
      <c r="D1309" s="284" t="s">
        <v>5473</v>
      </c>
      <c r="E1309" s="236"/>
      <c r="F1309" s="198" t="s">
        <v>5474</v>
      </c>
      <c r="G1309" s="199">
        <v>0.111</v>
      </c>
      <c r="H1309" s="200">
        <v>132.78</v>
      </c>
      <c r="I1309" s="200">
        <v>14.74</v>
      </c>
    </row>
    <row r="1310" spans="1:9" ht="15" customHeight="1">
      <c r="A1310" s="153"/>
      <c r="B1310" s="153"/>
      <c r="C1310" s="153"/>
      <c r="D1310" s="153"/>
      <c r="E1310" s="153"/>
      <c r="F1310" s="153"/>
      <c r="G1310" s="285" t="s">
        <v>5475</v>
      </c>
      <c r="H1310" s="236"/>
      <c r="I1310" s="201">
        <v>153.25</v>
      </c>
    </row>
    <row r="1311" spans="1:9" ht="15" customHeight="1">
      <c r="A1311" s="153"/>
      <c r="B1311" s="153"/>
      <c r="C1311" s="153"/>
      <c r="D1311" s="153"/>
      <c r="E1311" s="153"/>
      <c r="F1311" s="153"/>
      <c r="G1311" s="289" t="s">
        <v>5476</v>
      </c>
      <c r="H1311" s="236"/>
      <c r="I1311" s="188">
        <v>1136.71</v>
      </c>
    </row>
    <row r="1312" spans="1:9" ht="15" customHeight="1">
      <c r="A1312" s="153"/>
      <c r="B1312" s="153"/>
      <c r="C1312" s="153"/>
      <c r="D1312" s="153"/>
      <c r="E1312" s="153"/>
      <c r="F1312" s="153"/>
      <c r="G1312" s="289" t="s">
        <v>5477</v>
      </c>
      <c r="H1312" s="236"/>
      <c r="I1312" s="188">
        <v>263.262</v>
      </c>
    </row>
    <row r="1313" spans="1:9" ht="15" customHeight="1">
      <c r="A1313" s="153"/>
      <c r="B1313" s="153"/>
      <c r="C1313" s="153"/>
      <c r="D1313" s="153"/>
      <c r="E1313" s="153"/>
      <c r="F1313" s="153"/>
      <c r="G1313" s="289" t="s">
        <v>5478</v>
      </c>
      <c r="H1313" s="236"/>
      <c r="I1313" s="188">
        <v>1399.97</v>
      </c>
    </row>
    <row r="1314" spans="1:9" ht="9.75" customHeight="1">
      <c r="A1314" s="153"/>
      <c r="B1314" s="153"/>
      <c r="C1314" s="153"/>
      <c r="D1314" s="290"/>
      <c r="E1314" s="213"/>
      <c r="F1314" s="213"/>
      <c r="G1314" s="153"/>
      <c r="H1314" s="153"/>
      <c r="I1314" s="153"/>
    </row>
    <row r="1315" spans="1:9" ht="19.5" customHeight="1">
      <c r="A1315" s="291" t="s">
        <v>5479</v>
      </c>
      <c r="B1315" s="235"/>
      <c r="C1315" s="235"/>
      <c r="D1315" s="235"/>
      <c r="E1315" s="235"/>
      <c r="F1315" s="235"/>
      <c r="G1315" s="235"/>
      <c r="H1315" s="235"/>
      <c r="I1315" s="236"/>
    </row>
    <row r="1316" spans="1:9" ht="15" customHeight="1">
      <c r="A1316" s="287" t="s">
        <v>5480</v>
      </c>
      <c r="B1316" s="235"/>
      <c r="C1316" s="236"/>
      <c r="D1316" s="288" t="s">
        <v>5481</v>
      </c>
      <c r="E1316" s="236"/>
      <c r="F1316" s="195" t="s">
        <v>5482</v>
      </c>
      <c r="G1316" s="195" t="s">
        <v>5483</v>
      </c>
      <c r="H1316" s="195" t="s">
        <v>5484</v>
      </c>
      <c r="I1316" s="195" t="s">
        <v>5485</v>
      </c>
    </row>
    <row r="1317" spans="1:9" ht="15" customHeight="1">
      <c r="A1317" s="198" t="s">
        <v>5486</v>
      </c>
      <c r="B1317" s="286" t="s">
        <v>5487</v>
      </c>
      <c r="C1317" s="236"/>
      <c r="D1317" s="284" t="s">
        <v>5488</v>
      </c>
      <c r="E1317" s="236"/>
      <c r="F1317" s="198" t="s">
        <v>5489</v>
      </c>
      <c r="G1317" s="199">
        <v>1</v>
      </c>
      <c r="H1317" s="200">
        <v>13.25</v>
      </c>
      <c r="I1317" s="200">
        <v>13.25</v>
      </c>
    </row>
    <row r="1318" spans="1:9" ht="15" customHeight="1">
      <c r="A1318" s="198" t="s">
        <v>5490</v>
      </c>
      <c r="B1318" s="286" t="s">
        <v>5491</v>
      </c>
      <c r="C1318" s="236"/>
      <c r="D1318" s="284" t="s">
        <v>5492</v>
      </c>
      <c r="E1318" s="236"/>
      <c r="F1318" s="198" t="s">
        <v>5493</v>
      </c>
      <c r="G1318" s="199">
        <v>1</v>
      </c>
      <c r="H1318" s="200">
        <v>18.84</v>
      </c>
      <c r="I1318" s="200">
        <v>18.84</v>
      </c>
    </row>
    <row r="1319" spans="1:9" ht="15" customHeight="1">
      <c r="A1319" s="153"/>
      <c r="B1319" s="153"/>
      <c r="C1319" s="153"/>
      <c r="D1319" s="153"/>
      <c r="E1319" s="153"/>
      <c r="F1319" s="153"/>
      <c r="G1319" s="285" t="s">
        <v>5494</v>
      </c>
      <c r="H1319" s="236"/>
      <c r="I1319" s="201">
        <v>32.090000000000003</v>
      </c>
    </row>
    <row r="1320" spans="1:9" ht="15" customHeight="1">
      <c r="A1320" s="287" t="s">
        <v>5495</v>
      </c>
      <c r="B1320" s="235"/>
      <c r="C1320" s="236"/>
      <c r="D1320" s="288" t="s">
        <v>5496</v>
      </c>
      <c r="E1320" s="236"/>
      <c r="F1320" s="195" t="s">
        <v>5497</v>
      </c>
      <c r="G1320" s="195" t="s">
        <v>5498</v>
      </c>
      <c r="H1320" s="195" t="s">
        <v>5499</v>
      </c>
      <c r="I1320" s="195" t="s">
        <v>5500</v>
      </c>
    </row>
    <row r="1321" spans="1:9" ht="15" customHeight="1">
      <c r="A1321" s="198" t="s">
        <v>5501</v>
      </c>
      <c r="B1321" s="286" t="s">
        <v>5502</v>
      </c>
      <c r="C1321" s="236"/>
      <c r="D1321" s="284" t="s">
        <v>5503</v>
      </c>
      <c r="E1321" s="236"/>
      <c r="F1321" s="198" t="s">
        <v>5504</v>
      </c>
      <c r="G1321" s="199">
        <v>1</v>
      </c>
      <c r="H1321" s="200">
        <v>98.91</v>
      </c>
      <c r="I1321" s="200">
        <v>98.91</v>
      </c>
    </row>
    <row r="1322" spans="1:9" ht="15" customHeight="1">
      <c r="A1322" s="153"/>
      <c r="B1322" s="153"/>
      <c r="C1322" s="153"/>
      <c r="D1322" s="153"/>
      <c r="E1322" s="153"/>
      <c r="F1322" s="153"/>
      <c r="G1322" s="285" t="s">
        <v>5505</v>
      </c>
      <c r="H1322" s="236"/>
      <c r="I1322" s="201">
        <v>98.91</v>
      </c>
    </row>
    <row r="1323" spans="1:9" ht="15" customHeight="1">
      <c r="A1323" s="153"/>
      <c r="B1323" s="153"/>
      <c r="C1323" s="153"/>
      <c r="D1323" s="153"/>
      <c r="E1323" s="153"/>
      <c r="F1323" s="153"/>
      <c r="G1323" s="289" t="s">
        <v>5506</v>
      </c>
      <c r="H1323" s="236"/>
      <c r="I1323" s="188">
        <v>131</v>
      </c>
    </row>
    <row r="1324" spans="1:9" ht="15" customHeight="1">
      <c r="A1324" s="153"/>
      <c r="B1324" s="153"/>
      <c r="C1324" s="153"/>
      <c r="D1324" s="153"/>
      <c r="E1324" s="153"/>
      <c r="F1324" s="153"/>
      <c r="G1324" s="289" t="s">
        <v>5507</v>
      </c>
      <c r="H1324" s="236"/>
      <c r="I1324" s="188">
        <v>30.339600000000001</v>
      </c>
    </row>
    <row r="1325" spans="1:9" ht="15" customHeight="1">
      <c r="A1325" s="153"/>
      <c r="B1325" s="153"/>
      <c r="C1325" s="153"/>
      <c r="D1325" s="153"/>
      <c r="E1325" s="153"/>
      <c r="F1325" s="153"/>
      <c r="G1325" s="289" t="s">
        <v>5508</v>
      </c>
      <c r="H1325" s="236"/>
      <c r="I1325" s="188">
        <v>161.34</v>
      </c>
    </row>
    <row r="1326" spans="1:9" ht="9.75" customHeight="1">
      <c r="A1326" s="153"/>
      <c r="B1326" s="153"/>
      <c r="C1326" s="153"/>
      <c r="D1326" s="290"/>
      <c r="E1326" s="213"/>
      <c r="F1326" s="213"/>
      <c r="G1326" s="153"/>
      <c r="H1326" s="153"/>
      <c r="I1326" s="153"/>
    </row>
    <row r="1327" spans="1:9" ht="19.5" customHeight="1">
      <c r="A1327" s="291" t="s">
        <v>5509</v>
      </c>
      <c r="B1327" s="235"/>
      <c r="C1327" s="235"/>
      <c r="D1327" s="235"/>
      <c r="E1327" s="235"/>
      <c r="F1327" s="235"/>
      <c r="G1327" s="235"/>
      <c r="H1327" s="235"/>
      <c r="I1327" s="236"/>
    </row>
    <row r="1328" spans="1:9" ht="15" customHeight="1">
      <c r="A1328" s="287" t="s">
        <v>5510</v>
      </c>
      <c r="B1328" s="235"/>
      <c r="C1328" s="236"/>
      <c r="D1328" s="288" t="s">
        <v>5511</v>
      </c>
      <c r="E1328" s="236"/>
      <c r="F1328" s="195" t="s">
        <v>5512</v>
      </c>
      <c r="G1328" s="195" t="s">
        <v>5513</v>
      </c>
      <c r="H1328" s="195" t="s">
        <v>5514</v>
      </c>
      <c r="I1328" s="195" t="s">
        <v>5515</v>
      </c>
    </row>
    <row r="1329" spans="1:9" ht="15" customHeight="1">
      <c r="A1329" s="198" t="s">
        <v>5516</v>
      </c>
      <c r="B1329" s="286" t="s">
        <v>5517</v>
      </c>
      <c r="C1329" s="236"/>
      <c r="D1329" s="284" t="s">
        <v>5518</v>
      </c>
      <c r="E1329" s="236"/>
      <c r="F1329" s="198" t="s">
        <v>5519</v>
      </c>
      <c r="G1329" s="199">
        <v>1.5</v>
      </c>
      <c r="H1329" s="200">
        <v>13.25</v>
      </c>
      <c r="I1329" s="200">
        <v>19.88</v>
      </c>
    </row>
    <row r="1330" spans="1:9" ht="15" customHeight="1">
      <c r="A1330" s="198" t="s">
        <v>5520</v>
      </c>
      <c r="B1330" s="286" t="s">
        <v>5521</v>
      </c>
      <c r="C1330" s="236"/>
      <c r="D1330" s="284" t="s">
        <v>5522</v>
      </c>
      <c r="E1330" s="236"/>
      <c r="F1330" s="198" t="s">
        <v>5523</v>
      </c>
      <c r="G1330" s="199">
        <v>1.5</v>
      </c>
      <c r="H1330" s="200">
        <v>18.84</v>
      </c>
      <c r="I1330" s="200">
        <v>28.26</v>
      </c>
    </row>
    <row r="1331" spans="1:9" ht="15" customHeight="1">
      <c r="A1331" s="153"/>
      <c r="B1331" s="153"/>
      <c r="C1331" s="153"/>
      <c r="D1331" s="153"/>
      <c r="E1331" s="153"/>
      <c r="F1331" s="153"/>
      <c r="G1331" s="285" t="s">
        <v>5524</v>
      </c>
      <c r="H1331" s="236"/>
      <c r="I1331" s="201">
        <v>48.14</v>
      </c>
    </row>
    <row r="1332" spans="1:9" ht="15" customHeight="1">
      <c r="A1332" s="287" t="s">
        <v>5525</v>
      </c>
      <c r="B1332" s="235"/>
      <c r="C1332" s="236"/>
      <c r="D1332" s="288" t="s">
        <v>5526</v>
      </c>
      <c r="E1332" s="236"/>
      <c r="F1332" s="195" t="s">
        <v>5527</v>
      </c>
      <c r="G1332" s="195" t="s">
        <v>5528</v>
      </c>
      <c r="H1332" s="195" t="s">
        <v>5529</v>
      </c>
      <c r="I1332" s="195" t="s">
        <v>5530</v>
      </c>
    </row>
    <row r="1333" spans="1:9" ht="15" customHeight="1">
      <c r="A1333" s="198" t="s">
        <v>5531</v>
      </c>
      <c r="B1333" s="286" t="s">
        <v>5532</v>
      </c>
      <c r="C1333" s="236"/>
      <c r="D1333" s="284" t="s">
        <v>5533</v>
      </c>
      <c r="E1333" s="236"/>
      <c r="F1333" s="198" t="s">
        <v>5534</v>
      </c>
      <c r="G1333" s="199">
        <v>1</v>
      </c>
      <c r="H1333" s="200">
        <v>206.13</v>
      </c>
      <c r="I1333" s="200">
        <v>206.13</v>
      </c>
    </row>
    <row r="1334" spans="1:9" ht="15" customHeight="1">
      <c r="A1334" s="153"/>
      <c r="B1334" s="153"/>
      <c r="C1334" s="153"/>
      <c r="D1334" s="153"/>
      <c r="E1334" s="153"/>
      <c r="F1334" s="153"/>
      <c r="G1334" s="285" t="s">
        <v>5535</v>
      </c>
      <c r="H1334" s="236"/>
      <c r="I1334" s="201">
        <v>206.13</v>
      </c>
    </row>
    <row r="1335" spans="1:9" ht="15" customHeight="1">
      <c r="A1335" s="153"/>
      <c r="B1335" s="153"/>
      <c r="C1335" s="153"/>
      <c r="D1335" s="153"/>
      <c r="E1335" s="153"/>
      <c r="F1335" s="153"/>
      <c r="G1335" s="289" t="s">
        <v>5536</v>
      </c>
      <c r="H1335" s="236"/>
      <c r="I1335" s="188">
        <v>254.27</v>
      </c>
    </row>
    <row r="1336" spans="1:9" ht="15" customHeight="1">
      <c r="A1336" s="153"/>
      <c r="B1336" s="153"/>
      <c r="C1336" s="153"/>
      <c r="D1336" s="153"/>
      <c r="E1336" s="153"/>
      <c r="F1336" s="153"/>
      <c r="G1336" s="289" t="s">
        <v>5537</v>
      </c>
      <c r="H1336" s="236"/>
      <c r="I1336" s="188">
        <v>58.8889</v>
      </c>
    </row>
    <row r="1337" spans="1:9" ht="15" customHeight="1">
      <c r="A1337" s="153"/>
      <c r="B1337" s="153"/>
      <c r="C1337" s="153"/>
      <c r="D1337" s="153"/>
      <c r="E1337" s="153"/>
      <c r="F1337" s="153"/>
      <c r="G1337" s="289" t="s">
        <v>5538</v>
      </c>
      <c r="H1337" s="236"/>
      <c r="I1337" s="188">
        <v>313.16000000000003</v>
      </c>
    </row>
    <row r="1338" spans="1:9" ht="9.75" customHeight="1">
      <c r="A1338" s="153"/>
      <c r="B1338" s="153"/>
      <c r="C1338" s="153"/>
      <c r="D1338" s="290"/>
      <c r="E1338" s="213"/>
      <c r="F1338" s="213"/>
      <c r="G1338" s="153"/>
      <c r="H1338" s="153"/>
      <c r="I1338" s="153"/>
    </row>
    <row r="1339" spans="1:9" ht="19.5" customHeight="1">
      <c r="A1339" s="291" t="s">
        <v>5539</v>
      </c>
      <c r="B1339" s="235"/>
      <c r="C1339" s="235"/>
      <c r="D1339" s="235"/>
      <c r="E1339" s="235"/>
      <c r="F1339" s="235"/>
      <c r="G1339" s="235"/>
      <c r="H1339" s="235"/>
      <c r="I1339" s="236"/>
    </row>
    <row r="1340" spans="1:9" ht="15" customHeight="1">
      <c r="A1340" s="287" t="s">
        <v>5540</v>
      </c>
      <c r="B1340" s="235"/>
      <c r="C1340" s="236"/>
      <c r="D1340" s="288" t="s">
        <v>5541</v>
      </c>
      <c r="E1340" s="236"/>
      <c r="F1340" s="195" t="s">
        <v>5542</v>
      </c>
      <c r="G1340" s="195" t="s">
        <v>5543</v>
      </c>
      <c r="H1340" s="195" t="s">
        <v>5544</v>
      </c>
      <c r="I1340" s="195" t="s">
        <v>5545</v>
      </c>
    </row>
    <row r="1341" spans="1:9" ht="15" customHeight="1">
      <c r="A1341" s="198" t="s">
        <v>5546</v>
      </c>
      <c r="B1341" s="286" t="s">
        <v>5547</v>
      </c>
      <c r="C1341" s="236"/>
      <c r="D1341" s="284" t="s">
        <v>5548</v>
      </c>
      <c r="E1341" s="236"/>
      <c r="F1341" s="198" t="s">
        <v>5549</v>
      </c>
      <c r="G1341" s="199">
        <v>0.93700000000000006</v>
      </c>
      <c r="H1341" s="200">
        <v>13.25</v>
      </c>
      <c r="I1341" s="200">
        <v>12.42</v>
      </c>
    </row>
    <row r="1342" spans="1:9" ht="15" customHeight="1">
      <c r="A1342" s="198" t="s">
        <v>5550</v>
      </c>
      <c r="B1342" s="286" t="s">
        <v>5551</v>
      </c>
      <c r="C1342" s="236"/>
      <c r="D1342" s="284" t="s">
        <v>5552</v>
      </c>
      <c r="E1342" s="236"/>
      <c r="F1342" s="198" t="s">
        <v>5553</v>
      </c>
      <c r="G1342" s="199">
        <v>0.93700000000000006</v>
      </c>
      <c r="H1342" s="200">
        <v>18.84</v>
      </c>
      <c r="I1342" s="200">
        <v>17.649999999999999</v>
      </c>
    </row>
    <row r="1343" spans="1:9" ht="15" customHeight="1">
      <c r="A1343" s="153"/>
      <c r="B1343" s="153"/>
      <c r="C1343" s="153"/>
      <c r="D1343" s="153"/>
      <c r="E1343" s="153"/>
      <c r="F1343" s="153"/>
      <c r="G1343" s="285" t="s">
        <v>5554</v>
      </c>
      <c r="H1343" s="236"/>
      <c r="I1343" s="201">
        <v>30.07</v>
      </c>
    </row>
    <row r="1344" spans="1:9" ht="15" customHeight="1">
      <c r="A1344" s="287" t="s">
        <v>5555</v>
      </c>
      <c r="B1344" s="235"/>
      <c r="C1344" s="236"/>
      <c r="D1344" s="288" t="s">
        <v>5556</v>
      </c>
      <c r="E1344" s="236"/>
      <c r="F1344" s="195" t="s">
        <v>5557</v>
      </c>
      <c r="G1344" s="195" t="s">
        <v>5558</v>
      </c>
      <c r="H1344" s="195" t="s">
        <v>5559</v>
      </c>
      <c r="I1344" s="195" t="s">
        <v>5560</v>
      </c>
    </row>
    <row r="1345" spans="1:9" ht="27.75" customHeight="1">
      <c r="A1345" s="198" t="s">
        <v>5561</v>
      </c>
      <c r="B1345" s="286" t="s">
        <v>5562</v>
      </c>
      <c r="C1345" s="236"/>
      <c r="D1345" s="284" t="s">
        <v>5563</v>
      </c>
      <c r="E1345" s="236"/>
      <c r="F1345" s="198" t="s">
        <v>5564</v>
      </c>
      <c r="G1345" s="199">
        <v>1</v>
      </c>
      <c r="H1345" s="200">
        <v>39.119999999999997</v>
      </c>
      <c r="I1345" s="200">
        <v>39.119999999999997</v>
      </c>
    </row>
    <row r="1346" spans="1:9" ht="15" customHeight="1">
      <c r="A1346" s="153"/>
      <c r="B1346" s="153"/>
      <c r="C1346" s="153"/>
      <c r="D1346" s="153"/>
      <c r="E1346" s="153"/>
      <c r="F1346" s="153"/>
      <c r="G1346" s="285" t="s">
        <v>5565</v>
      </c>
      <c r="H1346" s="236"/>
      <c r="I1346" s="201">
        <v>39.119999999999997</v>
      </c>
    </row>
    <row r="1347" spans="1:9" ht="15" customHeight="1">
      <c r="A1347" s="153"/>
      <c r="B1347" s="153"/>
      <c r="C1347" s="153"/>
      <c r="D1347" s="153"/>
      <c r="E1347" s="153"/>
      <c r="F1347" s="153"/>
      <c r="G1347" s="289" t="s">
        <v>5566</v>
      </c>
      <c r="H1347" s="236"/>
      <c r="I1347" s="188">
        <v>69.19</v>
      </c>
    </row>
    <row r="1348" spans="1:9" ht="15" customHeight="1">
      <c r="A1348" s="153"/>
      <c r="B1348" s="153"/>
      <c r="C1348" s="153"/>
      <c r="D1348" s="153"/>
      <c r="E1348" s="153"/>
      <c r="F1348" s="153"/>
      <c r="G1348" s="289" t="s">
        <v>5567</v>
      </c>
      <c r="H1348" s="236"/>
      <c r="I1348" s="188">
        <v>16.0244</v>
      </c>
    </row>
    <row r="1349" spans="1:9" ht="15" customHeight="1">
      <c r="A1349" s="153"/>
      <c r="B1349" s="153"/>
      <c r="C1349" s="153"/>
      <c r="D1349" s="153"/>
      <c r="E1349" s="153"/>
      <c r="F1349" s="153"/>
      <c r="G1349" s="289" t="s">
        <v>5568</v>
      </c>
      <c r="H1349" s="236"/>
      <c r="I1349" s="188">
        <v>85.21</v>
      </c>
    </row>
    <row r="1350" spans="1:9" ht="9.75" customHeight="1">
      <c r="A1350" s="153"/>
      <c r="B1350" s="153"/>
      <c r="C1350" s="153"/>
      <c r="D1350" s="290"/>
      <c r="E1350" s="213"/>
      <c r="F1350" s="213"/>
      <c r="G1350" s="153"/>
      <c r="H1350" s="153"/>
      <c r="I1350" s="153"/>
    </row>
    <row r="1351" spans="1:9" ht="19.5" customHeight="1">
      <c r="A1351" s="291" t="s">
        <v>5569</v>
      </c>
      <c r="B1351" s="235"/>
      <c r="C1351" s="235"/>
      <c r="D1351" s="235"/>
      <c r="E1351" s="235"/>
      <c r="F1351" s="235"/>
      <c r="G1351" s="235"/>
      <c r="H1351" s="235"/>
      <c r="I1351" s="236"/>
    </row>
    <row r="1352" spans="1:9" ht="15" customHeight="1">
      <c r="A1352" s="287" t="s">
        <v>5570</v>
      </c>
      <c r="B1352" s="235"/>
      <c r="C1352" s="236"/>
      <c r="D1352" s="288" t="s">
        <v>5571</v>
      </c>
      <c r="E1352" s="236"/>
      <c r="F1352" s="195" t="s">
        <v>5572</v>
      </c>
      <c r="G1352" s="195" t="s">
        <v>5573</v>
      </c>
      <c r="H1352" s="195" t="s">
        <v>5574</v>
      </c>
      <c r="I1352" s="195" t="s">
        <v>5575</v>
      </c>
    </row>
    <row r="1353" spans="1:9" ht="15" customHeight="1">
      <c r="A1353" s="198" t="s">
        <v>5576</v>
      </c>
      <c r="B1353" s="286" t="s">
        <v>5577</v>
      </c>
      <c r="C1353" s="236"/>
      <c r="D1353" s="284" t="s">
        <v>5578</v>
      </c>
      <c r="E1353" s="236"/>
      <c r="F1353" s="198" t="s">
        <v>5579</v>
      </c>
      <c r="G1353" s="199">
        <v>0.13333329999999999</v>
      </c>
      <c r="H1353" s="200">
        <v>13.25</v>
      </c>
      <c r="I1353" s="200">
        <v>1.77</v>
      </c>
    </row>
    <row r="1354" spans="1:9" ht="15" customHeight="1">
      <c r="A1354" s="198" t="s">
        <v>5580</v>
      </c>
      <c r="B1354" s="286" t="s">
        <v>5581</v>
      </c>
      <c r="C1354" s="236"/>
      <c r="D1354" s="284" t="s">
        <v>5582</v>
      </c>
      <c r="E1354" s="236"/>
      <c r="F1354" s="198" t="s">
        <v>5583</v>
      </c>
      <c r="G1354" s="199">
        <v>0.13333329999999999</v>
      </c>
      <c r="H1354" s="200">
        <v>18.84</v>
      </c>
      <c r="I1354" s="200">
        <v>2.5099999999999998</v>
      </c>
    </row>
    <row r="1355" spans="1:9" ht="15" customHeight="1">
      <c r="A1355" s="153"/>
      <c r="B1355" s="153"/>
      <c r="C1355" s="153"/>
      <c r="D1355" s="153"/>
      <c r="E1355" s="153"/>
      <c r="F1355" s="153"/>
      <c r="G1355" s="285" t="s">
        <v>5584</v>
      </c>
      <c r="H1355" s="236"/>
      <c r="I1355" s="201">
        <v>4.28</v>
      </c>
    </row>
    <row r="1356" spans="1:9" ht="15" customHeight="1">
      <c r="A1356" s="287" t="s">
        <v>5585</v>
      </c>
      <c r="B1356" s="235"/>
      <c r="C1356" s="236"/>
      <c r="D1356" s="288" t="s">
        <v>5586</v>
      </c>
      <c r="E1356" s="236"/>
      <c r="F1356" s="195" t="s">
        <v>5587</v>
      </c>
      <c r="G1356" s="195" t="s">
        <v>5588</v>
      </c>
      <c r="H1356" s="195" t="s">
        <v>5589</v>
      </c>
      <c r="I1356" s="195" t="s">
        <v>5590</v>
      </c>
    </row>
    <row r="1357" spans="1:9" ht="15" customHeight="1">
      <c r="A1357" s="198" t="s">
        <v>5591</v>
      </c>
      <c r="B1357" s="286" t="s">
        <v>5592</v>
      </c>
      <c r="C1357" s="236"/>
      <c r="D1357" s="284" t="s">
        <v>5593</v>
      </c>
      <c r="E1357" s="236"/>
      <c r="F1357" s="198" t="s">
        <v>5594</v>
      </c>
      <c r="G1357" s="199">
        <v>1</v>
      </c>
      <c r="H1357" s="200">
        <v>50</v>
      </c>
      <c r="I1357" s="200">
        <v>50</v>
      </c>
    </row>
    <row r="1358" spans="1:9" ht="15" customHeight="1">
      <c r="A1358" s="153"/>
      <c r="B1358" s="153"/>
      <c r="C1358" s="153"/>
      <c r="D1358" s="153"/>
      <c r="E1358" s="153"/>
      <c r="F1358" s="153"/>
      <c r="G1358" s="285" t="s">
        <v>5595</v>
      </c>
      <c r="H1358" s="236"/>
      <c r="I1358" s="201">
        <v>50</v>
      </c>
    </row>
    <row r="1359" spans="1:9" ht="15" customHeight="1">
      <c r="A1359" s="153"/>
      <c r="B1359" s="153"/>
      <c r="C1359" s="153"/>
      <c r="D1359" s="153"/>
      <c r="E1359" s="153"/>
      <c r="F1359" s="153"/>
      <c r="G1359" s="289" t="s">
        <v>5596</v>
      </c>
      <c r="H1359" s="236"/>
      <c r="I1359" s="188">
        <v>54.28</v>
      </c>
    </row>
    <row r="1360" spans="1:9" ht="15" customHeight="1">
      <c r="A1360" s="153"/>
      <c r="B1360" s="153"/>
      <c r="C1360" s="153"/>
      <c r="D1360" s="153"/>
      <c r="E1360" s="153"/>
      <c r="F1360" s="153"/>
      <c r="G1360" s="289" t="s">
        <v>5597</v>
      </c>
      <c r="H1360" s="236"/>
      <c r="I1360" s="188">
        <v>12.571199999999999</v>
      </c>
    </row>
    <row r="1361" spans="1:9" ht="15" customHeight="1">
      <c r="A1361" s="153"/>
      <c r="B1361" s="153"/>
      <c r="C1361" s="153"/>
      <c r="D1361" s="153"/>
      <c r="E1361" s="153"/>
      <c r="F1361" s="153"/>
      <c r="G1361" s="289" t="s">
        <v>5598</v>
      </c>
      <c r="H1361" s="236"/>
      <c r="I1361" s="188">
        <v>66.849999999999994</v>
      </c>
    </row>
    <row r="1362" spans="1:9" ht="9.75" customHeight="1">
      <c r="A1362" s="153"/>
      <c r="B1362" s="153"/>
      <c r="C1362" s="153"/>
      <c r="D1362" s="290"/>
      <c r="E1362" s="213"/>
      <c r="F1362" s="213"/>
      <c r="G1362" s="153"/>
      <c r="H1362" s="153"/>
      <c r="I1362" s="153"/>
    </row>
    <row r="1363" spans="1:9" ht="19.5" customHeight="1">
      <c r="A1363" s="291" t="s">
        <v>5599</v>
      </c>
      <c r="B1363" s="235"/>
      <c r="C1363" s="235"/>
      <c r="D1363" s="235"/>
      <c r="E1363" s="235"/>
      <c r="F1363" s="235"/>
      <c r="G1363" s="235"/>
      <c r="H1363" s="235"/>
      <c r="I1363" s="236"/>
    </row>
    <row r="1364" spans="1:9" ht="19.5" customHeight="1">
      <c r="A1364" s="292" t="s">
        <v>5600</v>
      </c>
      <c r="B1364" s="235"/>
      <c r="C1364" s="235"/>
      <c r="D1364" s="235"/>
      <c r="E1364" s="236"/>
      <c r="F1364" s="186" t="s">
        <v>5601</v>
      </c>
      <c r="G1364" s="186" t="s">
        <v>5602</v>
      </c>
      <c r="H1364" s="186" t="s">
        <v>5603</v>
      </c>
      <c r="I1364" s="186" t="s">
        <v>5604</v>
      </c>
    </row>
    <row r="1365" spans="1:9" ht="15" customHeight="1">
      <c r="A1365" s="190" t="s">
        <v>5605</v>
      </c>
      <c r="B1365" s="293" t="s">
        <v>5606</v>
      </c>
      <c r="C1365" s="235"/>
      <c r="D1365" s="235"/>
      <c r="E1365" s="235"/>
      <c r="F1365" s="190" t="s">
        <v>5607</v>
      </c>
      <c r="G1365" s="192">
        <v>1.5</v>
      </c>
      <c r="H1365" s="191">
        <v>12.14</v>
      </c>
      <c r="I1365" s="191">
        <v>18.21</v>
      </c>
    </row>
    <row r="1366" spans="1:9" ht="15" customHeight="1">
      <c r="A1366" s="190" t="s">
        <v>5608</v>
      </c>
      <c r="B1366" s="293" t="s">
        <v>5609</v>
      </c>
      <c r="C1366" s="235"/>
      <c r="D1366" s="235"/>
      <c r="E1366" s="235"/>
      <c r="F1366" s="190" t="s">
        <v>5610</v>
      </c>
      <c r="G1366" s="192">
        <v>1.5</v>
      </c>
      <c r="H1366" s="191">
        <v>14.39</v>
      </c>
      <c r="I1366" s="191">
        <v>21.59</v>
      </c>
    </row>
    <row r="1367" spans="1:9" ht="15" customHeight="1">
      <c r="A1367" s="153"/>
      <c r="B1367" s="153"/>
      <c r="C1367" s="153"/>
      <c r="D1367" s="153"/>
      <c r="E1367" s="153"/>
      <c r="F1367" s="153"/>
      <c r="G1367" s="283" t="s">
        <v>5611</v>
      </c>
      <c r="H1367" s="236"/>
      <c r="I1367" s="188">
        <v>39.795000000000002</v>
      </c>
    </row>
    <row r="1368" spans="1:9" ht="15" customHeight="1">
      <c r="A1368" s="153"/>
      <c r="B1368" s="153"/>
      <c r="C1368" s="153"/>
      <c r="D1368" s="153"/>
      <c r="E1368" s="153"/>
      <c r="F1368" s="153"/>
      <c r="G1368" s="289" t="s">
        <v>5612</v>
      </c>
      <c r="H1368" s="236"/>
      <c r="I1368" s="193">
        <v>39.795000000000002</v>
      </c>
    </row>
    <row r="1369" spans="1:9" ht="15" customHeight="1">
      <c r="A1369" s="153"/>
      <c r="B1369" s="153"/>
      <c r="C1369" s="153"/>
      <c r="D1369" s="153"/>
      <c r="E1369" s="153"/>
      <c r="F1369" s="153"/>
      <c r="G1369" s="289" t="s">
        <v>5613</v>
      </c>
      <c r="H1369" s="236"/>
      <c r="I1369" s="193">
        <v>1</v>
      </c>
    </row>
    <row r="1370" spans="1:9" ht="15" customHeight="1">
      <c r="A1370" s="153"/>
      <c r="B1370" s="153"/>
      <c r="C1370" s="153"/>
      <c r="D1370" s="153"/>
      <c r="E1370" s="153"/>
      <c r="F1370" s="153"/>
      <c r="G1370" s="289" t="s">
        <v>5614</v>
      </c>
      <c r="H1370" s="236"/>
      <c r="I1370" s="193">
        <v>39.795000000000002</v>
      </c>
    </row>
    <row r="1371" spans="1:9" ht="19.5" customHeight="1">
      <c r="A1371" s="292" t="s">
        <v>5615</v>
      </c>
      <c r="B1371" s="235"/>
      <c r="C1371" s="235"/>
      <c r="D1371" s="235"/>
      <c r="E1371" s="236"/>
      <c r="F1371" s="186" t="s">
        <v>5616</v>
      </c>
      <c r="G1371" s="186" t="s">
        <v>5617</v>
      </c>
      <c r="H1371" s="186" t="s">
        <v>5618</v>
      </c>
      <c r="I1371" s="186" t="s">
        <v>5619</v>
      </c>
    </row>
    <row r="1372" spans="1:9" ht="15" customHeight="1">
      <c r="A1372" s="190" t="s">
        <v>5620</v>
      </c>
      <c r="B1372" s="293" t="s">
        <v>5621</v>
      </c>
      <c r="C1372" s="235"/>
      <c r="D1372" s="235"/>
      <c r="E1372" s="236"/>
      <c r="F1372" s="190" t="s">
        <v>5622</v>
      </c>
      <c r="G1372" s="192">
        <v>1</v>
      </c>
      <c r="H1372" s="191">
        <v>46.94</v>
      </c>
      <c r="I1372" s="191">
        <v>46.94</v>
      </c>
    </row>
    <row r="1373" spans="1:9" ht="15" customHeight="1">
      <c r="A1373" s="153"/>
      <c r="B1373" s="153"/>
      <c r="C1373" s="153"/>
      <c r="D1373" s="153"/>
      <c r="E1373" s="153"/>
      <c r="F1373" s="153"/>
      <c r="G1373" s="283" t="s">
        <v>5623</v>
      </c>
      <c r="H1373" s="236"/>
      <c r="I1373" s="188">
        <v>46.94</v>
      </c>
    </row>
    <row r="1374" spans="1:9" ht="15" customHeight="1">
      <c r="A1374" s="153"/>
      <c r="B1374" s="153"/>
      <c r="C1374" s="153"/>
      <c r="D1374" s="153"/>
      <c r="E1374" s="153"/>
      <c r="F1374" s="153"/>
      <c r="G1374" s="289" t="s">
        <v>5624</v>
      </c>
      <c r="H1374" s="236"/>
      <c r="I1374" s="194">
        <v>86.734999999999999</v>
      </c>
    </row>
    <row r="1375" spans="1:9" ht="15" customHeight="1">
      <c r="A1375" s="153"/>
      <c r="B1375" s="153"/>
      <c r="C1375" s="153"/>
      <c r="D1375" s="153"/>
      <c r="E1375" s="153"/>
      <c r="F1375" s="153"/>
      <c r="G1375" s="289" t="s">
        <v>5625</v>
      </c>
      <c r="H1375" s="236"/>
      <c r="I1375" s="188">
        <v>86.74</v>
      </c>
    </row>
    <row r="1376" spans="1:9" ht="15" customHeight="1">
      <c r="A1376" s="153"/>
      <c r="B1376" s="153"/>
      <c r="C1376" s="153"/>
      <c r="D1376" s="153"/>
      <c r="E1376" s="153"/>
      <c r="F1376" s="153"/>
      <c r="G1376" s="289" t="s">
        <v>5626</v>
      </c>
      <c r="H1376" s="236"/>
      <c r="I1376" s="188">
        <v>20.088999999999999</v>
      </c>
    </row>
    <row r="1377" spans="1:9" ht="15" customHeight="1">
      <c r="A1377" s="153"/>
      <c r="B1377" s="153"/>
      <c r="C1377" s="153"/>
      <c r="D1377" s="153"/>
      <c r="E1377" s="153"/>
      <c r="F1377" s="153"/>
      <c r="G1377" s="289" t="s">
        <v>5627</v>
      </c>
      <c r="H1377" s="236"/>
      <c r="I1377" s="188">
        <v>106.83</v>
      </c>
    </row>
    <row r="1378" spans="1:9" ht="9.75" customHeight="1">
      <c r="A1378" s="153"/>
      <c r="B1378" s="153"/>
      <c r="C1378" s="153"/>
      <c r="D1378" s="290"/>
      <c r="E1378" s="213"/>
      <c r="F1378" s="213"/>
      <c r="G1378" s="153"/>
      <c r="H1378" s="153"/>
      <c r="I1378" s="153"/>
    </row>
    <row r="1379" spans="1:9" ht="19.5" customHeight="1">
      <c r="A1379" s="291" t="s">
        <v>5628</v>
      </c>
      <c r="B1379" s="235"/>
      <c r="C1379" s="235"/>
      <c r="D1379" s="235"/>
      <c r="E1379" s="235"/>
      <c r="F1379" s="235"/>
      <c r="G1379" s="235"/>
      <c r="H1379" s="235"/>
      <c r="I1379" s="236"/>
    </row>
    <row r="1380" spans="1:9" ht="12.75" customHeight="1">
      <c r="A1380" s="303" t="s">
        <v>5629</v>
      </c>
      <c r="B1380" s="304"/>
      <c r="C1380" s="297" t="s">
        <v>5630</v>
      </c>
      <c r="D1380" s="233"/>
      <c r="E1380" s="300" t="s">
        <v>5631</v>
      </c>
      <c r="F1380" s="236"/>
      <c r="G1380" s="300" t="s">
        <v>5632</v>
      </c>
      <c r="H1380" s="236"/>
      <c r="I1380" s="302" t="s">
        <v>5633</v>
      </c>
    </row>
    <row r="1381" spans="1:9" ht="12" customHeight="1">
      <c r="A1381" s="298"/>
      <c r="B1381" s="305"/>
      <c r="C1381" s="298"/>
      <c r="D1381" s="299"/>
      <c r="E1381" s="195" t="s">
        <v>5634</v>
      </c>
      <c r="F1381" s="195" t="s">
        <v>5635</v>
      </c>
      <c r="G1381" s="195" t="s">
        <v>5636</v>
      </c>
      <c r="H1381" s="195" t="s">
        <v>5637</v>
      </c>
      <c r="I1381" s="265"/>
    </row>
    <row r="1382" spans="1:9" ht="15" customHeight="1">
      <c r="A1382" s="190" t="s">
        <v>5638</v>
      </c>
      <c r="B1382" s="189" t="s">
        <v>5639</v>
      </c>
      <c r="C1382" s="301">
        <v>0.02</v>
      </c>
      <c r="D1382" s="236"/>
      <c r="E1382" s="196">
        <v>1</v>
      </c>
      <c r="F1382" s="196">
        <v>0</v>
      </c>
      <c r="G1382" s="193">
        <v>29.22</v>
      </c>
      <c r="H1382" s="193">
        <v>13.48</v>
      </c>
      <c r="I1382" s="193">
        <v>0.58440000000000003</v>
      </c>
    </row>
    <row r="1383" spans="1:9" ht="15" customHeight="1">
      <c r="A1383" s="153"/>
      <c r="B1383" s="153"/>
      <c r="C1383" s="153"/>
      <c r="D1383" s="153"/>
      <c r="E1383" s="153"/>
      <c r="F1383" s="153"/>
      <c r="G1383" s="283" t="s">
        <v>5640</v>
      </c>
      <c r="H1383" s="236"/>
      <c r="I1383" s="197">
        <v>0.58440000000000003</v>
      </c>
    </row>
    <row r="1384" spans="1:9" ht="19.5" customHeight="1">
      <c r="A1384" s="292" t="s">
        <v>5641</v>
      </c>
      <c r="B1384" s="235"/>
      <c r="C1384" s="235"/>
      <c r="D1384" s="235"/>
      <c r="E1384" s="236"/>
      <c r="F1384" s="186" t="s">
        <v>5642</v>
      </c>
      <c r="G1384" s="186" t="s">
        <v>5643</v>
      </c>
      <c r="H1384" s="186" t="s">
        <v>5644</v>
      </c>
      <c r="I1384" s="186" t="s">
        <v>5645</v>
      </c>
    </row>
    <row r="1385" spans="1:9" ht="15" customHeight="1">
      <c r="A1385" s="190" t="s">
        <v>5646</v>
      </c>
      <c r="B1385" s="293" t="s">
        <v>5647</v>
      </c>
      <c r="C1385" s="235"/>
      <c r="D1385" s="235"/>
      <c r="E1385" s="235"/>
      <c r="F1385" s="190" t="s">
        <v>5648</v>
      </c>
      <c r="G1385" s="192">
        <v>1.04</v>
      </c>
      <c r="H1385" s="191">
        <v>12.14</v>
      </c>
      <c r="I1385" s="191">
        <v>12.63</v>
      </c>
    </row>
    <row r="1386" spans="1:9" ht="15" customHeight="1">
      <c r="A1386" s="190" t="s">
        <v>5649</v>
      </c>
      <c r="B1386" s="293" t="s">
        <v>5650</v>
      </c>
      <c r="C1386" s="235"/>
      <c r="D1386" s="235"/>
      <c r="E1386" s="235"/>
      <c r="F1386" s="190" t="s">
        <v>5651</v>
      </c>
      <c r="G1386" s="192">
        <v>0.87</v>
      </c>
      <c r="H1386" s="191">
        <v>14.39</v>
      </c>
      <c r="I1386" s="191">
        <v>12.52</v>
      </c>
    </row>
    <row r="1387" spans="1:9" ht="15" customHeight="1">
      <c r="A1387" s="190" t="s">
        <v>5652</v>
      </c>
      <c r="B1387" s="293" t="s">
        <v>5653</v>
      </c>
      <c r="C1387" s="235"/>
      <c r="D1387" s="235"/>
      <c r="E1387" s="235"/>
      <c r="F1387" s="190" t="s">
        <v>5654</v>
      </c>
      <c r="G1387" s="192">
        <v>2.8957000000000002</v>
      </c>
      <c r="H1387" s="191">
        <v>14.39</v>
      </c>
      <c r="I1387" s="191">
        <v>41.67</v>
      </c>
    </row>
    <row r="1388" spans="1:9" ht="15" customHeight="1">
      <c r="A1388" s="190" t="s">
        <v>5655</v>
      </c>
      <c r="B1388" s="293" t="s">
        <v>5656</v>
      </c>
      <c r="C1388" s="235"/>
      <c r="D1388" s="235"/>
      <c r="E1388" s="235"/>
      <c r="F1388" s="190" t="s">
        <v>5657</v>
      </c>
      <c r="G1388" s="192">
        <v>4.7110000000000003</v>
      </c>
      <c r="H1388" s="191">
        <v>10.58</v>
      </c>
      <c r="I1388" s="191">
        <v>49.84</v>
      </c>
    </row>
    <row r="1389" spans="1:9" ht="15" customHeight="1">
      <c r="A1389" s="153"/>
      <c r="B1389" s="153"/>
      <c r="C1389" s="153"/>
      <c r="D1389" s="153"/>
      <c r="E1389" s="153"/>
      <c r="F1389" s="153"/>
      <c r="G1389" s="283" t="s">
        <v>5658</v>
      </c>
      <c r="H1389" s="236"/>
      <c r="I1389" s="188">
        <v>116.6564</v>
      </c>
    </row>
    <row r="1390" spans="1:9" ht="15" customHeight="1">
      <c r="A1390" s="153"/>
      <c r="B1390" s="153"/>
      <c r="C1390" s="153"/>
      <c r="D1390" s="153"/>
      <c r="E1390" s="153"/>
      <c r="F1390" s="153"/>
      <c r="G1390" s="289" t="s">
        <v>5659</v>
      </c>
      <c r="H1390" s="236"/>
      <c r="I1390" s="193">
        <v>117.24079999999999</v>
      </c>
    </row>
    <row r="1391" spans="1:9" ht="15" customHeight="1">
      <c r="A1391" s="153"/>
      <c r="B1391" s="153"/>
      <c r="C1391" s="153"/>
      <c r="D1391" s="153"/>
      <c r="E1391" s="153"/>
      <c r="F1391" s="153"/>
      <c r="G1391" s="289" t="s">
        <v>5660</v>
      </c>
      <c r="H1391" s="236"/>
      <c r="I1391" s="193">
        <v>1</v>
      </c>
    </row>
    <row r="1392" spans="1:9" ht="15" customHeight="1">
      <c r="A1392" s="153"/>
      <c r="B1392" s="153"/>
      <c r="C1392" s="153"/>
      <c r="D1392" s="153"/>
      <c r="E1392" s="153"/>
      <c r="F1392" s="153"/>
      <c r="G1392" s="289" t="s">
        <v>5661</v>
      </c>
      <c r="H1392" s="236"/>
      <c r="I1392" s="193">
        <v>117.24079999999999</v>
      </c>
    </row>
    <row r="1393" spans="1:9" ht="19.5" customHeight="1">
      <c r="A1393" s="292" t="s">
        <v>5662</v>
      </c>
      <c r="B1393" s="235"/>
      <c r="C1393" s="235"/>
      <c r="D1393" s="235"/>
      <c r="E1393" s="236"/>
      <c r="F1393" s="186" t="s">
        <v>5663</v>
      </c>
      <c r="G1393" s="186" t="s">
        <v>5664</v>
      </c>
      <c r="H1393" s="186" t="s">
        <v>5665</v>
      </c>
      <c r="I1393" s="186" t="s">
        <v>5666</v>
      </c>
    </row>
    <row r="1394" spans="1:9" ht="15" customHeight="1">
      <c r="A1394" s="190" t="s">
        <v>5667</v>
      </c>
      <c r="B1394" s="293" t="s">
        <v>5668</v>
      </c>
      <c r="C1394" s="235"/>
      <c r="D1394" s="235"/>
      <c r="E1394" s="236"/>
      <c r="F1394" s="190" t="s">
        <v>5669</v>
      </c>
      <c r="G1394" s="192">
        <v>1.08</v>
      </c>
      <c r="H1394" s="191">
        <v>4.28</v>
      </c>
      <c r="I1394" s="191">
        <v>4.62</v>
      </c>
    </row>
    <row r="1395" spans="1:9" ht="15" customHeight="1">
      <c r="A1395" s="190" t="s">
        <v>5670</v>
      </c>
      <c r="B1395" s="293" t="s">
        <v>5671</v>
      </c>
      <c r="C1395" s="235"/>
      <c r="D1395" s="235"/>
      <c r="E1395" s="236"/>
      <c r="F1395" s="190" t="s">
        <v>5672</v>
      </c>
      <c r="G1395" s="192">
        <v>0.1162</v>
      </c>
      <c r="H1395" s="191">
        <v>63.75</v>
      </c>
      <c r="I1395" s="191">
        <v>7.41</v>
      </c>
    </row>
    <row r="1396" spans="1:9" ht="15" customHeight="1">
      <c r="A1396" s="190" t="s">
        <v>5673</v>
      </c>
      <c r="B1396" s="293" t="s">
        <v>5674</v>
      </c>
      <c r="C1396" s="235"/>
      <c r="D1396" s="235"/>
      <c r="E1396" s="236"/>
      <c r="F1396" s="190" t="s">
        <v>5675</v>
      </c>
      <c r="G1396" s="192">
        <v>31</v>
      </c>
      <c r="H1396" s="191">
        <v>0.6</v>
      </c>
      <c r="I1396" s="191">
        <v>18.600000000000001</v>
      </c>
    </row>
    <row r="1397" spans="1:9" ht="15" customHeight="1">
      <c r="A1397" s="190" t="s">
        <v>5676</v>
      </c>
      <c r="B1397" s="293" t="s">
        <v>5677</v>
      </c>
      <c r="C1397" s="235"/>
      <c r="D1397" s="235"/>
      <c r="E1397" s="236"/>
      <c r="F1397" s="190" t="s">
        <v>5678</v>
      </c>
      <c r="G1397" s="192">
        <v>2.6800000000000001E-2</v>
      </c>
      <c r="H1397" s="191">
        <v>83.3</v>
      </c>
      <c r="I1397" s="191">
        <v>2.23</v>
      </c>
    </row>
    <row r="1398" spans="1:9" ht="15" customHeight="1">
      <c r="A1398" s="190" t="s">
        <v>5679</v>
      </c>
      <c r="B1398" s="293" t="s">
        <v>5680</v>
      </c>
      <c r="C1398" s="235"/>
      <c r="D1398" s="235"/>
      <c r="E1398" s="236"/>
      <c r="F1398" s="190" t="s">
        <v>5681</v>
      </c>
      <c r="G1398" s="192">
        <v>6.2600000000000003E-2</v>
      </c>
      <c r="H1398" s="191">
        <v>83.3</v>
      </c>
      <c r="I1398" s="191">
        <v>5.21</v>
      </c>
    </row>
    <row r="1399" spans="1:9" ht="15" customHeight="1">
      <c r="A1399" s="190" t="s">
        <v>5682</v>
      </c>
      <c r="B1399" s="293" t="s">
        <v>5683</v>
      </c>
      <c r="C1399" s="235"/>
      <c r="D1399" s="235"/>
      <c r="E1399" s="236"/>
      <c r="F1399" s="190" t="s">
        <v>5684</v>
      </c>
      <c r="G1399" s="192">
        <v>2.1100000000000001E-2</v>
      </c>
      <c r="H1399" s="191">
        <v>83.3</v>
      </c>
      <c r="I1399" s="191">
        <v>1.76</v>
      </c>
    </row>
    <row r="1400" spans="1:9" ht="15" customHeight="1">
      <c r="A1400" s="190" t="s">
        <v>5685</v>
      </c>
      <c r="B1400" s="293" t="s">
        <v>5686</v>
      </c>
      <c r="C1400" s="235"/>
      <c r="D1400" s="235"/>
      <c r="E1400" s="236"/>
      <c r="F1400" s="190" t="s">
        <v>5687</v>
      </c>
      <c r="G1400" s="192">
        <v>1.45</v>
      </c>
      <c r="H1400" s="191">
        <v>0.68</v>
      </c>
      <c r="I1400" s="191">
        <v>0.99</v>
      </c>
    </row>
    <row r="1401" spans="1:9" ht="15" customHeight="1">
      <c r="A1401" s="190" t="s">
        <v>5688</v>
      </c>
      <c r="B1401" s="293" t="s">
        <v>5689</v>
      </c>
      <c r="C1401" s="235"/>
      <c r="D1401" s="235"/>
      <c r="E1401" s="236"/>
      <c r="F1401" s="190" t="s">
        <v>5690</v>
      </c>
      <c r="G1401" s="192">
        <v>28.571999999999999</v>
      </c>
      <c r="H1401" s="191">
        <v>0.32</v>
      </c>
      <c r="I1401" s="191">
        <v>9.14</v>
      </c>
    </row>
    <row r="1402" spans="1:9" ht="15" customHeight="1">
      <c r="A1402" s="190" t="s">
        <v>5691</v>
      </c>
      <c r="B1402" s="293" t="s">
        <v>5692</v>
      </c>
      <c r="C1402" s="235"/>
      <c r="D1402" s="235"/>
      <c r="E1402" s="236"/>
      <c r="F1402" s="190" t="s">
        <v>5693</v>
      </c>
      <c r="G1402" s="192">
        <v>8.4400000000000003E-2</v>
      </c>
      <c r="H1402" s="191">
        <v>7.35</v>
      </c>
      <c r="I1402" s="191">
        <v>0.62</v>
      </c>
    </row>
    <row r="1403" spans="1:9" ht="15" customHeight="1">
      <c r="A1403" s="190" t="s">
        <v>5694</v>
      </c>
      <c r="B1403" s="293" t="s">
        <v>5695</v>
      </c>
      <c r="C1403" s="235"/>
      <c r="D1403" s="235"/>
      <c r="E1403" s="236"/>
      <c r="F1403" s="190" t="s">
        <v>5696</v>
      </c>
      <c r="G1403" s="192">
        <v>0.28129999999999999</v>
      </c>
      <c r="H1403" s="191">
        <v>5.35</v>
      </c>
      <c r="I1403" s="191">
        <v>1.5</v>
      </c>
    </row>
    <row r="1404" spans="1:9" ht="15" customHeight="1">
      <c r="A1404" s="190" t="s">
        <v>5697</v>
      </c>
      <c r="B1404" s="293" t="s">
        <v>5698</v>
      </c>
      <c r="C1404" s="235"/>
      <c r="D1404" s="235"/>
      <c r="E1404" s="236"/>
      <c r="F1404" s="190" t="s">
        <v>5699</v>
      </c>
      <c r="G1404" s="192">
        <v>0.16850000000000001</v>
      </c>
      <c r="H1404" s="191">
        <v>24.07</v>
      </c>
      <c r="I1404" s="191">
        <v>4.0599999999999996</v>
      </c>
    </row>
    <row r="1405" spans="1:9" ht="15" customHeight="1">
      <c r="A1405" s="153"/>
      <c r="B1405" s="153"/>
      <c r="C1405" s="153"/>
      <c r="D1405" s="153"/>
      <c r="E1405" s="153"/>
      <c r="F1405" s="153"/>
      <c r="G1405" s="283" t="s">
        <v>5700</v>
      </c>
      <c r="H1405" s="236"/>
      <c r="I1405" s="188">
        <v>56.1449</v>
      </c>
    </row>
    <row r="1406" spans="1:9" ht="15" customHeight="1">
      <c r="A1406" s="153"/>
      <c r="B1406" s="153"/>
      <c r="C1406" s="153"/>
      <c r="D1406" s="153"/>
      <c r="E1406" s="153"/>
      <c r="F1406" s="153"/>
      <c r="G1406" s="289" t="s">
        <v>5701</v>
      </c>
      <c r="H1406" s="236"/>
      <c r="I1406" s="194">
        <v>173.38570000000001</v>
      </c>
    </row>
    <row r="1407" spans="1:9" ht="15" customHeight="1">
      <c r="A1407" s="153"/>
      <c r="B1407" s="153"/>
      <c r="C1407" s="153"/>
      <c r="D1407" s="153"/>
      <c r="E1407" s="153"/>
      <c r="F1407" s="153"/>
      <c r="G1407" s="289" t="s">
        <v>5702</v>
      </c>
      <c r="H1407" s="236"/>
      <c r="I1407" s="188">
        <v>173.39</v>
      </c>
    </row>
    <row r="1408" spans="1:9" ht="15" customHeight="1">
      <c r="A1408" s="153"/>
      <c r="B1408" s="153"/>
      <c r="C1408" s="153"/>
      <c r="D1408" s="153"/>
      <c r="E1408" s="153"/>
      <c r="F1408" s="153"/>
      <c r="G1408" s="289" t="s">
        <v>5703</v>
      </c>
      <c r="H1408" s="236"/>
      <c r="I1408" s="188">
        <v>40.1571</v>
      </c>
    </row>
    <row r="1409" spans="1:9" ht="15" customHeight="1">
      <c r="A1409" s="153"/>
      <c r="B1409" s="153"/>
      <c r="C1409" s="153"/>
      <c r="D1409" s="153"/>
      <c r="E1409" s="153"/>
      <c r="F1409" s="153"/>
      <c r="G1409" s="289" t="s">
        <v>5704</v>
      </c>
      <c r="H1409" s="236"/>
      <c r="I1409" s="188">
        <v>213.55</v>
      </c>
    </row>
    <row r="1410" spans="1:9" ht="9.75" customHeight="1">
      <c r="A1410" s="153"/>
      <c r="B1410" s="153"/>
      <c r="C1410" s="153"/>
      <c r="D1410" s="290"/>
      <c r="E1410" s="213"/>
      <c r="F1410" s="213"/>
      <c r="G1410" s="153"/>
      <c r="H1410" s="153"/>
      <c r="I1410" s="153"/>
    </row>
    <row r="1411" spans="1:9" ht="19.5" customHeight="1">
      <c r="A1411" s="291" t="s">
        <v>5705</v>
      </c>
      <c r="B1411" s="235"/>
      <c r="C1411" s="235"/>
      <c r="D1411" s="235"/>
      <c r="E1411" s="235"/>
      <c r="F1411" s="235"/>
      <c r="G1411" s="235"/>
      <c r="H1411" s="235"/>
      <c r="I1411" s="236"/>
    </row>
    <row r="1412" spans="1:9" ht="12.75" customHeight="1">
      <c r="A1412" s="303" t="s">
        <v>5706</v>
      </c>
      <c r="B1412" s="304"/>
      <c r="C1412" s="297" t="s">
        <v>5707</v>
      </c>
      <c r="D1412" s="233"/>
      <c r="E1412" s="300" t="s">
        <v>5708</v>
      </c>
      <c r="F1412" s="236"/>
      <c r="G1412" s="300" t="s">
        <v>5709</v>
      </c>
      <c r="H1412" s="236"/>
      <c r="I1412" s="302" t="s">
        <v>5710</v>
      </c>
    </row>
    <row r="1413" spans="1:9" ht="12" customHeight="1">
      <c r="A1413" s="298"/>
      <c r="B1413" s="305"/>
      <c r="C1413" s="298"/>
      <c r="D1413" s="299"/>
      <c r="E1413" s="195" t="s">
        <v>5711</v>
      </c>
      <c r="F1413" s="195" t="s">
        <v>5712</v>
      </c>
      <c r="G1413" s="195" t="s">
        <v>5713</v>
      </c>
      <c r="H1413" s="195" t="s">
        <v>5714</v>
      </c>
      <c r="I1413" s="265"/>
    </row>
    <row r="1414" spans="1:9" ht="15" customHeight="1">
      <c r="A1414" s="190" t="s">
        <v>5715</v>
      </c>
      <c r="B1414" s="189" t="s">
        <v>5716</v>
      </c>
      <c r="C1414" s="301">
        <v>3.59856E-2</v>
      </c>
      <c r="D1414" s="236"/>
      <c r="E1414" s="196">
        <v>1</v>
      </c>
      <c r="F1414" s="196">
        <v>0</v>
      </c>
      <c r="G1414" s="193">
        <v>29.22</v>
      </c>
      <c r="H1414" s="193">
        <v>13.48</v>
      </c>
      <c r="I1414" s="193">
        <v>1.0514992320000001</v>
      </c>
    </row>
    <row r="1415" spans="1:9" ht="15" customHeight="1">
      <c r="A1415" s="153"/>
      <c r="B1415" s="153"/>
      <c r="C1415" s="153"/>
      <c r="D1415" s="153"/>
      <c r="E1415" s="153"/>
      <c r="F1415" s="153"/>
      <c r="G1415" s="283" t="s">
        <v>5717</v>
      </c>
      <c r="H1415" s="236"/>
      <c r="I1415" s="197">
        <v>1.0515000000000001</v>
      </c>
    </row>
    <row r="1416" spans="1:9" ht="19.5" customHeight="1">
      <c r="A1416" s="292" t="s">
        <v>5718</v>
      </c>
      <c r="B1416" s="235"/>
      <c r="C1416" s="235"/>
      <c r="D1416" s="235"/>
      <c r="E1416" s="236"/>
      <c r="F1416" s="186" t="s">
        <v>5719</v>
      </c>
      <c r="G1416" s="186" t="s">
        <v>5720</v>
      </c>
      <c r="H1416" s="186" t="s">
        <v>5721</v>
      </c>
      <c r="I1416" s="186" t="s">
        <v>5722</v>
      </c>
    </row>
    <row r="1417" spans="1:9" ht="15" customHeight="1">
      <c r="A1417" s="190" t="s">
        <v>5723</v>
      </c>
      <c r="B1417" s="293" t="s">
        <v>5724</v>
      </c>
      <c r="C1417" s="235"/>
      <c r="D1417" s="235"/>
      <c r="E1417" s="235"/>
      <c r="F1417" s="190" t="s">
        <v>5725</v>
      </c>
      <c r="G1417" s="192">
        <v>1.6564000000000001</v>
      </c>
      <c r="H1417" s="191">
        <v>12.14</v>
      </c>
      <c r="I1417" s="191">
        <v>20.11</v>
      </c>
    </row>
    <row r="1418" spans="1:9" ht="15" customHeight="1">
      <c r="A1418" s="190" t="s">
        <v>5726</v>
      </c>
      <c r="B1418" s="293" t="s">
        <v>5727</v>
      </c>
      <c r="C1418" s="235"/>
      <c r="D1418" s="235"/>
      <c r="E1418" s="235"/>
      <c r="F1418" s="190" t="s">
        <v>5728</v>
      </c>
      <c r="G1418" s="192">
        <v>0.15359999999999999</v>
      </c>
      <c r="H1418" s="191">
        <v>14.39</v>
      </c>
      <c r="I1418" s="191">
        <v>2.21</v>
      </c>
    </row>
    <row r="1419" spans="1:9" ht="15" customHeight="1">
      <c r="A1419" s="190" t="s">
        <v>5729</v>
      </c>
      <c r="B1419" s="293" t="s">
        <v>5730</v>
      </c>
      <c r="C1419" s="235"/>
      <c r="D1419" s="235"/>
      <c r="E1419" s="235"/>
      <c r="F1419" s="190" t="s">
        <v>5731</v>
      </c>
      <c r="G1419" s="192">
        <v>1.5027999999999999</v>
      </c>
      <c r="H1419" s="191">
        <v>14.39</v>
      </c>
      <c r="I1419" s="191">
        <v>21.63</v>
      </c>
    </row>
    <row r="1420" spans="1:9" ht="15" customHeight="1">
      <c r="A1420" s="190" t="s">
        <v>5732</v>
      </c>
      <c r="B1420" s="293" t="s">
        <v>5733</v>
      </c>
      <c r="C1420" s="235"/>
      <c r="D1420" s="235"/>
      <c r="E1420" s="235"/>
      <c r="F1420" s="190" t="s">
        <v>5734</v>
      </c>
      <c r="G1420" s="192">
        <v>5.5876799999999998</v>
      </c>
      <c r="H1420" s="191">
        <v>14.39</v>
      </c>
      <c r="I1420" s="191">
        <v>80.41</v>
      </c>
    </row>
    <row r="1421" spans="1:9" ht="15" customHeight="1">
      <c r="A1421" s="190" t="s">
        <v>5735</v>
      </c>
      <c r="B1421" s="293" t="s">
        <v>5736</v>
      </c>
      <c r="C1421" s="235"/>
      <c r="D1421" s="235"/>
      <c r="E1421" s="235"/>
      <c r="F1421" s="190" t="s">
        <v>5737</v>
      </c>
      <c r="G1421" s="192">
        <v>15.58614</v>
      </c>
      <c r="H1421" s="191">
        <v>10.58</v>
      </c>
      <c r="I1421" s="191">
        <v>164.9</v>
      </c>
    </row>
    <row r="1422" spans="1:9" ht="15" customHeight="1">
      <c r="A1422" s="153"/>
      <c r="B1422" s="153"/>
      <c r="C1422" s="153"/>
      <c r="D1422" s="153"/>
      <c r="E1422" s="153"/>
      <c r="F1422" s="153"/>
      <c r="G1422" s="283" t="s">
        <v>5738</v>
      </c>
      <c r="H1422" s="236"/>
      <c r="I1422" s="188">
        <v>289.25240000000002</v>
      </c>
    </row>
    <row r="1423" spans="1:9" ht="15" customHeight="1">
      <c r="A1423" s="153"/>
      <c r="B1423" s="153"/>
      <c r="C1423" s="153"/>
      <c r="D1423" s="153"/>
      <c r="E1423" s="153"/>
      <c r="F1423" s="153"/>
      <c r="G1423" s="289" t="s">
        <v>5739</v>
      </c>
      <c r="H1423" s="236"/>
      <c r="I1423" s="193">
        <v>290.3039</v>
      </c>
    </row>
    <row r="1424" spans="1:9" ht="15" customHeight="1">
      <c r="A1424" s="153"/>
      <c r="B1424" s="153"/>
      <c r="C1424" s="153"/>
      <c r="D1424" s="153"/>
      <c r="E1424" s="153"/>
      <c r="F1424" s="153"/>
      <c r="G1424" s="289" t="s">
        <v>5740</v>
      </c>
      <c r="H1424" s="236"/>
      <c r="I1424" s="193">
        <v>1</v>
      </c>
    </row>
    <row r="1425" spans="1:9" ht="15" customHeight="1">
      <c r="A1425" s="153"/>
      <c r="B1425" s="153"/>
      <c r="C1425" s="153"/>
      <c r="D1425" s="153"/>
      <c r="E1425" s="153"/>
      <c r="F1425" s="153"/>
      <c r="G1425" s="289" t="s">
        <v>5741</v>
      </c>
      <c r="H1425" s="236"/>
      <c r="I1425" s="193">
        <v>290.3039</v>
      </c>
    </row>
    <row r="1426" spans="1:9" ht="19.5" customHeight="1">
      <c r="A1426" s="292" t="s">
        <v>5742</v>
      </c>
      <c r="B1426" s="235"/>
      <c r="C1426" s="235"/>
      <c r="D1426" s="235"/>
      <c r="E1426" s="236"/>
      <c r="F1426" s="186" t="s">
        <v>5743</v>
      </c>
      <c r="G1426" s="186" t="s">
        <v>5744</v>
      </c>
      <c r="H1426" s="186" t="s">
        <v>5745</v>
      </c>
      <c r="I1426" s="186" t="s">
        <v>5746</v>
      </c>
    </row>
    <row r="1427" spans="1:9" ht="15" customHeight="1">
      <c r="A1427" s="190" t="s">
        <v>5747</v>
      </c>
      <c r="B1427" s="293" t="s">
        <v>5748</v>
      </c>
      <c r="C1427" s="235"/>
      <c r="D1427" s="235"/>
      <c r="E1427" s="236"/>
      <c r="F1427" s="190" t="s">
        <v>5749</v>
      </c>
      <c r="G1427" s="192">
        <v>2.1120000000000001</v>
      </c>
      <c r="H1427" s="191">
        <v>3.86</v>
      </c>
      <c r="I1427" s="191">
        <v>8.15</v>
      </c>
    </row>
    <row r="1428" spans="1:9" ht="15" customHeight="1">
      <c r="A1428" s="190" t="s">
        <v>5750</v>
      </c>
      <c r="B1428" s="293" t="s">
        <v>5751</v>
      </c>
      <c r="C1428" s="235"/>
      <c r="D1428" s="235"/>
      <c r="E1428" s="236"/>
      <c r="F1428" s="190" t="s">
        <v>5752</v>
      </c>
      <c r="G1428" s="192">
        <v>3.8399999999999997E-2</v>
      </c>
      <c r="H1428" s="191">
        <v>8.09</v>
      </c>
      <c r="I1428" s="191">
        <v>0.31</v>
      </c>
    </row>
    <row r="1429" spans="1:9" ht="15" customHeight="1">
      <c r="A1429" s="190" t="s">
        <v>5753</v>
      </c>
      <c r="B1429" s="293" t="s">
        <v>5754</v>
      </c>
      <c r="C1429" s="235"/>
      <c r="D1429" s="235"/>
      <c r="E1429" s="236"/>
      <c r="F1429" s="190" t="s">
        <v>5755</v>
      </c>
      <c r="G1429" s="192">
        <v>0.14724928000000001</v>
      </c>
      <c r="H1429" s="191">
        <v>63.75</v>
      </c>
      <c r="I1429" s="191">
        <v>9.39</v>
      </c>
    </row>
    <row r="1430" spans="1:9" ht="15" customHeight="1">
      <c r="A1430" s="190" t="s">
        <v>5756</v>
      </c>
      <c r="B1430" s="293" t="s">
        <v>5757</v>
      </c>
      <c r="C1430" s="235"/>
      <c r="D1430" s="235"/>
      <c r="E1430" s="236"/>
      <c r="F1430" s="190" t="s">
        <v>5758</v>
      </c>
      <c r="G1430" s="192">
        <v>37.394240000000003</v>
      </c>
      <c r="H1430" s="191">
        <v>1.69</v>
      </c>
      <c r="I1430" s="191">
        <v>63.2</v>
      </c>
    </row>
    <row r="1431" spans="1:9" ht="15" customHeight="1">
      <c r="A1431" s="190" t="s">
        <v>5759</v>
      </c>
      <c r="B1431" s="293" t="s">
        <v>5760</v>
      </c>
      <c r="C1431" s="235"/>
      <c r="D1431" s="235"/>
      <c r="E1431" s="236"/>
      <c r="F1431" s="190" t="s">
        <v>5761</v>
      </c>
      <c r="G1431" s="192">
        <v>1.9202400000000001E-2</v>
      </c>
      <c r="H1431" s="191">
        <v>83.3</v>
      </c>
      <c r="I1431" s="191">
        <v>1.6</v>
      </c>
    </row>
    <row r="1432" spans="1:9" ht="15" customHeight="1">
      <c r="A1432" s="190" t="s">
        <v>5762</v>
      </c>
      <c r="B1432" s="293" t="s">
        <v>5763</v>
      </c>
      <c r="C1432" s="235"/>
      <c r="D1432" s="235"/>
      <c r="E1432" s="236"/>
      <c r="F1432" s="190" t="s">
        <v>5764</v>
      </c>
      <c r="G1432" s="192">
        <v>1.9202400000000001E-2</v>
      </c>
      <c r="H1432" s="191">
        <v>83.3</v>
      </c>
      <c r="I1432" s="191">
        <v>1.6</v>
      </c>
    </row>
    <row r="1433" spans="1:9" ht="15" customHeight="1">
      <c r="A1433" s="190" t="s">
        <v>5765</v>
      </c>
      <c r="B1433" s="293" t="s">
        <v>5766</v>
      </c>
      <c r="C1433" s="235"/>
      <c r="D1433" s="235"/>
      <c r="E1433" s="236"/>
      <c r="F1433" s="190" t="s">
        <v>5767</v>
      </c>
      <c r="G1433" s="192">
        <v>3.8399999999999997E-2</v>
      </c>
      <c r="H1433" s="191">
        <v>83.3</v>
      </c>
      <c r="I1433" s="191">
        <v>3.2</v>
      </c>
    </row>
    <row r="1434" spans="1:9" ht="15" customHeight="1">
      <c r="A1434" s="190" t="s">
        <v>5768</v>
      </c>
      <c r="B1434" s="293" t="s">
        <v>5769</v>
      </c>
      <c r="C1434" s="235"/>
      <c r="D1434" s="235"/>
      <c r="E1434" s="236"/>
      <c r="F1434" s="190" t="s">
        <v>5770</v>
      </c>
      <c r="G1434" s="192">
        <v>4.5891840000000004</v>
      </c>
      <c r="H1434" s="191">
        <v>0.68</v>
      </c>
      <c r="I1434" s="191">
        <v>3.12</v>
      </c>
    </row>
    <row r="1435" spans="1:9" ht="15" customHeight="1">
      <c r="A1435" s="190" t="s">
        <v>5771</v>
      </c>
      <c r="B1435" s="293" t="s">
        <v>5772</v>
      </c>
      <c r="C1435" s="235"/>
      <c r="D1435" s="235"/>
      <c r="E1435" s="236"/>
      <c r="F1435" s="190" t="s">
        <v>5773</v>
      </c>
      <c r="G1435" s="192">
        <v>41.585920000000002</v>
      </c>
      <c r="H1435" s="191">
        <v>0.32</v>
      </c>
      <c r="I1435" s="191">
        <v>13.31</v>
      </c>
    </row>
    <row r="1436" spans="1:9" ht="15" customHeight="1">
      <c r="A1436" s="190" t="s">
        <v>5774</v>
      </c>
      <c r="B1436" s="293" t="s">
        <v>5775</v>
      </c>
      <c r="C1436" s="235"/>
      <c r="D1436" s="235"/>
      <c r="E1436" s="236"/>
      <c r="F1436" s="190" t="s">
        <v>5776</v>
      </c>
      <c r="G1436" s="192">
        <v>0.46239999999999998</v>
      </c>
      <c r="H1436" s="191">
        <v>11.37</v>
      </c>
      <c r="I1436" s="191">
        <v>5.26</v>
      </c>
    </row>
    <row r="1437" spans="1:9" ht="15" customHeight="1">
      <c r="A1437" s="190" t="s">
        <v>5777</v>
      </c>
      <c r="B1437" s="293" t="s">
        <v>5778</v>
      </c>
      <c r="C1437" s="235"/>
      <c r="D1437" s="235"/>
      <c r="E1437" s="236"/>
      <c r="F1437" s="190" t="s">
        <v>5779</v>
      </c>
      <c r="G1437" s="192">
        <v>0.1734</v>
      </c>
      <c r="H1437" s="191">
        <v>7.35</v>
      </c>
      <c r="I1437" s="191">
        <v>1.27</v>
      </c>
    </row>
    <row r="1438" spans="1:9" ht="15" customHeight="1">
      <c r="A1438" s="190" t="s">
        <v>5780</v>
      </c>
      <c r="B1438" s="293" t="s">
        <v>5781</v>
      </c>
      <c r="C1438" s="235"/>
      <c r="D1438" s="235"/>
      <c r="E1438" s="236"/>
      <c r="F1438" s="190" t="s">
        <v>5782</v>
      </c>
      <c r="G1438" s="192">
        <v>0.57799999999999996</v>
      </c>
      <c r="H1438" s="191">
        <v>5.35</v>
      </c>
      <c r="I1438" s="191">
        <v>3.09</v>
      </c>
    </row>
    <row r="1439" spans="1:9" ht="15" customHeight="1">
      <c r="A1439" s="190" t="s">
        <v>5783</v>
      </c>
      <c r="B1439" s="293" t="s">
        <v>5784</v>
      </c>
      <c r="C1439" s="235"/>
      <c r="D1439" s="235"/>
      <c r="E1439" s="236"/>
      <c r="F1439" s="190" t="s">
        <v>5785</v>
      </c>
      <c r="G1439" s="192">
        <v>1.28</v>
      </c>
      <c r="H1439" s="191">
        <v>5.28</v>
      </c>
      <c r="I1439" s="191">
        <v>6.76</v>
      </c>
    </row>
    <row r="1440" spans="1:9" ht="15" customHeight="1">
      <c r="A1440" s="190" t="s">
        <v>5786</v>
      </c>
      <c r="B1440" s="293" t="s">
        <v>5787</v>
      </c>
      <c r="C1440" s="235"/>
      <c r="D1440" s="235"/>
      <c r="E1440" s="236"/>
      <c r="F1440" s="190" t="s">
        <v>5788</v>
      </c>
      <c r="G1440" s="192">
        <v>1.1559999999999999</v>
      </c>
      <c r="H1440" s="191">
        <v>6.72</v>
      </c>
      <c r="I1440" s="191">
        <v>7.77</v>
      </c>
    </row>
    <row r="1441" spans="1:9" ht="15" customHeight="1">
      <c r="A1441" s="153"/>
      <c r="B1441" s="153"/>
      <c r="C1441" s="153"/>
      <c r="D1441" s="153"/>
      <c r="E1441" s="153"/>
      <c r="F1441" s="153"/>
      <c r="G1441" s="283" t="s">
        <v>5789</v>
      </c>
      <c r="H1441" s="236"/>
      <c r="I1441" s="188">
        <v>128.02340000000001</v>
      </c>
    </row>
    <row r="1442" spans="1:9" ht="15" customHeight="1">
      <c r="A1442" s="153"/>
      <c r="B1442" s="153"/>
      <c r="C1442" s="153"/>
      <c r="D1442" s="153"/>
      <c r="E1442" s="153"/>
      <c r="F1442" s="153"/>
      <c r="G1442" s="289" t="s">
        <v>5790</v>
      </c>
      <c r="H1442" s="236"/>
      <c r="I1442" s="194">
        <v>418.32729999999998</v>
      </c>
    </row>
    <row r="1443" spans="1:9" ht="15" customHeight="1">
      <c r="A1443" s="153"/>
      <c r="B1443" s="153"/>
      <c r="C1443" s="153"/>
      <c r="D1443" s="153"/>
      <c r="E1443" s="153"/>
      <c r="F1443" s="153"/>
      <c r="G1443" s="289" t="s">
        <v>5791</v>
      </c>
      <c r="H1443" s="236"/>
      <c r="I1443" s="188">
        <v>418.33</v>
      </c>
    </row>
    <row r="1444" spans="1:9" ht="15" customHeight="1">
      <c r="A1444" s="153"/>
      <c r="B1444" s="153"/>
      <c r="C1444" s="153"/>
      <c r="D1444" s="153"/>
      <c r="E1444" s="153"/>
      <c r="F1444" s="153"/>
      <c r="G1444" s="289" t="s">
        <v>5792</v>
      </c>
      <c r="H1444" s="236"/>
      <c r="I1444" s="188">
        <v>96.885199999999998</v>
      </c>
    </row>
    <row r="1445" spans="1:9" ht="15" customHeight="1">
      <c r="A1445" s="153"/>
      <c r="B1445" s="153"/>
      <c r="C1445" s="153"/>
      <c r="D1445" s="153"/>
      <c r="E1445" s="153"/>
      <c r="F1445" s="153"/>
      <c r="G1445" s="289" t="s">
        <v>5793</v>
      </c>
      <c r="H1445" s="236"/>
      <c r="I1445" s="188">
        <v>515.22</v>
      </c>
    </row>
    <row r="1446" spans="1:9" ht="9.75" customHeight="1">
      <c r="A1446" s="153"/>
      <c r="B1446" s="153"/>
      <c r="C1446" s="153"/>
      <c r="D1446" s="290"/>
      <c r="E1446" s="213"/>
      <c r="F1446" s="213"/>
      <c r="G1446" s="153"/>
      <c r="H1446" s="153"/>
      <c r="I1446" s="153"/>
    </row>
    <row r="1447" spans="1:9" ht="19.5" customHeight="1">
      <c r="A1447" s="291" t="s">
        <v>5794</v>
      </c>
      <c r="B1447" s="235"/>
      <c r="C1447" s="235"/>
      <c r="D1447" s="235"/>
      <c r="E1447" s="235"/>
      <c r="F1447" s="235"/>
      <c r="G1447" s="235"/>
      <c r="H1447" s="235"/>
      <c r="I1447" s="236"/>
    </row>
    <row r="1448" spans="1:9" ht="19.5" customHeight="1">
      <c r="A1448" s="292" t="s">
        <v>5795</v>
      </c>
      <c r="B1448" s="235"/>
      <c r="C1448" s="235"/>
      <c r="D1448" s="235"/>
      <c r="E1448" s="236"/>
      <c r="F1448" s="186" t="s">
        <v>5796</v>
      </c>
      <c r="G1448" s="186" t="s">
        <v>5797</v>
      </c>
      <c r="H1448" s="186" t="s">
        <v>5798</v>
      </c>
      <c r="I1448" s="186" t="s">
        <v>5799</v>
      </c>
    </row>
    <row r="1449" spans="1:9" ht="15" customHeight="1">
      <c r="A1449" s="190" t="s">
        <v>5800</v>
      </c>
      <c r="B1449" s="293" t="s">
        <v>5801</v>
      </c>
      <c r="C1449" s="235"/>
      <c r="D1449" s="235"/>
      <c r="E1449" s="235"/>
      <c r="F1449" s="190" t="s">
        <v>5802</v>
      </c>
      <c r="G1449" s="192">
        <v>0.15</v>
      </c>
      <c r="H1449" s="191">
        <v>12.14</v>
      </c>
      <c r="I1449" s="191">
        <v>1.82</v>
      </c>
    </row>
    <row r="1450" spans="1:9" ht="15" customHeight="1">
      <c r="A1450" s="190" t="s">
        <v>5803</v>
      </c>
      <c r="B1450" s="293" t="s">
        <v>5804</v>
      </c>
      <c r="C1450" s="235"/>
      <c r="D1450" s="235"/>
      <c r="E1450" s="235"/>
      <c r="F1450" s="190" t="s">
        <v>5805</v>
      </c>
      <c r="G1450" s="192">
        <v>0.15</v>
      </c>
      <c r="H1450" s="191">
        <v>14.39</v>
      </c>
      <c r="I1450" s="191">
        <v>2.16</v>
      </c>
    </row>
    <row r="1451" spans="1:9" ht="15" customHeight="1">
      <c r="A1451" s="153"/>
      <c r="B1451" s="153"/>
      <c r="C1451" s="153"/>
      <c r="D1451" s="153"/>
      <c r="E1451" s="153"/>
      <c r="F1451" s="153"/>
      <c r="G1451" s="283" t="s">
        <v>5806</v>
      </c>
      <c r="H1451" s="236"/>
      <c r="I1451" s="188">
        <v>3.9794999999999998</v>
      </c>
    </row>
    <row r="1452" spans="1:9" ht="15" customHeight="1">
      <c r="A1452" s="153"/>
      <c r="B1452" s="153"/>
      <c r="C1452" s="153"/>
      <c r="D1452" s="153"/>
      <c r="E1452" s="153"/>
      <c r="F1452" s="153"/>
      <c r="G1452" s="289" t="s">
        <v>5807</v>
      </c>
      <c r="H1452" s="236"/>
      <c r="I1452" s="193">
        <v>3.9794999999999998</v>
      </c>
    </row>
    <row r="1453" spans="1:9" ht="15" customHeight="1">
      <c r="A1453" s="153"/>
      <c r="B1453" s="153"/>
      <c r="C1453" s="153"/>
      <c r="D1453" s="153"/>
      <c r="E1453" s="153"/>
      <c r="F1453" s="153"/>
      <c r="G1453" s="289" t="s">
        <v>5808</v>
      </c>
      <c r="H1453" s="236"/>
      <c r="I1453" s="193">
        <v>1</v>
      </c>
    </row>
    <row r="1454" spans="1:9" ht="15" customHeight="1">
      <c r="A1454" s="153"/>
      <c r="B1454" s="153"/>
      <c r="C1454" s="153"/>
      <c r="D1454" s="153"/>
      <c r="E1454" s="153"/>
      <c r="F1454" s="153"/>
      <c r="G1454" s="289" t="s">
        <v>5809</v>
      </c>
      <c r="H1454" s="236"/>
      <c r="I1454" s="193">
        <v>3.9794999999999998</v>
      </c>
    </row>
    <row r="1455" spans="1:9" ht="19.5" customHeight="1">
      <c r="A1455" s="292" t="s">
        <v>5810</v>
      </c>
      <c r="B1455" s="235"/>
      <c r="C1455" s="235"/>
      <c r="D1455" s="235"/>
      <c r="E1455" s="236"/>
      <c r="F1455" s="186" t="s">
        <v>5811</v>
      </c>
      <c r="G1455" s="186" t="s">
        <v>5812</v>
      </c>
      <c r="H1455" s="186" t="s">
        <v>5813</v>
      </c>
      <c r="I1455" s="186" t="s">
        <v>5814</v>
      </c>
    </row>
    <row r="1456" spans="1:9" ht="15" customHeight="1">
      <c r="A1456" s="190" t="s">
        <v>5815</v>
      </c>
      <c r="B1456" s="293" t="s">
        <v>5816</v>
      </c>
      <c r="C1456" s="235"/>
      <c r="D1456" s="235"/>
      <c r="E1456" s="236"/>
      <c r="F1456" s="190" t="s">
        <v>5817</v>
      </c>
      <c r="G1456" s="192">
        <v>1</v>
      </c>
      <c r="H1456" s="191">
        <v>1.57</v>
      </c>
      <c r="I1456" s="191">
        <v>1.57</v>
      </c>
    </row>
    <row r="1457" spans="1:9" ht="15" customHeight="1">
      <c r="A1457" s="153"/>
      <c r="B1457" s="153"/>
      <c r="C1457" s="153"/>
      <c r="D1457" s="153"/>
      <c r="E1457" s="153"/>
      <c r="F1457" s="153"/>
      <c r="G1457" s="283" t="s">
        <v>5818</v>
      </c>
      <c r="H1457" s="236"/>
      <c r="I1457" s="188">
        <v>1.57</v>
      </c>
    </row>
    <row r="1458" spans="1:9" ht="15" customHeight="1">
      <c r="A1458" s="153"/>
      <c r="B1458" s="153"/>
      <c r="C1458" s="153"/>
      <c r="D1458" s="153"/>
      <c r="E1458" s="153"/>
      <c r="F1458" s="153"/>
      <c r="G1458" s="289" t="s">
        <v>5819</v>
      </c>
      <c r="H1458" s="236"/>
      <c r="I1458" s="194">
        <v>5.5495000000000001</v>
      </c>
    </row>
    <row r="1459" spans="1:9" ht="15" customHeight="1">
      <c r="A1459" s="153"/>
      <c r="B1459" s="153"/>
      <c r="C1459" s="153"/>
      <c r="D1459" s="153"/>
      <c r="E1459" s="153"/>
      <c r="F1459" s="153"/>
      <c r="G1459" s="289" t="s">
        <v>5820</v>
      </c>
      <c r="H1459" s="236"/>
      <c r="I1459" s="188">
        <v>5.55</v>
      </c>
    </row>
    <row r="1460" spans="1:9" ht="15" customHeight="1">
      <c r="A1460" s="153"/>
      <c r="B1460" s="153"/>
      <c r="C1460" s="153"/>
      <c r="D1460" s="153"/>
      <c r="E1460" s="153"/>
      <c r="F1460" s="153"/>
      <c r="G1460" s="289" t="s">
        <v>5821</v>
      </c>
      <c r="H1460" s="236"/>
      <c r="I1460" s="188">
        <v>1.2854000000000001</v>
      </c>
    </row>
    <row r="1461" spans="1:9" ht="15" customHeight="1">
      <c r="A1461" s="153"/>
      <c r="B1461" s="153"/>
      <c r="C1461" s="153"/>
      <c r="D1461" s="153"/>
      <c r="E1461" s="153"/>
      <c r="F1461" s="153"/>
      <c r="G1461" s="289" t="s">
        <v>5822</v>
      </c>
      <c r="H1461" s="236"/>
      <c r="I1461" s="188">
        <v>6.84</v>
      </c>
    </row>
    <row r="1462" spans="1:9" ht="9.75" customHeight="1">
      <c r="A1462" s="153"/>
      <c r="B1462" s="153"/>
      <c r="C1462" s="153"/>
      <c r="D1462" s="290"/>
      <c r="E1462" s="213"/>
      <c r="F1462" s="213"/>
      <c r="G1462" s="153"/>
      <c r="H1462" s="153"/>
      <c r="I1462" s="153"/>
    </row>
    <row r="1463" spans="1:9" ht="19.5" customHeight="1">
      <c r="A1463" s="291" t="s">
        <v>5823</v>
      </c>
      <c r="B1463" s="235"/>
      <c r="C1463" s="235"/>
      <c r="D1463" s="235"/>
      <c r="E1463" s="235"/>
      <c r="F1463" s="235"/>
      <c r="G1463" s="235"/>
      <c r="H1463" s="235"/>
      <c r="I1463" s="236"/>
    </row>
    <row r="1464" spans="1:9" ht="19.5" customHeight="1">
      <c r="A1464" s="292" t="s">
        <v>5824</v>
      </c>
      <c r="B1464" s="235"/>
      <c r="C1464" s="235"/>
      <c r="D1464" s="235"/>
      <c r="E1464" s="236"/>
      <c r="F1464" s="186" t="s">
        <v>5825</v>
      </c>
      <c r="G1464" s="186" t="s">
        <v>5826</v>
      </c>
      <c r="H1464" s="186" t="s">
        <v>5827</v>
      </c>
      <c r="I1464" s="186" t="s">
        <v>5828</v>
      </c>
    </row>
    <row r="1465" spans="1:9" ht="15" customHeight="1">
      <c r="A1465" s="190" t="s">
        <v>5829</v>
      </c>
      <c r="B1465" s="293" t="s">
        <v>5830</v>
      </c>
      <c r="C1465" s="235"/>
      <c r="D1465" s="235"/>
      <c r="E1465" s="235"/>
      <c r="F1465" s="190" t="s">
        <v>5831</v>
      </c>
      <c r="G1465" s="192">
        <v>0.05</v>
      </c>
      <c r="H1465" s="191">
        <v>12.14</v>
      </c>
      <c r="I1465" s="191">
        <v>0.61</v>
      </c>
    </row>
    <row r="1466" spans="1:9" ht="15" customHeight="1">
      <c r="A1466" s="190" t="s">
        <v>5832</v>
      </c>
      <c r="B1466" s="293" t="s">
        <v>5833</v>
      </c>
      <c r="C1466" s="235"/>
      <c r="D1466" s="235"/>
      <c r="E1466" s="235"/>
      <c r="F1466" s="190" t="s">
        <v>5834</v>
      </c>
      <c r="G1466" s="192">
        <v>0.05</v>
      </c>
      <c r="H1466" s="191">
        <v>14.39</v>
      </c>
      <c r="I1466" s="191">
        <v>0.72</v>
      </c>
    </row>
    <row r="1467" spans="1:9" ht="15" customHeight="1">
      <c r="A1467" s="153"/>
      <c r="B1467" s="153"/>
      <c r="C1467" s="153"/>
      <c r="D1467" s="153"/>
      <c r="E1467" s="153"/>
      <c r="F1467" s="153"/>
      <c r="G1467" s="283" t="s">
        <v>5835</v>
      </c>
      <c r="H1467" s="236"/>
      <c r="I1467" s="188">
        <v>1.3265</v>
      </c>
    </row>
    <row r="1468" spans="1:9" ht="15" customHeight="1">
      <c r="A1468" s="153"/>
      <c r="B1468" s="153"/>
      <c r="C1468" s="153"/>
      <c r="D1468" s="153"/>
      <c r="E1468" s="153"/>
      <c r="F1468" s="153"/>
      <c r="G1468" s="289" t="s">
        <v>5836</v>
      </c>
      <c r="H1468" s="236"/>
      <c r="I1468" s="193">
        <v>1.3265</v>
      </c>
    </row>
    <row r="1469" spans="1:9" ht="15" customHeight="1">
      <c r="A1469" s="153"/>
      <c r="B1469" s="153"/>
      <c r="C1469" s="153"/>
      <c r="D1469" s="153"/>
      <c r="E1469" s="153"/>
      <c r="F1469" s="153"/>
      <c r="G1469" s="289" t="s">
        <v>5837</v>
      </c>
      <c r="H1469" s="236"/>
      <c r="I1469" s="193">
        <v>1</v>
      </c>
    </row>
    <row r="1470" spans="1:9" ht="15" customHeight="1">
      <c r="A1470" s="153"/>
      <c r="B1470" s="153"/>
      <c r="C1470" s="153"/>
      <c r="D1470" s="153"/>
      <c r="E1470" s="153"/>
      <c r="F1470" s="153"/>
      <c r="G1470" s="289" t="s">
        <v>5838</v>
      </c>
      <c r="H1470" s="236"/>
      <c r="I1470" s="193">
        <v>1.3265</v>
      </c>
    </row>
    <row r="1471" spans="1:9" ht="19.5" customHeight="1">
      <c r="A1471" s="292" t="s">
        <v>5839</v>
      </c>
      <c r="B1471" s="235"/>
      <c r="C1471" s="235"/>
      <c r="D1471" s="235"/>
      <c r="E1471" s="236"/>
      <c r="F1471" s="186" t="s">
        <v>5840</v>
      </c>
      <c r="G1471" s="186" t="s">
        <v>5841</v>
      </c>
      <c r="H1471" s="186" t="s">
        <v>5842</v>
      </c>
      <c r="I1471" s="186" t="s">
        <v>5843</v>
      </c>
    </row>
    <row r="1472" spans="1:9" ht="15" customHeight="1">
      <c r="A1472" s="190" t="s">
        <v>5844</v>
      </c>
      <c r="B1472" s="293" t="s">
        <v>5845</v>
      </c>
      <c r="C1472" s="235"/>
      <c r="D1472" s="235"/>
      <c r="E1472" s="236"/>
      <c r="F1472" s="190" t="s">
        <v>5846</v>
      </c>
      <c r="G1472" s="192">
        <v>1</v>
      </c>
      <c r="H1472" s="191">
        <v>5.75</v>
      </c>
      <c r="I1472" s="191">
        <v>5.75</v>
      </c>
    </row>
    <row r="1473" spans="1:9" ht="15" customHeight="1">
      <c r="A1473" s="153"/>
      <c r="B1473" s="153"/>
      <c r="C1473" s="153"/>
      <c r="D1473" s="153"/>
      <c r="E1473" s="153"/>
      <c r="F1473" s="153"/>
      <c r="G1473" s="283" t="s">
        <v>5847</v>
      </c>
      <c r="H1473" s="236"/>
      <c r="I1473" s="188">
        <v>5.75</v>
      </c>
    </row>
    <row r="1474" spans="1:9" ht="15" customHeight="1">
      <c r="A1474" s="153"/>
      <c r="B1474" s="153"/>
      <c r="C1474" s="153"/>
      <c r="D1474" s="153"/>
      <c r="E1474" s="153"/>
      <c r="F1474" s="153"/>
      <c r="G1474" s="289" t="s">
        <v>5848</v>
      </c>
      <c r="H1474" s="236"/>
      <c r="I1474" s="194">
        <v>7.0765000000000002</v>
      </c>
    </row>
    <row r="1475" spans="1:9" ht="15" customHeight="1">
      <c r="A1475" s="153"/>
      <c r="B1475" s="153"/>
      <c r="C1475" s="153"/>
      <c r="D1475" s="153"/>
      <c r="E1475" s="153"/>
      <c r="F1475" s="153"/>
      <c r="G1475" s="289" t="s">
        <v>5849</v>
      </c>
      <c r="H1475" s="236"/>
      <c r="I1475" s="188">
        <v>7.08</v>
      </c>
    </row>
    <row r="1476" spans="1:9" ht="15" customHeight="1">
      <c r="A1476" s="153"/>
      <c r="B1476" s="153"/>
      <c r="C1476" s="153"/>
      <c r="D1476" s="153"/>
      <c r="E1476" s="153"/>
      <c r="F1476" s="153"/>
      <c r="G1476" s="289" t="s">
        <v>5850</v>
      </c>
      <c r="H1476" s="236"/>
      <c r="I1476" s="188">
        <v>1.6396999999999999</v>
      </c>
    </row>
    <row r="1477" spans="1:9" ht="15" customHeight="1">
      <c r="A1477" s="153"/>
      <c r="B1477" s="153"/>
      <c r="C1477" s="153"/>
      <c r="D1477" s="153"/>
      <c r="E1477" s="153"/>
      <c r="F1477" s="153"/>
      <c r="G1477" s="289" t="s">
        <v>5851</v>
      </c>
      <c r="H1477" s="236"/>
      <c r="I1477" s="188">
        <v>8.7200000000000006</v>
      </c>
    </row>
    <row r="1478" spans="1:9" ht="9.75" customHeight="1">
      <c r="A1478" s="153"/>
      <c r="B1478" s="153"/>
      <c r="C1478" s="153"/>
      <c r="D1478" s="290"/>
      <c r="E1478" s="213"/>
      <c r="F1478" s="213"/>
      <c r="G1478" s="153"/>
      <c r="H1478" s="153"/>
      <c r="I1478" s="153"/>
    </row>
    <row r="1479" spans="1:9" ht="19.5" customHeight="1">
      <c r="A1479" s="291" t="s">
        <v>5852</v>
      </c>
      <c r="B1479" s="235"/>
      <c r="C1479" s="235"/>
      <c r="D1479" s="235"/>
      <c r="E1479" s="235"/>
      <c r="F1479" s="235"/>
      <c r="G1479" s="235"/>
      <c r="H1479" s="235"/>
      <c r="I1479" s="236"/>
    </row>
    <row r="1480" spans="1:9" ht="15" customHeight="1">
      <c r="A1480" s="287" t="s">
        <v>5853</v>
      </c>
      <c r="B1480" s="235"/>
      <c r="C1480" s="236"/>
      <c r="D1480" s="288" t="s">
        <v>5854</v>
      </c>
      <c r="E1480" s="236"/>
      <c r="F1480" s="195" t="s">
        <v>5855</v>
      </c>
      <c r="G1480" s="195" t="s">
        <v>5856</v>
      </c>
      <c r="H1480" s="195" t="s">
        <v>5857</v>
      </c>
      <c r="I1480" s="195" t="s">
        <v>5858</v>
      </c>
    </row>
    <row r="1481" spans="1:9" ht="15" customHeight="1">
      <c r="A1481" s="198" t="s">
        <v>5859</v>
      </c>
      <c r="B1481" s="286" t="s">
        <v>5860</v>
      </c>
      <c r="C1481" s="236"/>
      <c r="D1481" s="284" t="s">
        <v>5861</v>
      </c>
      <c r="E1481" s="236"/>
      <c r="F1481" s="198" t="s">
        <v>5862</v>
      </c>
      <c r="G1481" s="199">
        <v>1.1000000000000001</v>
      </c>
      <c r="H1481" s="200">
        <v>22.43</v>
      </c>
      <c r="I1481" s="200">
        <v>24.67</v>
      </c>
    </row>
    <row r="1482" spans="1:9" ht="15" customHeight="1">
      <c r="A1482" s="153"/>
      <c r="B1482" s="153"/>
      <c r="C1482" s="153"/>
      <c r="D1482" s="153"/>
      <c r="E1482" s="153"/>
      <c r="F1482" s="153"/>
      <c r="G1482" s="285" t="s">
        <v>5863</v>
      </c>
      <c r="H1482" s="236"/>
      <c r="I1482" s="201">
        <v>24.67</v>
      </c>
    </row>
    <row r="1483" spans="1:9" ht="15" customHeight="1">
      <c r="A1483" s="287" t="s">
        <v>5864</v>
      </c>
      <c r="B1483" s="235"/>
      <c r="C1483" s="236"/>
      <c r="D1483" s="288" t="s">
        <v>5865</v>
      </c>
      <c r="E1483" s="236"/>
      <c r="F1483" s="195" t="s">
        <v>5866</v>
      </c>
      <c r="G1483" s="195" t="s">
        <v>5867</v>
      </c>
      <c r="H1483" s="195" t="s">
        <v>5868</v>
      </c>
      <c r="I1483" s="195" t="s">
        <v>5869</v>
      </c>
    </row>
    <row r="1484" spans="1:9" ht="15" customHeight="1">
      <c r="A1484" s="198" t="s">
        <v>5870</v>
      </c>
      <c r="B1484" s="286" t="s">
        <v>5871</v>
      </c>
      <c r="C1484" s="236"/>
      <c r="D1484" s="284" t="s">
        <v>5872</v>
      </c>
      <c r="E1484" s="236"/>
      <c r="F1484" s="198" t="s">
        <v>5873</v>
      </c>
      <c r="G1484" s="199">
        <v>3.3700000000000001E-2</v>
      </c>
      <c r="H1484" s="200">
        <v>18.68</v>
      </c>
      <c r="I1484" s="200">
        <v>0.63</v>
      </c>
    </row>
    <row r="1485" spans="1:9" ht="15" customHeight="1">
      <c r="A1485" s="198" t="s">
        <v>5874</v>
      </c>
      <c r="B1485" s="286" t="s">
        <v>5875</v>
      </c>
      <c r="C1485" s="236"/>
      <c r="D1485" s="284" t="s">
        <v>5876</v>
      </c>
      <c r="E1485" s="236"/>
      <c r="F1485" s="198" t="s">
        <v>5877</v>
      </c>
      <c r="G1485" s="199">
        <v>3.3700000000000001E-2</v>
      </c>
      <c r="H1485" s="200">
        <v>24.41</v>
      </c>
      <c r="I1485" s="200">
        <v>0.82</v>
      </c>
    </row>
    <row r="1486" spans="1:9" ht="15" customHeight="1">
      <c r="A1486" s="153"/>
      <c r="B1486" s="153"/>
      <c r="C1486" s="153"/>
      <c r="D1486" s="153"/>
      <c r="E1486" s="153"/>
      <c r="F1486" s="153"/>
      <c r="G1486" s="285" t="s">
        <v>5878</v>
      </c>
      <c r="H1486" s="236"/>
      <c r="I1486" s="201">
        <v>1.45</v>
      </c>
    </row>
    <row r="1487" spans="1:9" ht="15" customHeight="1">
      <c r="A1487" s="153"/>
      <c r="B1487" s="153"/>
      <c r="C1487" s="153"/>
      <c r="D1487" s="153"/>
      <c r="E1487" s="153"/>
      <c r="F1487" s="153"/>
      <c r="G1487" s="289" t="s">
        <v>5879</v>
      </c>
      <c r="H1487" s="236"/>
      <c r="I1487" s="188">
        <v>26.11</v>
      </c>
    </row>
    <row r="1488" spans="1:9" ht="15" customHeight="1">
      <c r="A1488" s="153"/>
      <c r="B1488" s="153"/>
      <c r="C1488" s="153"/>
      <c r="D1488" s="153"/>
      <c r="E1488" s="153"/>
      <c r="F1488" s="153"/>
      <c r="G1488" s="289" t="s">
        <v>5880</v>
      </c>
      <c r="H1488" s="236"/>
      <c r="I1488" s="188">
        <v>6.0471000000000004</v>
      </c>
    </row>
    <row r="1489" spans="1:9" ht="15" customHeight="1">
      <c r="A1489" s="153"/>
      <c r="B1489" s="153"/>
      <c r="C1489" s="153"/>
      <c r="D1489" s="153"/>
      <c r="E1489" s="153"/>
      <c r="F1489" s="153"/>
      <c r="G1489" s="289" t="s">
        <v>5881</v>
      </c>
      <c r="H1489" s="236"/>
      <c r="I1489" s="188">
        <v>32.159999999999997</v>
      </c>
    </row>
    <row r="1490" spans="1:9" ht="9.75" customHeight="1">
      <c r="A1490" s="153"/>
      <c r="B1490" s="153"/>
      <c r="C1490" s="153"/>
      <c r="D1490" s="290"/>
      <c r="E1490" s="213"/>
      <c r="F1490" s="213"/>
      <c r="G1490" s="153"/>
      <c r="H1490" s="153"/>
      <c r="I1490" s="153"/>
    </row>
    <row r="1491" spans="1:9" ht="19.5" customHeight="1">
      <c r="A1491" s="291" t="s">
        <v>5882</v>
      </c>
      <c r="B1491" s="235"/>
      <c r="C1491" s="235"/>
      <c r="D1491" s="235"/>
      <c r="E1491" s="235"/>
      <c r="F1491" s="235"/>
      <c r="G1491" s="235"/>
      <c r="H1491" s="235"/>
      <c r="I1491" s="236"/>
    </row>
    <row r="1492" spans="1:9" ht="19.5" customHeight="1">
      <c r="A1492" s="292" t="s">
        <v>5883</v>
      </c>
      <c r="B1492" s="235"/>
      <c r="C1492" s="235"/>
      <c r="D1492" s="235"/>
      <c r="E1492" s="236"/>
      <c r="F1492" s="186" t="s">
        <v>5884</v>
      </c>
      <c r="G1492" s="186" t="s">
        <v>5885</v>
      </c>
      <c r="H1492" s="186" t="s">
        <v>5886</v>
      </c>
      <c r="I1492" s="186" t="s">
        <v>5887</v>
      </c>
    </row>
    <row r="1493" spans="1:9" ht="15" customHeight="1">
      <c r="A1493" s="190" t="s">
        <v>5888</v>
      </c>
      <c r="B1493" s="293" t="s">
        <v>5889</v>
      </c>
      <c r="C1493" s="235"/>
      <c r="D1493" s="235"/>
      <c r="E1493" s="235"/>
      <c r="F1493" s="190" t="s">
        <v>5890</v>
      </c>
      <c r="G1493" s="192">
        <v>0.4</v>
      </c>
      <c r="H1493" s="191">
        <v>12.14</v>
      </c>
      <c r="I1493" s="191">
        <v>4.8600000000000003</v>
      </c>
    </row>
    <row r="1494" spans="1:9" ht="15" customHeight="1">
      <c r="A1494" s="190" t="s">
        <v>5891</v>
      </c>
      <c r="B1494" s="293" t="s">
        <v>5892</v>
      </c>
      <c r="C1494" s="235"/>
      <c r="D1494" s="235"/>
      <c r="E1494" s="235"/>
      <c r="F1494" s="190" t="s">
        <v>5893</v>
      </c>
      <c r="G1494" s="192">
        <v>0.4</v>
      </c>
      <c r="H1494" s="191">
        <v>14.39</v>
      </c>
      <c r="I1494" s="191">
        <v>5.76</v>
      </c>
    </row>
    <row r="1495" spans="1:9" ht="15" customHeight="1">
      <c r="A1495" s="153"/>
      <c r="B1495" s="153"/>
      <c r="C1495" s="153"/>
      <c r="D1495" s="153"/>
      <c r="E1495" s="153"/>
      <c r="F1495" s="153"/>
      <c r="G1495" s="283" t="s">
        <v>5894</v>
      </c>
      <c r="H1495" s="236"/>
      <c r="I1495" s="188">
        <v>10.612</v>
      </c>
    </row>
    <row r="1496" spans="1:9" ht="15" customHeight="1">
      <c r="A1496" s="153"/>
      <c r="B1496" s="153"/>
      <c r="C1496" s="153"/>
      <c r="D1496" s="153"/>
      <c r="E1496" s="153"/>
      <c r="F1496" s="153"/>
      <c r="G1496" s="289" t="s">
        <v>5895</v>
      </c>
      <c r="H1496" s="236"/>
      <c r="I1496" s="193">
        <v>10.612</v>
      </c>
    </row>
    <row r="1497" spans="1:9" ht="15" customHeight="1">
      <c r="A1497" s="153"/>
      <c r="B1497" s="153"/>
      <c r="C1497" s="153"/>
      <c r="D1497" s="153"/>
      <c r="E1497" s="153"/>
      <c r="F1497" s="153"/>
      <c r="G1497" s="289" t="s">
        <v>5896</v>
      </c>
      <c r="H1497" s="236"/>
      <c r="I1497" s="193">
        <v>1</v>
      </c>
    </row>
    <row r="1498" spans="1:9" ht="15" customHeight="1">
      <c r="A1498" s="153"/>
      <c r="B1498" s="153"/>
      <c r="C1498" s="153"/>
      <c r="D1498" s="153"/>
      <c r="E1498" s="153"/>
      <c r="F1498" s="153"/>
      <c r="G1498" s="289" t="s">
        <v>5897</v>
      </c>
      <c r="H1498" s="236"/>
      <c r="I1498" s="193">
        <v>10.612</v>
      </c>
    </row>
    <row r="1499" spans="1:9" ht="19.5" customHeight="1">
      <c r="A1499" s="292" t="s">
        <v>5898</v>
      </c>
      <c r="B1499" s="235"/>
      <c r="C1499" s="235"/>
      <c r="D1499" s="235"/>
      <c r="E1499" s="236"/>
      <c r="F1499" s="186" t="s">
        <v>5899</v>
      </c>
      <c r="G1499" s="186" t="s">
        <v>5900</v>
      </c>
      <c r="H1499" s="186" t="s">
        <v>5901</v>
      </c>
      <c r="I1499" s="186" t="s">
        <v>5902</v>
      </c>
    </row>
    <row r="1500" spans="1:9" ht="15" customHeight="1">
      <c r="A1500" s="190" t="s">
        <v>5903</v>
      </c>
      <c r="B1500" s="293" t="s">
        <v>5904</v>
      </c>
      <c r="C1500" s="235"/>
      <c r="D1500" s="235"/>
      <c r="E1500" s="236"/>
      <c r="F1500" s="190" t="s">
        <v>5905</v>
      </c>
      <c r="G1500" s="192">
        <v>1</v>
      </c>
      <c r="H1500" s="191">
        <v>8.11</v>
      </c>
      <c r="I1500" s="191">
        <v>8.11</v>
      </c>
    </row>
    <row r="1501" spans="1:9" ht="15" customHeight="1">
      <c r="A1501" s="190" t="s">
        <v>5906</v>
      </c>
      <c r="B1501" s="293" t="s">
        <v>5907</v>
      </c>
      <c r="C1501" s="235"/>
      <c r="D1501" s="235"/>
      <c r="E1501" s="236"/>
      <c r="F1501" s="190" t="s">
        <v>5908</v>
      </c>
      <c r="G1501" s="192">
        <v>1</v>
      </c>
      <c r="H1501" s="191">
        <v>4.3600000000000003</v>
      </c>
      <c r="I1501" s="191">
        <v>4.3600000000000003</v>
      </c>
    </row>
    <row r="1502" spans="1:9" ht="15" customHeight="1">
      <c r="A1502" s="153"/>
      <c r="B1502" s="153"/>
      <c r="C1502" s="153"/>
      <c r="D1502" s="153"/>
      <c r="E1502" s="153"/>
      <c r="F1502" s="153"/>
      <c r="G1502" s="283" t="s">
        <v>5909</v>
      </c>
      <c r="H1502" s="236"/>
      <c r="I1502" s="188">
        <v>12.47</v>
      </c>
    </row>
    <row r="1503" spans="1:9" ht="15" customHeight="1">
      <c r="A1503" s="153"/>
      <c r="B1503" s="153"/>
      <c r="C1503" s="153"/>
      <c r="D1503" s="153"/>
      <c r="E1503" s="153"/>
      <c r="F1503" s="153"/>
      <c r="G1503" s="289" t="s">
        <v>5910</v>
      </c>
      <c r="H1503" s="236"/>
      <c r="I1503" s="194">
        <v>23.082000000000001</v>
      </c>
    </row>
    <row r="1504" spans="1:9" ht="15" customHeight="1">
      <c r="A1504" s="153"/>
      <c r="B1504" s="153"/>
      <c r="C1504" s="153"/>
      <c r="D1504" s="153"/>
      <c r="E1504" s="153"/>
      <c r="F1504" s="153"/>
      <c r="G1504" s="289" t="s">
        <v>5911</v>
      </c>
      <c r="H1504" s="236"/>
      <c r="I1504" s="188">
        <v>23.08</v>
      </c>
    </row>
    <row r="1505" spans="1:9" ht="15" customHeight="1">
      <c r="A1505" s="153"/>
      <c r="B1505" s="153"/>
      <c r="C1505" s="153"/>
      <c r="D1505" s="153"/>
      <c r="E1505" s="153"/>
      <c r="F1505" s="153"/>
      <c r="G1505" s="289" t="s">
        <v>5912</v>
      </c>
      <c r="H1505" s="236"/>
      <c r="I1505" s="188">
        <v>5.3452999999999999</v>
      </c>
    </row>
    <row r="1506" spans="1:9" ht="15" customHeight="1">
      <c r="A1506" s="153"/>
      <c r="B1506" s="153"/>
      <c r="C1506" s="153"/>
      <c r="D1506" s="153"/>
      <c r="E1506" s="153"/>
      <c r="F1506" s="153"/>
      <c r="G1506" s="289" t="s">
        <v>5913</v>
      </c>
      <c r="H1506" s="236"/>
      <c r="I1506" s="188">
        <v>28.43</v>
      </c>
    </row>
    <row r="1507" spans="1:9" ht="9.75" customHeight="1">
      <c r="A1507" s="153"/>
      <c r="B1507" s="153"/>
      <c r="C1507" s="153"/>
      <c r="D1507" s="290"/>
      <c r="E1507" s="213"/>
      <c r="F1507" s="213"/>
      <c r="G1507" s="153"/>
      <c r="H1507" s="153"/>
      <c r="I1507" s="153"/>
    </row>
    <row r="1508" spans="1:9" ht="19.5" customHeight="1">
      <c r="A1508" s="291" t="s">
        <v>5914</v>
      </c>
      <c r="B1508" s="235"/>
      <c r="C1508" s="235"/>
      <c r="D1508" s="235"/>
      <c r="E1508" s="235"/>
      <c r="F1508" s="235"/>
      <c r="G1508" s="235"/>
      <c r="H1508" s="235"/>
      <c r="I1508" s="236"/>
    </row>
    <row r="1509" spans="1:9" ht="19.5" customHeight="1">
      <c r="A1509" s="292" t="s">
        <v>5915</v>
      </c>
      <c r="B1509" s="235"/>
      <c r="C1509" s="235"/>
      <c r="D1509" s="235"/>
      <c r="E1509" s="236"/>
      <c r="F1509" s="186" t="s">
        <v>5916</v>
      </c>
      <c r="G1509" s="186" t="s">
        <v>5917</v>
      </c>
      <c r="H1509" s="186" t="s">
        <v>5918</v>
      </c>
      <c r="I1509" s="186" t="s">
        <v>5919</v>
      </c>
    </row>
    <row r="1510" spans="1:9" ht="15" customHeight="1">
      <c r="A1510" s="190" t="s">
        <v>5920</v>
      </c>
      <c r="B1510" s="293" t="s">
        <v>5921</v>
      </c>
      <c r="C1510" s="235"/>
      <c r="D1510" s="235"/>
      <c r="E1510" s="235"/>
      <c r="F1510" s="190" t="s">
        <v>5922</v>
      </c>
      <c r="G1510" s="192">
        <v>0.9</v>
      </c>
      <c r="H1510" s="191">
        <v>12.14</v>
      </c>
      <c r="I1510" s="191">
        <v>10.93</v>
      </c>
    </row>
    <row r="1511" spans="1:9" ht="15" customHeight="1">
      <c r="A1511" s="190" t="s">
        <v>5923</v>
      </c>
      <c r="B1511" s="293" t="s">
        <v>5924</v>
      </c>
      <c r="C1511" s="235"/>
      <c r="D1511" s="235"/>
      <c r="E1511" s="235"/>
      <c r="F1511" s="190" t="s">
        <v>5925</v>
      </c>
      <c r="G1511" s="192">
        <v>0.9</v>
      </c>
      <c r="H1511" s="191">
        <v>14.39</v>
      </c>
      <c r="I1511" s="191">
        <v>12.95</v>
      </c>
    </row>
    <row r="1512" spans="1:9" ht="15" customHeight="1">
      <c r="A1512" s="153"/>
      <c r="B1512" s="153"/>
      <c r="C1512" s="153"/>
      <c r="D1512" s="153"/>
      <c r="E1512" s="153"/>
      <c r="F1512" s="153"/>
      <c r="G1512" s="283" t="s">
        <v>5926</v>
      </c>
      <c r="H1512" s="236"/>
      <c r="I1512" s="188">
        <v>23.876999999999999</v>
      </c>
    </row>
    <row r="1513" spans="1:9" ht="15" customHeight="1">
      <c r="A1513" s="153"/>
      <c r="B1513" s="153"/>
      <c r="C1513" s="153"/>
      <c r="D1513" s="153"/>
      <c r="E1513" s="153"/>
      <c r="F1513" s="153"/>
      <c r="G1513" s="289" t="s">
        <v>5927</v>
      </c>
      <c r="H1513" s="236"/>
      <c r="I1513" s="193">
        <v>23.876999999999999</v>
      </c>
    </row>
    <row r="1514" spans="1:9" ht="15" customHeight="1">
      <c r="A1514" s="153"/>
      <c r="B1514" s="153"/>
      <c r="C1514" s="153"/>
      <c r="D1514" s="153"/>
      <c r="E1514" s="153"/>
      <c r="F1514" s="153"/>
      <c r="G1514" s="289" t="s">
        <v>5928</v>
      </c>
      <c r="H1514" s="236"/>
      <c r="I1514" s="193">
        <v>1</v>
      </c>
    </row>
    <row r="1515" spans="1:9" ht="15" customHeight="1">
      <c r="A1515" s="153"/>
      <c r="B1515" s="153"/>
      <c r="C1515" s="153"/>
      <c r="D1515" s="153"/>
      <c r="E1515" s="153"/>
      <c r="F1515" s="153"/>
      <c r="G1515" s="289" t="s">
        <v>5929</v>
      </c>
      <c r="H1515" s="236"/>
      <c r="I1515" s="193">
        <v>23.876999999999999</v>
      </c>
    </row>
    <row r="1516" spans="1:9" ht="19.5" customHeight="1">
      <c r="A1516" s="292" t="s">
        <v>5930</v>
      </c>
      <c r="B1516" s="235"/>
      <c r="C1516" s="235"/>
      <c r="D1516" s="235"/>
      <c r="E1516" s="236"/>
      <c r="F1516" s="186" t="s">
        <v>5931</v>
      </c>
      <c r="G1516" s="186" t="s">
        <v>5932</v>
      </c>
      <c r="H1516" s="186" t="s">
        <v>5933</v>
      </c>
      <c r="I1516" s="186" t="s">
        <v>5934</v>
      </c>
    </row>
    <row r="1517" spans="1:9" ht="15" customHeight="1">
      <c r="A1517" s="190" t="s">
        <v>5935</v>
      </c>
      <c r="B1517" s="293" t="s">
        <v>5936</v>
      </c>
      <c r="C1517" s="235"/>
      <c r="D1517" s="235"/>
      <c r="E1517" s="236"/>
      <c r="F1517" s="190" t="s">
        <v>5937</v>
      </c>
      <c r="G1517" s="192">
        <v>1</v>
      </c>
      <c r="H1517" s="191">
        <v>19.53</v>
      </c>
      <c r="I1517" s="191">
        <v>19.53</v>
      </c>
    </row>
    <row r="1518" spans="1:9" ht="15" customHeight="1">
      <c r="A1518" s="153"/>
      <c r="B1518" s="153"/>
      <c r="C1518" s="153"/>
      <c r="D1518" s="153"/>
      <c r="E1518" s="153"/>
      <c r="F1518" s="153"/>
      <c r="G1518" s="283" t="s">
        <v>5938</v>
      </c>
      <c r="H1518" s="236"/>
      <c r="I1518" s="188">
        <v>19.53</v>
      </c>
    </row>
    <row r="1519" spans="1:9" ht="15" customHeight="1">
      <c r="A1519" s="153"/>
      <c r="B1519" s="153"/>
      <c r="C1519" s="153"/>
      <c r="D1519" s="153"/>
      <c r="E1519" s="153"/>
      <c r="F1519" s="153"/>
      <c r="G1519" s="289" t="s">
        <v>5939</v>
      </c>
      <c r="H1519" s="236"/>
      <c r="I1519" s="194">
        <v>43.406999999999996</v>
      </c>
    </row>
    <row r="1520" spans="1:9" ht="15" customHeight="1">
      <c r="A1520" s="153"/>
      <c r="B1520" s="153"/>
      <c r="C1520" s="153"/>
      <c r="D1520" s="153"/>
      <c r="E1520" s="153"/>
      <c r="F1520" s="153"/>
      <c r="G1520" s="289" t="s">
        <v>5940</v>
      </c>
      <c r="H1520" s="236"/>
      <c r="I1520" s="188">
        <v>43.41</v>
      </c>
    </row>
    <row r="1521" spans="1:9" ht="15" customHeight="1">
      <c r="A1521" s="153"/>
      <c r="B1521" s="153"/>
      <c r="C1521" s="153"/>
      <c r="D1521" s="153"/>
      <c r="E1521" s="153"/>
      <c r="F1521" s="153"/>
      <c r="G1521" s="289" t="s">
        <v>5941</v>
      </c>
      <c r="H1521" s="236"/>
      <c r="I1521" s="188">
        <v>10.053800000000001</v>
      </c>
    </row>
    <row r="1522" spans="1:9" ht="15" customHeight="1">
      <c r="A1522" s="153"/>
      <c r="B1522" s="153"/>
      <c r="C1522" s="153"/>
      <c r="D1522" s="153"/>
      <c r="E1522" s="153"/>
      <c r="F1522" s="153"/>
      <c r="G1522" s="289" t="s">
        <v>5942</v>
      </c>
      <c r="H1522" s="236"/>
      <c r="I1522" s="188">
        <v>53.46</v>
      </c>
    </row>
    <row r="1523" spans="1:9" ht="9.75" customHeight="1">
      <c r="A1523" s="153"/>
      <c r="B1523" s="153"/>
      <c r="C1523" s="153"/>
      <c r="D1523" s="290"/>
      <c r="E1523" s="213"/>
      <c r="F1523" s="213"/>
      <c r="G1523" s="153"/>
      <c r="H1523" s="153"/>
      <c r="I1523" s="153"/>
    </row>
    <row r="1524" spans="1:9" ht="19.5" customHeight="1">
      <c r="A1524" s="291" t="s">
        <v>5943</v>
      </c>
      <c r="B1524" s="235"/>
      <c r="C1524" s="235"/>
      <c r="D1524" s="235"/>
      <c r="E1524" s="235"/>
      <c r="F1524" s="235"/>
      <c r="G1524" s="235"/>
      <c r="H1524" s="235"/>
      <c r="I1524" s="236"/>
    </row>
    <row r="1525" spans="1:9" ht="19.5" customHeight="1">
      <c r="A1525" s="292" t="s">
        <v>5944</v>
      </c>
      <c r="B1525" s="235"/>
      <c r="C1525" s="235"/>
      <c r="D1525" s="235"/>
      <c r="E1525" s="236"/>
      <c r="F1525" s="186" t="s">
        <v>5945</v>
      </c>
      <c r="G1525" s="186" t="s">
        <v>5946</v>
      </c>
      <c r="H1525" s="186" t="s">
        <v>5947</v>
      </c>
      <c r="I1525" s="186" t="s">
        <v>5948</v>
      </c>
    </row>
    <row r="1526" spans="1:9" ht="15" customHeight="1">
      <c r="A1526" s="190" t="s">
        <v>5949</v>
      </c>
      <c r="B1526" s="293" t="s">
        <v>5950</v>
      </c>
      <c r="C1526" s="235"/>
      <c r="D1526" s="235"/>
      <c r="E1526" s="235"/>
      <c r="F1526" s="190" t="s">
        <v>5951</v>
      </c>
      <c r="G1526" s="192">
        <v>1</v>
      </c>
      <c r="H1526" s="191">
        <v>12.14</v>
      </c>
      <c r="I1526" s="191">
        <v>12.14</v>
      </c>
    </row>
    <row r="1527" spans="1:9" ht="15" customHeight="1">
      <c r="A1527" s="190" t="s">
        <v>5952</v>
      </c>
      <c r="B1527" s="293" t="s">
        <v>5953</v>
      </c>
      <c r="C1527" s="235"/>
      <c r="D1527" s="235"/>
      <c r="E1527" s="235"/>
      <c r="F1527" s="190" t="s">
        <v>5954</v>
      </c>
      <c r="G1527" s="192">
        <v>1</v>
      </c>
      <c r="H1527" s="191">
        <v>14.39</v>
      </c>
      <c r="I1527" s="191">
        <v>14.39</v>
      </c>
    </row>
    <row r="1528" spans="1:9" ht="15" customHeight="1">
      <c r="A1528" s="190" t="s">
        <v>5955</v>
      </c>
      <c r="B1528" s="293" t="s">
        <v>5956</v>
      </c>
      <c r="C1528" s="235"/>
      <c r="D1528" s="235"/>
      <c r="E1528" s="235"/>
      <c r="F1528" s="190" t="s">
        <v>5957</v>
      </c>
      <c r="G1528" s="192">
        <v>0.63700000000000001</v>
      </c>
      <c r="H1528" s="191">
        <v>10.58</v>
      </c>
      <c r="I1528" s="191">
        <v>6.74</v>
      </c>
    </row>
    <row r="1529" spans="1:9" ht="15" customHeight="1">
      <c r="A1529" s="153"/>
      <c r="B1529" s="153"/>
      <c r="C1529" s="153"/>
      <c r="D1529" s="153"/>
      <c r="E1529" s="153"/>
      <c r="F1529" s="153"/>
      <c r="G1529" s="283" t="s">
        <v>5958</v>
      </c>
      <c r="H1529" s="236"/>
      <c r="I1529" s="188">
        <v>33.269500000000001</v>
      </c>
    </row>
    <row r="1530" spans="1:9" ht="15" customHeight="1">
      <c r="A1530" s="153"/>
      <c r="B1530" s="153"/>
      <c r="C1530" s="153"/>
      <c r="D1530" s="153"/>
      <c r="E1530" s="153"/>
      <c r="F1530" s="153"/>
      <c r="G1530" s="289" t="s">
        <v>5959</v>
      </c>
      <c r="H1530" s="236"/>
      <c r="I1530" s="193">
        <v>33.269500000000001</v>
      </c>
    </row>
    <row r="1531" spans="1:9" ht="15" customHeight="1">
      <c r="A1531" s="153"/>
      <c r="B1531" s="153"/>
      <c r="C1531" s="153"/>
      <c r="D1531" s="153"/>
      <c r="E1531" s="153"/>
      <c r="F1531" s="153"/>
      <c r="G1531" s="289" t="s">
        <v>5960</v>
      </c>
      <c r="H1531" s="236"/>
      <c r="I1531" s="193">
        <v>1</v>
      </c>
    </row>
    <row r="1532" spans="1:9" ht="15" customHeight="1">
      <c r="A1532" s="153"/>
      <c r="B1532" s="153"/>
      <c r="C1532" s="153"/>
      <c r="D1532" s="153"/>
      <c r="E1532" s="153"/>
      <c r="F1532" s="153"/>
      <c r="G1532" s="289" t="s">
        <v>5961</v>
      </c>
      <c r="H1532" s="236"/>
      <c r="I1532" s="193">
        <v>33.269500000000001</v>
      </c>
    </row>
    <row r="1533" spans="1:9" ht="19.5" customHeight="1">
      <c r="A1533" s="292" t="s">
        <v>5962</v>
      </c>
      <c r="B1533" s="235"/>
      <c r="C1533" s="235"/>
      <c r="D1533" s="235"/>
      <c r="E1533" s="236"/>
      <c r="F1533" s="186" t="s">
        <v>5963</v>
      </c>
      <c r="G1533" s="186" t="s">
        <v>5964</v>
      </c>
      <c r="H1533" s="186" t="s">
        <v>5965</v>
      </c>
      <c r="I1533" s="186" t="s">
        <v>5966</v>
      </c>
    </row>
    <row r="1534" spans="1:9" ht="15" customHeight="1">
      <c r="A1534" s="190" t="s">
        <v>5967</v>
      </c>
      <c r="B1534" s="293" t="s">
        <v>5968</v>
      </c>
      <c r="C1534" s="235"/>
      <c r="D1534" s="235"/>
      <c r="E1534" s="236"/>
      <c r="F1534" s="190" t="s">
        <v>5969</v>
      </c>
      <c r="G1534" s="192">
        <v>1</v>
      </c>
      <c r="H1534" s="191">
        <v>33.630000000000003</v>
      </c>
      <c r="I1534" s="191">
        <v>33.630000000000003</v>
      </c>
    </row>
    <row r="1535" spans="1:9" ht="15" customHeight="1">
      <c r="A1535" s="153"/>
      <c r="B1535" s="153"/>
      <c r="C1535" s="153"/>
      <c r="D1535" s="153"/>
      <c r="E1535" s="153"/>
      <c r="F1535" s="153"/>
      <c r="G1535" s="283" t="s">
        <v>5970</v>
      </c>
      <c r="H1535" s="236"/>
      <c r="I1535" s="188">
        <v>33.630000000000003</v>
      </c>
    </row>
    <row r="1536" spans="1:9" ht="15" customHeight="1">
      <c r="A1536" s="153"/>
      <c r="B1536" s="153"/>
      <c r="C1536" s="153"/>
      <c r="D1536" s="153"/>
      <c r="E1536" s="153"/>
      <c r="F1536" s="153"/>
      <c r="G1536" s="289" t="s">
        <v>5971</v>
      </c>
      <c r="H1536" s="236"/>
      <c r="I1536" s="194">
        <v>66.899500000000003</v>
      </c>
    </row>
    <row r="1537" spans="1:9" ht="15" customHeight="1">
      <c r="A1537" s="153"/>
      <c r="B1537" s="153"/>
      <c r="C1537" s="153"/>
      <c r="D1537" s="153"/>
      <c r="E1537" s="153"/>
      <c r="F1537" s="153"/>
      <c r="G1537" s="289" t="s">
        <v>5972</v>
      </c>
      <c r="H1537" s="236"/>
      <c r="I1537" s="188">
        <v>66.900000000000006</v>
      </c>
    </row>
    <row r="1538" spans="1:9" ht="15" customHeight="1">
      <c r="A1538" s="153"/>
      <c r="B1538" s="153"/>
      <c r="C1538" s="153"/>
      <c r="D1538" s="153"/>
      <c r="E1538" s="153"/>
      <c r="F1538" s="153"/>
      <c r="G1538" s="289" t="s">
        <v>5973</v>
      </c>
      <c r="H1538" s="236"/>
      <c r="I1538" s="188">
        <v>15.494</v>
      </c>
    </row>
    <row r="1539" spans="1:9" ht="15" customHeight="1">
      <c r="A1539" s="153"/>
      <c r="B1539" s="153"/>
      <c r="C1539" s="153"/>
      <c r="D1539" s="153"/>
      <c r="E1539" s="153"/>
      <c r="F1539" s="153"/>
      <c r="G1539" s="289" t="s">
        <v>5974</v>
      </c>
      <c r="H1539" s="236"/>
      <c r="I1539" s="188">
        <v>82.39</v>
      </c>
    </row>
    <row r="1540" spans="1:9" ht="9.75" customHeight="1">
      <c r="A1540" s="153"/>
      <c r="B1540" s="153"/>
      <c r="C1540" s="153"/>
      <c r="D1540" s="290"/>
      <c r="E1540" s="213"/>
      <c r="F1540" s="213"/>
      <c r="G1540" s="153"/>
      <c r="H1540" s="153"/>
      <c r="I1540" s="153"/>
    </row>
    <row r="1541" spans="1:9" ht="19.5" customHeight="1">
      <c r="A1541" s="291" t="s">
        <v>5975</v>
      </c>
      <c r="B1541" s="235"/>
      <c r="C1541" s="235"/>
      <c r="D1541" s="235"/>
      <c r="E1541" s="235"/>
      <c r="F1541" s="235"/>
      <c r="G1541" s="235"/>
      <c r="H1541" s="235"/>
      <c r="I1541" s="236"/>
    </row>
    <row r="1542" spans="1:9" ht="19.5" customHeight="1">
      <c r="A1542" s="292" t="s">
        <v>5976</v>
      </c>
      <c r="B1542" s="235"/>
      <c r="C1542" s="235"/>
      <c r="D1542" s="235"/>
      <c r="E1542" s="236"/>
      <c r="F1542" s="186" t="s">
        <v>5977</v>
      </c>
      <c r="G1542" s="186" t="s">
        <v>5978</v>
      </c>
      <c r="H1542" s="186" t="s">
        <v>5979</v>
      </c>
      <c r="I1542" s="186" t="s">
        <v>5980</v>
      </c>
    </row>
    <row r="1543" spans="1:9" ht="15" customHeight="1">
      <c r="A1543" s="190" t="s">
        <v>5981</v>
      </c>
      <c r="B1543" s="293" t="s">
        <v>5982</v>
      </c>
      <c r="C1543" s="235"/>
      <c r="D1543" s="235"/>
      <c r="E1543" s="235"/>
      <c r="F1543" s="190" t="s">
        <v>5983</v>
      </c>
      <c r="G1543" s="192">
        <v>1.05</v>
      </c>
      <c r="H1543" s="191">
        <v>14.39</v>
      </c>
      <c r="I1543" s="191">
        <v>15.11</v>
      </c>
    </row>
    <row r="1544" spans="1:9" ht="15" customHeight="1">
      <c r="A1544" s="190" t="s">
        <v>5984</v>
      </c>
      <c r="B1544" s="293" t="s">
        <v>5985</v>
      </c>
      <c r="C1544" s="235"/>
      <c r="D1544" s="235"/>
      <c r="E1544" s="235"/>
      <c r="F1544" s="190" t="s">
        <v>5986</v>
      </c>
      <c r="G1544" s="192">
        <v>1.075</v>
      </c>
      <c r="H1544" s="191">
        <v>10.58</v>
      </c>
      <c r="I1544" s="191">
        <v>11.37</v>
      </c>
    </row>
    <row r="1545" spans="1:9" ht="15" customHeight="1">
      <c r="A1545" s="153"/>
      <c r="B1545" s="153"/>
      <c r="C1545" s="153"/>
      <c r="D1545" s="153"/>
      <c r="E1545" s="153"/>
      <c r="F1545" s="153"/>
      <c r="G1545" s="283" t="s">
        <v>5987</v>
      </c>
      <c r="H1545" s="236"/>
      <c r="I1545" s="188">
        <v>26.483000000000001</v>
      </c>
    </row>
    <row r="1546" spans="1:9" ht="15" customHeight="1">
      <c r="A1546" s="153"/>
      <c r="B1546" s="153"/>
      <c r="C1546" s="153"/>
      <c r="D1546" s="153"/>
      <c r="E1546" s="153"/>
      <c r="F1546" s="153"/>
      <c r="G1546" s="289" t="s">
        <v>5988</v>
      </c>
      <c r="H1546" s="236"/>
      <c r="I1546" s="193">
        <v>26.483000000000001</v>
      </c>
    </row>
    <row r="1547" spans="1:9" ht="15" customHeight="1">
      <c r="A1547" s="153"/>
      <c r="B1547" s="153"/>
      <c r="C1547" s="153"/>
      <c r="D1547" s="153"/>
      <c r="E1547" s="153"/>
      <c r="F1547" s="153"/>
      <c r="G1547" s="289" t="s">
        <v>5989</v>
      </c>
      <c r="H1547" s="236"/>
      <c r="I1547" s="193">
        <v>1</v>
      </c>
    </row>
    <row r="1548" spans="1:9" ht="15" customHeight="1">
      <c r="A1548" s="153"/>
      <c r="B1548" s="153"/>
      <c r="C1548" s="153"/>
      <c r="D1548" s="153"/>
      <c r="E1548" s="153"/>
      <c r="F1548" s="153"/>
      <c r="G1548" s="289" t="s">
        <v>5990</v>
      </c>
      <c r="H1548" s="236"/>
      <c r="I1548" s="193">
        <v>26.483000000000001</v>
      </c>
    </row>
    <row r="1549" spans="1:9" ht="19.5" customHeight="1">
      <c r="A1549" s="292" t="s">
        <v>5991</v>
      </c>
      <c r="B1549" s="235"/>
      <c r="C1549" s="235"/>
      <c r="D1549" s="235"/>
      <c r="E1549" s="236"/>
      <c r="F1549" s="186" t="s">
        <v>5992</v>
      </c>
      <c r="G1549" s="186" t="s">
        <v>5993</v>
      </c>
      <c r="H1549" s="186" t="s">
        <v>5994</v>
      </c>
      <c r="I1549" s="186" t="s">
        <v>5995</v>
      </c>
    </row>
    <row r="1550" spans="1:9" ht="15" customHeight="1">
      <c r="A1550" s="190" t="s">
        <v>5996</v>
      </c>
      <c r="B1550" s="293" t="s">
        <v>5997</v>
      </c>
      <c r="C1550" s="235"/>
      <c r="D1550" s="235"/>
      <c r="E1550" s="236"/>
      <c r="F1550" s="190" t="s">
        <v>5998</v>
      </c>
      <c r="G1550" s="192">
        <v>3.0400000000000002E-3</v>
      </c>
      <c r="H1550" s="191">
        <v>63.75</v>
      </c>
      <c r="I1550" s="191">
        <v>0.19</v>
      </c>
    </row>
    <row r="1551" spans="1:9" ht="15" customHeight="1">
      <c r="A1551" s="190" t="s">
        <v>5999</v>
      </c>
      <c r="B1551" s="293" t="s">
        <v>6000</v>
      </c>
      <c r="C1551" s="235"/>
      <c r="D1551" s="235"/>
      <c r="E1551" s="236"/>
      <c r="F1551" s="190" t="s">
        <v>6001</v>
      </c>
      <c r="G1551" s="192">
        <v>1.2150000000000001</v>
      </c>
      <c r="H1551" s="191">
        <v>0.32</v>
      </c>
      <c r="I1551" s="191">
        <v>0.39</v>
      </c>
    </row>
    <row r="1552" spans="1:9" ht="15" customHeight="1">
      <c r="A1552" s="190" t="s">
        <v>6002</v>
      </c>
      <c r="B1552" s="293" t="s">
        <v>6003</v>
      </c>
      <c r="C1552" s="235"/>
      <c r="D1552" s="235"/>
      <c r="E1552" s="236"/>
      <c r="F1552" s="190" t="s">
        <v>6004</v>
      </c>
      <c r="G1552" s="192">
        <v>1</v>
      </c>
      <c r="H1552" s="191">
        <v>72.84</v>
      </c>
      <c r="I1552" s="191">
        <v>72.84</v>
      </c>
    </row>
    <row r="1553" spans="1:9" ht="15" customHeight="1">
      <c r="A1553" s="153"/>
      <c r="B1553" s="153"/>
      <c r="C1553" s="153"/>
      <c r="D1553" s="153"/>
      <c r="E1553" s="153"/>
      <c r="F1553" s="153"/>
      <c r="G1553" s="283" t="s">
        <v>6005</v>
      </c>
      <c r="H1553" s="236"/>
      <c r="I1553" s="188">
        <v>73.422600000000003</v>
      </c>
    </row>
    <row r="1554" spans="1:9" ht="15" customHeight="1">
      <c r="A1554" s="153"/>
      <c r="B1554" s="153"/>
      <c r="C1554" s="153"/>
      <c r="D1554" s="153"/>
      <c r="E1554" s="153"/>
      <c r="F1554" s="153"/>
      <c r="G1554" s="289" t="s">
        <v>6006</v>
      </c>
      <c r="H1554" s="236"/>
      <c r="I1554" s="194">
        <v>99.905600000000007</v>
      </c>
    </row>
    <row r="1555" spans="1:9" ht="15" customHeight="1">
      <c r="A1555" s="153"/>
      <c r="B1555" s="153"/>
      <c r="C1555" s="153"/>
      <c r="D1555" s="153"/>
      <c r="E1555" s="153"/>
      <c r="F1555" s="153"/>
      <c r="G1555" s="289" t="s">
        <v>6007</v>
      </c>
      <c r="H1555" s="236"/>
      <c r="I1555" s="188">
        <v>99.91</v>
      </c>
    </row>
    <row r="1556" spans="1:9" ht="15" customHeight="1">
      <c r="A1556" s="153"/>
      <c r="B1556" s="153"/>
      <c r="C1556" s="153"/>
      <c r="D1556" s="153"/>
      <c r="E1556" s="153"/>
      <c r="F1556" s="153"/>
      <c r="G1556" s="289" t="s">
        <v>6008</v>
      </c>
      <c r="H1556" s="236"/>
      <c r="I1556" s="188">
        <v>23.139199999999999</v>
      </c>
    </row>
    <row r="1557" spans="1:9" ht="15" customHeight="1">
      <c r="A1557" s="153"/>
      <c r="B1557" s="153"/>
      <c r="C1557" s="153"/>
      <c r="D1557" s="153"/>
      <c r="E1557" s="153"/>
      <c r="F1557" s="153"/>
      <c r="G1557" s="289" t="s">
        <v>6009</v>
      </c>
      <c r="H1557" s="236"/>
      <c r="I1557" s="188">
        <v>123.05</v>
      </c>
    </row>
    <row r="1558" spans="1:9" ht="9.75" customHeight="1">
      <c r="A1558" s="153"/>
      <c r="B1558" s="153"/>
      <c r="C1558" s="153"/>
      <c r="D1558" s="290"/>
      <c r="E1558" s="213"/>
      <c r="F1558" s="213"/>
      <c r="G1558" s="153"/>
      <c r="H1558" s="153"/>
      <c r="I1558" s="153"/>
    </row>
    <row r="1559" spans="1:9" ht="19.5" customHeight="1">
      <c r="A1559" s="291" t="s">
        <v>6010</v>
      </c>
      <c r="B1559" s="235"/>
      <c r="C1559" s="235"/>
      <c r="D1559" s="235"/>
      <c r="E1559" s="235"/>
      <c r="F1559" s="235"/>
      <c r="G1559" s="235"/>
      <c r="H1559" s="235"/>
      <c r="I1559" s="236"/>
    </row>
    <row r="1560" spans="1:9" ht="19.5" customHeight="1">
      <c r="A1560" s="292" t="s">
        <v>6011</v>
      </c>
      <c r="B1560" s="235"/>
      <c r="C1560" s="235"/>
      <c r="D1560" s="235"/>
      <c r="E1560" s="236"/>
      <c r="F1560" s="186" t="s">
        <v>6012</v>
      </c>
      <c r="G1560" s="186" t="s">
        <v>6013</v>
      </c>
      <c r="H1560" s="186" t="s">
        <v>6014</v>
      </c>
      <c r="I1560" s="186" t="s">
        <v>6015</v>
      </c>
    </row>
    <row r="1561" spans="1:9" ht="15" customHeight="1">
      <c r="A1561" s="190" t="s">
        <v>6016</v>
      </c>
      <c r="B1561" s="293" t="s">
        <v>6017</v>
      </c>
      <c r="C1561" s="235"/>
      <c r="D1561" s="235"/>
      <c r="E1561" s="235"/>
      <c r="F1561" s="190" t="s">
        <v>6018</v>
      </c>
      <c r="G1561" s="192">
        <v>2.17</v>
      </c>
      <c r="H1561" s="191">
        <v>12.14</v>
      </c>
      <c r="I1561" s="191">
        <v>26.34</v>
      </c>
    </row>
    <row r="1562" spans="1:9" ht="15" customHeight="1">
      <c r="A1562" s="190" t="s">
        <v>6019</v>
      </c>
      <c r="B1562" s="293" t="s">
        <v>6020</v>
      </c>
      <c r="C1562" s="235"/>
      <c r="D1562" s="235"/>
      <c r="E1562" s="235"/>
      <c r="F1562" s="190" t="s">
        <v>6021</v>
      </c>
      <c r="G1562" s="192">
        <v>2.17</v>
      </c>
      <c r="H1562" s="191">
        <v>14.39</v>
      </c>
      <c r="I1562" s="191">
        <v>31.23</v>
      </c>
    </row>
    <row r="1563" spans="1:9" ht="15" customHeight="1">
      <c r="A1563" s="153"/>
      <c r="B1563" s="153"/>
      <c r="C1563" s="153"/>
      <c r="D1563" s="153"/>
      <c r="E1563" s="153"/>
      <c r="F1563" s="153"/>
      <c r="G1563" s="283" t="s">
        <v>6022</v>
      </c>
      <c r="H1563" s="236"/>
      <c r="I1563" s="188">
        <v>57.570099999999996</v>
      </c>
    </row>
    <row r="1564" spans="1:9" ht="15" customHeight="1">
      <c r="A1564" s="153"/>
      <c r="B1564" s="153"/>
      <c r="C1564" s="153"/>
      <c r="D1564" s="153"/>
      <c r="E1564" s="153"/>
      <c r="F1564" s="153"/>
      <c r="G1564" s="294" t="s">
        <v>6023</v>
      </c>
      <c r="H1564" s="295"/>
      <c r="I1564" s="207">
        <v>0</v>
      </c>
    </row>
    <row r="1565" spans="1:9" ht="15" customHeight="1">
      <c r="A1565" s="153"/>
      <c r="B1565" s="153"/>
      <c r="C1565" s="153"/>
      <c r="D1565" s="153"/>
      <c r="E1565" s="153"/>
      <c r="F1565" s="153"/>
      <c r="G1565" s="289" t="s">
        <v>6024</v>
      </c>
      <c r="H1565" s="236"/>
      <c r="I1565" s="193">
        <v>57.570099999999996</v>
      </c>
    </row>
    <row r="1566" spans="1:9" ht="15" customHeight="1">
      <c r="A1566" s="153"/>
      <c r="B1566" s="153"/>
      <c r="C1566" s="153"/>
      <c r="D1566" s="153"/>
      <c r="E1566" s="153"/>
      <c r="F1566" s="153"/>
      <c r="G1566" s="289" t="s">
        <v>6025</v>
      </c>
      <c r="H1566" s="236"/>
      <c r="I1566" s="193">
        <v>1</v>
      </c>
    </row>
    <row r="1567" spans="1:9" ht="15" customHeight="1">
      <c r="A1567" s="153"/>
      <c r="B1567" s="153"/>
      <c r="C1567" s="153"/>
      <c r="D1567" s="153"/>
      <c r="E1567" s="153"/>
      <c r="F1567" s="153"/>
      <c r="G1567" s="289" t="s">
        <v>6026</v>
      </c>
      <c r="H1567" s="236"/>
      <c r="I1567" s="193">
        <v>57.570099999999996</v>
      </c>
    </row>
    <row r="1568" spans="1:9" ht="19.5" customHeight="1">
      <c r="A1568" s="292" t="s">
        <v>6027</v>
      </c>
      <c r="B1568" s="235"/>
      <c r="C1568" s="235"/>
      <c r="D1568" s="235"/>
      <c r="E1568" s="236"/>
      <c r="F1568" s="186" t="s">
        <v>6028</v>
      </c>
      <c r="G1568" s="186" t="s">
        <v>6029</v>
      </c>
      <c r="H1568" s="186" t="s">
        <v>6030</v>
      </c>
      <c r="I1568" s="186" t="s">
        <v>6031</v>
      </c>
    </row>
    <row r="1569" spans="1:9" ht="15" customHeight="1">
      <c r="A1569" s="190" t="s">
        <v>6032</v>
      </c>
      <c r="B1569" s="293" t="s">
        <v>6033</v>
      </c>
      <c r="C1569" s="235"/>
      <c r="D1569" s="235"/>
      <c r="E1569" s="236"/>
      <c r="F1569" s="190" t="s">
        <v>6034</v>
      </c>
      <c r="G1569" s="192">
        <v>1.25</v>
      </c>
      <c r="H1569" s="191">
        <v>28.54</v>
      </c>
      <c r="I1569" s="191">
        <v>35.68</v>
      </c>
    </row>
    <row r="1570" spans="1:9" ht="15" customHeight="1">
      <c r="A1570" s="153"/>
      <c r="B1570" s="153"/>
      <c r="C1570" s="153"/>
      <c r="D1570" s="153"/>
      <c r="E1570" s="153"/>
      <c r="F1570" s="153"/>
      <c r="G1570" s="283" t="s">
        <v>6035</v>
      </c>
      <c r="H1570" s="236"/>
      <c r="I1570" s="188">
        <v>35.674999999999997</v>
      </c>
    </row>
    <row r="1571" spans="1:9" ht="19.5" customHeight="1">
      <c r="A1571" s="292" t="s">
        <v>6036</v>
      </c>
      <c r="B1571" s="235"/>
      <c r="C1571" s="235"/>
      <c r="D1571" s="235"/>
      <c r="E1571" s="236"/>
      <c r="F1571" s="186" t="s">
        <v>6037</v>
      </c>
      <c r="G1571" s="186" t="s">
        <v>6038</v>
      </c>
      <c r="H1571" s="186" t="s">
        <v>6039</v>
      </c>
      <c r="I1571" s="186" t="s">
        <v>6040</v>
      </c>
    </row>
    <row r="1572" spans="1:9" ht="24" customHeight="1">
      <c r="A1572" s="190" t="s">
        <v>6041</v>
      </c>
      <c r="B1572" s="293" t="s">
        <v>6042</v>
      </c>
      <c r="C1572" s="235"/>
      <c r="D1572" s="235"/>
      <c r="E1572" s="236"/>
      <c r="F1572" s="190" t="s">
        <v>6043</v>
      </c>
      <c r="G1572" s="208">
        <v>1</v>
      </c>
      <c r="H1572" s="191">
        <v>32.85</v>
      </c>
      <c r="I1572" s="191">
        <v>32.85</v>
      </c>
    </row>
    <row r="1573" spans="1:9" ht="15" customHeight="1">
      <c r="A1573" s="153"/>
      <c r="B1573" s="153"/>
      <c r="C1573" s="153"/>
      <c r="D1573" s="153"/>
      <c r="E1573" s="153"/>
      <c r="F1573" s="153"/>
      <c r="G1573" s="283" t="s">
        <v>6044</v>
      </c>
      <c r="H1573" s="236"/>
      <c r="I1573" s="188">
        <v>32.85</v>
      </c>
    </row>
    <row r="1574" spans="1:9" ht="15" customHeight="1">
      <c r="A1574" s="153"/>
      <c r="B1574" s="153"/>
      <c r="C1574" s="153"/>
      <c r="D1574" s="153"/>
      <c r="E1574" s="153"/>
      <c r="F1574" s="153"/>
      <c r="G1574" s="289" t="s">
        <v>6045</v>
      </c>
      <c r="H1574" s="236"/>
      <c r="I1574" s="194">
        <v>126.0951</v>
      </c>
    </row>
    <row r="1575" spans="1:9" ht="15" customHeight="1">
      <c r="A1575" s="153"/>
      <c r="B1575" s="153"/>
      <c r="C1575" s="153"/>
      <c r="D1575" s="153"/>
      <c r="E1575" s="153"/>
      <c r="F1575" s="153"/>
      <c r="G1575" s="289" t="s">
        <v>6046</v>
      </c>
      <c r="H1575" s="236"/>
      <c r="I1575" s="188">
        <v>126.1</v>
      </c>
    </row>
    <row r="1576" spans="1:9" ht="15" customHeight="1">
      <c r="A1576" s="153"/>
      <c r="B1576" s="153"/>
      <c r="C1576" s="153"/>
      <c r="D1576" s="153"/>
      <c r="E1576" s="153"/>
      <c r="F1576" s="153"/>
      <c r="G1576" s="289" t="s">
        <v>6047</v>
      </c>
      <c r="H1576" s="236"/>
      <c r="I1576" s="188">
        <v>29.204799999999999</v>
      </c>
    </row>
    <row r="1577" spans="1:9" ht="15" customHeight="1">
      <c r="A1577" s="153"/>
      <c r="B1577" s="153"/>
      <c r="C1577" s="153"/>
      <c r="D1577" s="153"/>
      <c r="E1577" s="153"/>
      <c r="F1577" s="153"/>
      <c r="G1577" s="289" t="s">
        <v>6048</v>
      </c>
      <c r="H1577" s="236"/>
      <c r="I1577" s="188">
        <v>155.30000000000001</v>
      </c>
    </row>
    <row r="1578" spans="1:9" ht="9.75" customHeight="1">
      <c r="A1578" s="153"/>
      <c r="B1578" s="153"/>
      <c r="C1578" s="153"/>
      <c r="D1578" s="290"/>
      <c r="E1578" s="213"/>
      <c r="F1578" s="213"/>
      <c r="G1578" s="153"/>
      <c r="H1578" s="153"/>
      <c r="I1578" s="153"/>
    </row>
    <row r="1579" spans="1:9" ht="19.5" customHeight="1">
      <c r="A1579" s="291" t="s">
        <v>6049</v>
      </c>
      <c r="B1579" s="235"/>
      <c r="C1579" s="235"/>
      <c r="D1579" s="235"/>
      <c r="E1579" s="235"/>
      <c r="F1579" s="235"/>
      <c r="G1579" s="235"/>
      <c r="H1579" s="235"/>
      <c r="I1579" s="236"/>
    </row>
    <row r="1580" spans="1:9" ht="12.75" customHeight="1">
      <c r="A1580" s="303" t="s">
        <v>6050</v>
      </c>
      <c r="B1580" s="304"/>
      <c r="C1580" s="297" t="s">
        <v>6051</v>
      </c>
      <c r="D1580" s="233"/>
      <c r="E1580" s="300" t="s">
        <v>6052</v>
      </c>
      <c r="F1580" s="236"/>
      <c r="G1580" s="300" t="s">
        <v>6053</v>
      </c>
      <c r="H1580" s="236"/>
      <c r="I1580" s="302" t="s">
        <v>6054</v>
      </c>
    </row>
    <row r="1581" spans="1:9" ht="12" customHeight="1">
      <c r="A1581" s="298"/>
      <c r="B1581" s="305"/>
      <c r="C1581" s="298"/>
      <c r="D1581" s="299"/>
      <c r="E1581" s="195" t="s">
        <v>6055</v>
      </c>
      <c r="F1581" s="195" t="s">
        <v>6056</v>
      </c>
      <c r="G1581" s="195" t="s">
        <v>6057</v>
      </c>
      <c r="H1581" s="195" t="s">
        <v>6058</v>
      </c>
      <c r="I1581" s="265"/>
    </row>
    <row r="1582" spans="1:9" ht="15" customHeight="1">
      <c r="A1582" s="190" t="s">
        <v>6059</v>
      </c>
      <c r="B1582" s="189" t="s">
        <v>6060</v>
      </c>
      <c r="C1582" s="301">
        <v>4.4999999999999998E-2</v>
      </c>
      <c r="D1582" s="236"/>
      <c r="E1582" s="196">
        <v>1</v>
      </c>
      <c r="F1582" s="196">
        <v>0</v>
      </c>
      <c r="G1582" s="193">
        <v>29.22</v>
      </c>
      <c r="H1582" s="193">
        <v>13.48</v>
      </c>
      <c r="I1582" s="193">
        <v>1.3149</v>
      </c>
    </row>
    <row r="1583" spans="1:9" ht="15" customHeight="1">
      <c r="A1583" s="190" t="s">
        <v>6061</v>
      </c>
      <c r="B1583" s="189" t="s">
        <v>6062</v>
      </c>
      <c r="C1583" s="301">
        <v>1.8599999999999998E-2</v>
      </c>
      <c r="D1583" s="236"/>
      <c r="E1583" s="196">
        <v>1</v>
      </c>
      <c r="F1583" s="196">
        <v>0</v>
      </c>
      <c r="G1583" s="193">
        <v>89.47</v>
      </c>
      <c r="H1583" s="193">
        <v>11.1</v>
      </c>
      <c r="I1583" s="193">
        <v>1.664142</v>
      </c>
    </row>
    <row r="1584" spans="1:9" ht="15" customHeight="1">
      <c r="A1584" s="190" t="s">
        <v>6063</v>
      </c>
      <c r="B1584" s="189" t="s">
        <v>6064</v>
      </c>
      <c r="C1584" s="301">
        <v>8.0000000000000004E-4</v>
      </c>
      <c r="D1584" s="236"/>
      <c r="E1584" s="196">
        <v>1</v>
      </c>
      <c r="F1584" s="196">
        <v>0</v>
      </c>
      <c r="G1584" s="193">
        <v>75.78</v>
      </c>
      <c r="H1584" s="193">
        <v>13.48</v>
      </c>
      <c r="I1584" s="193">
        <v>6.0623999999999997E-2</v>
      </c>
    </row>
    <row r="1585" spans="1:9" ht="15" customHeight="1">
      <c r="A1585" s="153"/>
      <c r="B1585" s="153"/>
      <c r="C1585" s="153"/>
      <c r="D1585" s="153"/>
      <c r="E1585" s="153"/>
      <c r="F1585" s="153"/>
      <c r="G1585" s="283" t="s">
        <v>6065</v>
      </c>
      <c r="H1585" s="236"/>
      <c r="I1585" s="197">
        <v>3.0396000000000001</v>
      </c>
    </row>
    <row r="1586" spans="1:9" ht="19.5" customHeight="1">
      <c r="A1586" s="292" t="s">
        <v>6066</v>
      </c>
      <c r="B1586" s="235"/>
      <c r="C1586" s="235"/>
      <c r="D1586" s="235"/>
      <c r="E1586" s="236"/>
      <c r="F1586" s="186" t="s">
        <v>6067</v>
      </c>
      <c r="G1586" s="186" t="s">
        <v>6068</v>
      </c>
      <c r="H1586" s="186" t="s">
        <v>6069</v>
      </c>
      <c r="I1586" s="186" t="s">
        <v>6070</v>
      </c>
    </row>
    <row r="1587" spans="1:9" ht="15" customHeight="1">
      <c r="A1587" s="190" t="s">
        <v>6071</v>
      </c>
      <c r="B1587" s="293" t="s">
        <v>6072</v>
      </c>
      <c r="C1587" s="235"/>
      <c r="D1587" s="235"/>
      <c r="E1587" s="235"/>
      <c r="F1587" s="190" t="s">
        <v>6073</v>
      </c>
      <c r="G1587" s="192">
        <v>36.091999999999999</v>
      </c>
      <c r="H1587" s="191">
        <v>12.14</v>
      </c>
      <c r="I1587" s="191">
        <v>438.16</v>
      </c>
    </row>
    <row r="1588" spans="1:9" ht="15" customHeight="1">
      <c r="A1588" s="190" t="s">
        <v>6074</v>
      </c>
      <c r="B1588" s="293" t="s">
        <v>6075</v>
      </c>
      <c r="C1588" s="235"/>
      <c r="D1588" s="235"/>
      <c r="E1588" s="235"/>
      <c r="F1588" s="190" t="s">
        <v>6076</v>
      </c>
      <c r="G1588" s="192">
        <v>0.91</v>
      </c>
      <c r="H1588" s="191">
        <v>14.39</v>
      </c>
      <c r="I1588" s="191">
        <v>13.09</v>
      </c>
    </row>
    <row r="1589" spans="1:9" ht="15" customHeight="1">
      <c r="A1589" s="190" t="s">
        <v>6077</v>
      </c>
      <c r="B1589" s="293" t="s">
        <v>6078</v>
      </c>
      <c r="C1589" s="235"/>
      <c r="D1589" s="235"/>
      <c r="E1589" s="235"/>
      <c r="F1589" s="190" t="s">
        <v>6079</v>
      </c>
      <c r="G1589" s="192">
        <v>35.182000000000002</v>
      </c>
      <c r="H1589" s="191">
        <v>14.39</v>
      </c>
      <c r="I1589" s="191">
        <v>506.27</v>
      </c>
    </row>
    <row r="1590" spans="1:9" ht="15" customHeight="1">
      <c r="A1590" s="190" t="s">
        <v>6080</v>
      </c>
      <c r="B1590" s="293" t="s">
        <v>6081</v>
      </c>
      <c r="C1590" s="235"/>
      <c r="D1590" s="235"/>
      <c r="E1590" s="235"/>
      <c r="F1590" s="190" t="s">
        <v>6082</v>
      </c>
      <c r="G1590" s="192">
        <v>0.126</v>
      </c>
      <c r="H1590" s="191">
        <v>14.39</v>
      </c>
      <c r="I1590" s="191">
        <v>1.81</v>
      </c>
    </row>
    <row r="1591" spans="1:9" ht="15" customHeight="1">
      <c r="A1591" s="190" t="s">
        <v>6083</v>
      </c>
      <c r="B1591" s="293" t="s">
        <v>6084</v>
      </c>
      <c r="C1591" s="235"/>
      <c r="D1591" s="235"/>
      <c r="E1591" s="235"/>
      <c r="F1591" s="190" t="s">
        <v>6085</v>
      </c>
      <c r="G1591" s="192">
        <v>1.988664</v>
      </c>
      <c r="H1591" s="191">
        <v>10.58</v>
      </c>
      <c r="I1591" s="191">
        <v>21.04</v>
      </c>
    </row>
    <row r="1592" spans="1:9" ht="15" customHeight="1">
      <c r="A1592" s="153"/>
      <c r="B1592" s="153"/>
      <c r="C1592" s="153"/>
      <c r="D1592" s="153"/>
      <c r="E1592" s="153"/>
      <c r="F1592" s="153"/>
      <c r="G1592" s="283" t="s">
        <v>6086</v>
      </c>
      <c r="H1592" s="236"/>
      <c r="I1592" s="188">
        <v>980.37400000000002</v>
      </c>
    </row>
    <row r="1593" spans="1:9" ht="15" customHeight="1">
      <c r="A1593" s="153"/>
      <c r="B1593" s="153"/>
      <c r="C1593" s="153"/>
      <c r="D1593" s="153"/>
      <c r="E1593" s="153"/>
      <c r="F1593" s="153"/>
      <c r="G1593" s="294" t="s">
        <v>6087</v>
      </c>
      <c r="H1593" s="295"/>
      <c r="I1593" s="207">
        <v>0</v>
      </c>
    </row>
    <row r="1594" spans="1:9" ht="15" customHeight="1">
      <c r="A1594" s="153"/>
      <c r="B1594" s="153"/>
      <c r="C1594" s="153"/>
      <c r="D1594" s="153"/>
      <c r="E1594" s="153"/>
      <c r="F1594" s="153"/>
      <c r="G1594" s="289" t="s">
        <v>6088</v>
      </c>
      <c r="H1594" s="236"/>
      <c r="I1594" s="193">
        <v>983.41359999999997</v>
      </c>
    </row>
    <row r="1595" spans="1:9" ht="15" customHeight="1">
      <c r="A1595" s="153"/>
      <c r="B1595" s="153"/>
      <c r="C1595" s="153"/>
      <c r="D1595" s="153"/>
      <c r="E1595" s="153"/>
      <c r="F1595" s="153"/>
      <c r="G1595" s="289" t="s">
        <v>6089</v>
      </c>
      <c r="H1595" s="236"/>
      <c r="I1595" s="193">
        <v>1</v>
      </c>
    </row>
    <row r="1596" spans="1:9" ht="15" customHeight="1">
      <c r="A1596" s="153"/>
      <c r="B1596" s="153"/>
      <c r="C1596" s="153"/>
      <c r="D1596" s="153"/>
      <c r="E1596" s="153"/>
      <c r="F1596" s="153"/>
      <c r="G1596" s="289" t="s">
        <v>6090</v>
      </c>
      <c r="H1596" s="236"/>
      <c r="I1596" s="193">
        <v>983.41359999999997</v>
      </c>
    </row>
    <row r="1597" spans="1:9" ht="15" customHeight="1">
      <c r="A1597" s="153"/>
      <c r="B1597" s="153"/>
      <c r="C1597" s="153"/>
      <c r="D1597" s="153"/>
      <c r="E1597" s="153"/>
      <c r="F1597" s="153"/>
      <c r="G1597" s="289" t="s">
        <v>6091</v>
      </c>
      <c r="H1597" s="236"/>
      <c r="I1597" s="194">
        <v>983.41359999999997</v>
      </c>
    </row>
    <row r="1598" spans="1:9" ht="15" customHeight="1">
      <c r="A1598" s="153"/>
      <c r="B1598" s="153"/>
      <c r="C1598" s="153"/>
      <c r="D1598" s="153"/>
      <c r="E1598" s="153"/>
      <c r="F1598" s="153"/>
      <c r="G1598" s="289" t="s">
        <v>6092</v>
      </c>
      <c r="H1598" s="236"/>
      <c r="I1598" s="188">
        <v>983.41</v>
      </c>
    </row>
    <row r="1599" spans="1:9" ht="15" customHeight="1">
      <c r="A1599" s="153"/>
      <c r="B1599" s="153"/>
      <c r="C1599" s="153"/>
      <c r="D1599" s="153"/>
      <c r="E1599" s="153"/>
      <c r="F1599" s="153"/>
      <c r="G1599" s="289" t="s">
        <v>6093</v>
      </c>
      <c r="H1599" s="236"/>
      <c r="I1599" s="188">
        <v>227.7578</v>
      </c>
    </row>
    <row r="1600" spans="1:9" ht="15" customHeight="1">
      <c r="A1600" s="153"/>
      <c r="B1600" s="153"/>
      <c r="C1600" s="153"/>
      <c r="D1600" s="153"/>
      <c r="E1600" s="153"/>
      <c r="F1600" s="153"/>
      <c r="G1600" s="289" t="s">
        <v>6094</v>
      </c>
      <c r="H1600" s="236"/>
      <c r="I1600" s="188">
        <v>1211.17</v>
      </c>
    </row>
    <row r="1601" spans="1:9" ht="9.75" customHeight="1">
      <c r="A1601" s="153"/>
      <c r="B1601" s="153"/>
      <c r="C1601" s="153"/>
      <c r="D1601" s="290"/>
      <c r="E1601" s="213"/>
      <c r="F1601" s="213"/>
      <c r="G1601" s="153"/>
      <c r="H1601" s="153"/>
      <c r="I1601" s="153"/>
    </row>
    <row r="1602" spans="1:9" ht="19.5" customHeight="1">
      <c r="A1602" s="291" t="s">
        <v>6095</v>
      </c>
      <c r="B1602" s="235"/>
      <c r="C1602" s="235"/>
      <c r="D1602" s="235"/>
      <c r="E1602" s="235"/>
      <c r="F1602" s="235"/>
      <c r="G1602" s="235"/>
      <c r="H1602" s="235"/>
      <c r="I1602" s="236"/>
    </row>
    <row r="1603" spans="1:9" ht="9.75" customHeight="1">
      <c r="A1603" s="296"/>
      <c r="B1603" s="213"/>
      <c r="C1603" s="213"/>
      <c r="D1603" s="213"/>
      <c r="E1603" s="213"/>
      <c r="F1603" s="213"/>
      <c r="G1603" s="213"/>
      <c r="H1603" s="213"/>
      <c r="I1603" s="213"/>
    </row>
    <row r="1604" spans="1:9" ht="15" customHeight="1">
      <c r="A1604" s="153"/>
      <c r="B1604" s="153"/>
      <c r="C1604" s="153"/>
      <c r="D1604" s="153"/>
      <c r="E1604" s="153"/>
      <c r="F1604" s="153"/>
      <c r="G1604" s="289" t="s">
        <v>6096</v>
      </c>
      <c r="H1604" s="236"/>
      <c r="I1604" s="188">
        <v>328.51</v>
      </c>
    </row>
    <row r="1605" spans="1:9" ht="15" customHeight="1">
      <c r="A1605" s="153"/>
      <c r="B1605" s="153"/>
      <c r="C1605" s="153"/>
      <c r="D1605" s="153"/>
      <c r="E1605" s="153"/>
      <c r="F1605" s="153"/>
      <c r="G1605" s="289" t="s">
        <v>6097</v>
      </c>
      <c r="H1605" s="236"/>
      <c r="I1605" s="188">
        <v>76.082899999999995</v>
      </c>
    </row>
    <row r="1606" spans="1:9" ht="15" customHeight="1">
      <c r="A1606" s="153"/>
      <c r="B1606" s="153"/>
      <c r="C1606" s="153"/>
      <c r="D1606" s="153"/>
      <c r="E1606" s="153"/>
      <c r="F1606" s="153"/>
      <c r="G1606" s="289" t="s">
        <v>6098</v>
      </c>
      <c r="H1606" s="236"/>
      <c r="I1606" s="188">
        <v>404.59</v>
      </c>
    </row>
    <row r="1607" spans="1:9" ht="9.75" customHeight="1">
      <c r="A1607" s="153"/>
      <c r="B1607" s="153"/>
      <c r="C1607" s="153"/>
      <c r="D1607" s="290"/>
      <c r="E1607" s="213"/>
      <c r="F1607" s="213"/>
      <c r="G1607" s="153"/>
      <c r="H1607" s="153"/>
      <c r="I1607" s="153"/>
    </row>
    <row r="1608" spans="1:9" ht="19.5" customHeight="1">
      <c r="A1608" s="291" t="s">
        <v>6099</v>
      </c>
      <c r="B1608" s="235"/>
      <c r="C1608" s="235"/>
      <c r="D1608" s="235"/>
      <c r="E1608" s="235"/>
      <c r="F1608" s="235"/>
      <c r="G1608" s="235"/>
      <c r="H1608" s="235"/>
      <c r="I1608" s="236"/>
    </row>
    <row r="1609" spans="1:9" ht="19.5" customHeight="1">
      <c r="A1609" s="292" t="s">
        <v>6100</v>
      </c>
      <c r="B1609" s="235"/>
      <c r="C1609" s="235"/>
      <c r="D1609" s="235"/>
      <c r="E1609" s="236"/>
      <c r="F1609" s="186" t="s">
        <v>6101</v>
      </c>
      <c r="G1609" s="186" t="s">
        <v>6102</v>
      </c>
      <c r="H1609" s="186" t="s">
        <v>6103</v>
      </c>
      <c r="I1609" s="186" t="s">
        <v>6104</v>
      </c>
    </row>
    <row r="1610" spans="1:9" ht="15" customHeight="1">
      <c r="A1610" s="190" t="s">
        <v>6105</v>
      </c>
      <c r="B1610" s="293" t="s">
        <v>6106</v>
      </c>
      <c r="C1610" s="235"/>
      <c r="D1610" s="235"/>
      <c r="E1610" s="235"/>
      <c r="F1610" s="190" t="s">
        <v>6107</v>
      </c>
      <c r="G1610" s="192">
        <v>0.25</v>
      </c>
      <c r="H1610" s="191">
        <v>9.7772000000000006</v>
      </c>
      <c r="I1610" s="191">
        <v>2.4500000000000002</v>
      </c>
    </row>
    <row r="1611" spans="1:9" ht="15" customHeight="1">
      <c r="A1611" s="190" t="s">
        <v>6108</v>
      </c>
      <c r="B1611" s="293" t="s">
        <v>6109</v>
      </c>
      <c r="C1611" s="235"/>
      <c r="D1611" s="235"/>
      <c r="E1611" s="235"/>
      <c r="F1611" s="190" t="s">
        <v>6110</v>
      </c>
      <c r="G1611" s="192">
        <v>0.25</v>
      </c>
      <c r="H1611" s="191">
        <v>12.008900000000001</v>
      </c>
      <c r="I1611" s="191">
        <v>3</v>
      </c>
    </row>
    <row r="1612" spans="1:9" ht="15" customHeight="1">
      <c r="A1612" s="190" t="s">
        <v>6111</v>
      </c>
      <c r="B1612" s="293" t="s">
        <v>6112</v>
      </c>
      <c r="C1612" s="235"/>
      <c r="D1612" s="235"/>
      <c r="E1612" s="235"/>
      <c r="F1612" s="190" t="s">
        <v>6113</v>
      </c>
      <c r="G1612" s="192">
        <v>0.05</v>
      </c>
      <c r="H1612" s="191">
        <v>21.892700000000001</v>
      </c>
      <c r="I1612" s="191">
        <v>1.0900000000000001</v>
      </c>
    </row>
    <row r="1613" spans="1:9" ht="15" customHeight="1">
      <c r="A1613" s="153"/>
      <c r="B1613" s="153"/>
      <c r="C1613" s="153"/>
      <c r="D1613" s="153"/>
      <c r="E1613" s="153"/>
      <c r="F1613" s="153"/>
      <c r="G1613" s="283" t="s">
        <v>6114</v>
      </c>
      <c r="H1613" s="236"/>
      <c r="I1613" s="188">
        <v>6.5411000000000001</v>
      </c>
    </row>
    <row r="1614" spans="1:9" ht="19.5" customHeight="1">
      <c r="A1614" s="292" t="s">
        <v>6115</v>
      </c>
      <c r="B1614" s="235"/>
      <c r="C1614" s="236"/>
      <c r="D1614" s="186" t="s">
        <v>6116</v>
      </c>
      <c r="E1614" s="300" t="s">
        <v>6117</v>
      </c>
      <c r="F1614" s="236"/>
      <c r="G1614" s="186" t="s">
        <v>6118</v>
      </c>
      <c r="H1614" s="186" t="s">
        <v>6119</v>
      </c>
      <c r="I1614" s="186" t="s">
        <v>6120</v>
      </c>
    </row>
    <row r="1615" spans="1:9" ht="15" customHeight="1">
      <c r="A1615" s="190" t="s">
        <v>6121</v>
      </c>
      <c r="B1615" s="293" t="s">
        <v>6122</v>
      </c>
      <c r="C1615" s="236"/>
      <c r="D1615" s="206">
        <v>5</v>
      </c>
      <c r="E1615" s="307" t="s">
        <v>6123</v>
      </c>
      <c r="F1615" s="235"/>
      <c r="G1615" s="235"/>
      <c r="H1615" s="236"/>
      <c r="I1615" s="191">
        <v>0.3271</v>
      </c>
    </row>
    <row r="1616" spans="1:9" ht="15" customHeight="1">
      <c r="A1616" s="153"/>
      <c r="B1616" s="153"/>
      <c r="C1616" s="153"/>
      <c r="D1616" s="153"/>
      <c r="E1616" s="153"/>
      <c r="F1616" s="153"/>
      <c r="G1616" s="283" t="s">
        <v>6124</v>
      </c>
      <c r="H1616" s="236"/>
      <c r="I1616" s="188">
        <v>0.3271</v>
      </c>
    </row>
    <row r="1617" spans="1:9" ht="15" customHeight="1">
      <c r="A1617" s="153"/>
      <c r="B1617" s="153"/>
      <c r="C1617" s="153"/>
      <c r="D1617" s="153"/>
      <c r="E1617" s="153"/>
      <c r="F1617" s="153"/>
      <c r="G1617" s="289" t="s">
        <v>6125</v>
      </c>
      <c r="H1617" s="236"/>
      <c r="I1617" s="193">
        <v>6.8681999999999999</v>
      </c>
    </row>
    <row r="1618" spans="1:9" ht="15" customHeight="1">
      <c r="A1618" s="153"/>
      <c r="B1618" s="153"/>
      <c r="C1618" s="153"/>
      <c r="D1618" s="153"/>
      <c r="E1618" s="153"/>
      <c r="F1618" s="153"/>
      <c r="G1618" s="289" t="s">
        <v>6126</v>
      </c>
      <c r="H1618" s="236"/>
      <c r="I1618" s="193">
        <v>1</v>
      </c>
    </row>
    <row r="1619" spans="1:9" ht="15" customHeight="1">
      <c r="A1619" s="153"/>
      <c r="B1619" s="153"/>
      <c r="C1619" s="153"/>
      <c r="D1619" s="153"/>
      <c r="E1619" s="153"/>
      <c r="F1619" s="153"/>
      <c r="G1619" s="289" t="s">
        <v>6127</v>
      </c>
      <c r="H1619" s="236"/>
      <c r="I1619" s="193">
        <v>6.8681999999999999</v>
      </c>
    </row>
    <row r="1620" spans="1:9" ht="19.5" customHeight="1">
      <c r="A1620" s="292" t="s">
        <v>6128</v>
      </c>
      <c r="B1620" s="235"/>
      <c r="C1620" s="235"/>
      <c r="D1620" s="235"/>
      <c r="E1620" s="236"/>
      <c r="F1620" s="186" t="s">
        <v>6129</v>
      </c>
      <c r="G1620" s="186" t="s">
        <v>6130</v>
      </c>
      <c r="H1620" s="186" t="s">
        <v>6131</v>
      </c>
      <c r="I1620" s="186" t="s">
        <v>6132</v>
      </c>
    </row>
    <row r="1621" spans="1:9" ht="15" customHeight="1">
      <c r="A1621" s="190" t="s">
        <v>6133</v>
      </c>
      <c r="B1621" s="293" t="s">
        <v>6134</v>
      </c>
      <c r="C1621" s="235"/>
      <c r="D1621" s="235"/>
      <c r="E1621" s="236"/>
      <c r="F1621" s="190" t="s">
        <v>6135</v>
      </c>
      <c r="G1621" s="192">
        <v>1.03</v>
      </c>
      <c r="H1621" s="191">
        <v>18.03</v>
      </c>
      <c r="I1621" s="191">
        <v>18.57</v>
      </c>
    </row>
    <row r="1622" spans="1:9" ht="15" customHeight="1">
      <c r="A1622" s="153"/>
      <c r="B1622" s="153"/>
      <c r="C1622" s="153"/>
      <c r="D1622" s="153"/>
      <c r="E1622" s="153"/>
      <c r="F1622" s="153"/>
      <c r="G1622" s="283" t="s">
        <v>6136</v>
      </c>
      <c r="H1622" s="236"/>
      <c r="I1622" s="188">
        <v>18.570900000000002</v>
      </c>
    </row>
    <row r="1623" spans="1:9" ht="15" customHeight="1">
      <c r="A1623" s="153"/>
      <c r="B1623" s="153"/>
      <c r="C1623" s="153"/>
      <c r="D1623" s="153"/>
      <c r="E1623" s="153"/>
      <c r="F1623" s="153"/>
      <c r="G1623" s="289" t="s">
        <v>6137</v>
      </c>
      <c r="H1623" s="236"/>
      <c r="I1623" s="194">
        <v>25.4391</v>
      </c>
    </row>
    <row r="1624" spans="1:9" ht="15" customHeight="1">
      <c r="A1624" s="153"/>
      <c r="B1624" s="153"/>
      <c r="C1624" s="153"/>
      <c r="D1624" s="153"/>
      <c r="E1624" s="153"/>
      <c r="F1624" s="153"/>
      <c r="G1624" s="289" t="s">
        <v>6138</v>
      </c>
      <c r="H1624" s="236"/>
      <c r="I1624" s="188">
        <v>25.11</v>
      </c>
    </row>
    <row r="1625" spans="1:9" ht="15" customHeight="1">
      <c r="A1625" s="153"/>
      <c r="B1625" s="153"/>
      <c r="C1625" s="153"/>
      <c r="D1625" s="153"/>
      <c r="E1625" s="153"/>
      <c r="F1625" s="153"/>
      <c r="G1625" s="289" t="s">
        <v>6139</v>
      </c>
      <c r="H1625" s="236"/>
      <c r="I1625" s="188">
        <v>5.8155000000000001</v>
      </c>
    </row>
    <row r="1626" spans="1:9" ht="15" customHeight="1">
      <c r="A1626" s="153"/>
      <c r="B1626" s="153"/>
      <c r="C1626" s="153"/>
      <c r="D1626" s="153"/>
      <c r="E1626" s="153"/>
      <c r="F1626" s="153"/>
      <c r="G1626" s="289" t="s">
        <v>6140</v>
      </c>
      <c r="H1626" s="236"/>
      <c r="I1626" s="188">
        <v>30.93</v>
      </c>
    </row>
    <row r="1627" spans="1:9" ht="9.75" customHeight="1">
      <c r="A1627" s="153"/>
      <c r="B1627" s="153"/>
      <c r="C1627" s="153"/>
      <c r="D1627" s="290"/>
      <c r="E1627" s="213"/>
      <c r="F1627" s="213"/>
      <c r="G1627" s="153"/>
      <c r="H1627" s="153"/>
      <c r="I1627" s="153"/>
    </row>
    <row r="1628" spans="1:9" ht="19.5" customHeight="1">
      <c r="A1628" s="291" t="s">
        <v>6141</v>
      </c>
      <c r="B1628" s="235"/>
      <c r="C1628" s="235"/>
      <c r="D1628" s="235"/>
      <c r="E1628" s="235"/>
      <c r="F1628" s="235"/>
      <c r="G1628" s="235"/>
      <c r="H1628" s="235"/>
      <c r="I1628" s="236"/>
    </row>
    <row r="1629" spans="1:9" ht="9.75" customHeight="1">
      <c r="A1629" s="296"/>
      <c r="B1629" s="213"/>
      <c r="C1629" s="213"/>
      <c r="D1629" s="213"/>
      <c r="E1629" s="213"/>
      <c r="F1629" s="213"/>
      <c r="G1629" s="213"/>
      <c r="H1629" s="213"/>
      <c r="I1629" s="213"/>
    </row>
    <row r="1630" spans="1:9" ht="15" customHeight="1">
      <c r="A1630" s="153"/>
      <c r="B1630" s="153"/>
      <c r="C1630" s="153"/>
      <c r="D1630" s="153"/>
      <c r="E1630" s="153"/>
      <c r="F1630" s="153"/>
      <c r="G1630" s="289" t="s">
        <v>6142</v>
      </c>
      <c r="H1630" s="236"/>
      <c r="I1630" s="188">
        <v>260.69</v>
      </c>
    </row>
    <row r="1631" spans="1:9" ht="15" customHeight="1">
      <c r="A1631" s="153"/>
      <c r="B1631" s="153"/>
      <c r="C1631" s="153"/>
      <c r="D1631" s="153"/>
      <c r="E1631" s="153"/>
      <c r="F1631" s="153"/>
      <c r="G1631" s="289" t="s">
        <v>6143</v>
      </c>
      <c r="H1631" s="236"/>
      <c r="I1631" s="188">
        <v>60.375799999999998</v>
      </c>
    </row>
    <row r="1632" spans="1:9" ht="15" customHeight="1">
      <c r="A1632" s="153"/>
      <c r="B1632" s="153"/>
      <c r="C1632" s="153"/>
      <c r="D1632" s="153"/>
      <c r="E1632" s="153"/>
      <c r="F1632" s="153"/>
      <c r="G1632" s="289" t="s">
        <v>6144</v>
      </c>
      <c r="H1632" s="236"/>
      <c r="I1632" s="188">
        <v>321.07</v>
      </c>
    </row>
    <row r="1633" spans="1:9" ht="9.75" customHeight="1">
      <c r="A1633" s="153"/>
      <c r="B1633" s="153"/>
      <c r="C1633" s="153"/>
      <c r="D1633" s="290"/>
      <c r="E1633" s="213"/>
      <c r="F1633" s="213"/>
      <c r="G1633" s="153"/>
      <c r="H1633" s="153"/>
      <c r="I1633" s="153"/>
    </row>
    <row r="1634" spans="1:9" ht="19.5" customHeight="1">
      <c r="A1634" s="291" t="s">
        <v>6145</v>
      </c>
      <c r="B1634" s="235"/>
      <c r="C1634" s="235"/>
      <c r="D1634" s="235"/>
      <c r="E1634" s="235"/>
      <c r="F1634" s="235"/>
      <c r="G1634" s="235"/>
      <c r="H1634" s="235"/>
      <c r="I1634" s="236"/>
    </row>
    <row r="1635" spans="1:9" ht="9.75" customHeight="1">
      <c r="A1635" s="296"/>
      <c r="B1635" s="213"/>
      <c r="C1635" s="213"/>
      <c r="D1635" s="213"/>
      <c r="E1635" s="213"/>
      <c r="F1635" s="213"/>
      <c r="G1635" s="213"/>
      <c r="H1635" s="213"/>
      <c r="I1635" s="213"/>
    </row>
    <row r="1636" spans="1:9" ht="15" customHeight="1">
      <c r="A1636" s="153"/>
      <c r="B1636" s="153"/>
      <c r="C1636" s="153"/>
      <c r="D1636" s="153"/>
      <c r="E1636" s="153"/>
      <c r="F1636" s="153"/>
      <c r="G1636" s="289" t="s">
        <v>6146</v>
      </c>
      <c r="H1636" s="236"/>
      <c r="I1636" s="188">
        <v>340.67</v>
      </c>
    </row>
    <row r="1637" spans="1:9" ht="15" customHeight="1">
      <c r="A1637" s="153"/>
      <c r="B1637" s="153"/>
      <c r="C1637" s="153"/>
      <c r="D1637" s="153"/>
      <c r="E1637" s="153"/>
      <c r="F1637" s="153"/>
      <c r="G1637" s="289" t="s">
        <v>6147</v>
      </c>
      <c r="H1637" s="236"/>
      <c r="I1637" s="188">
        <v>78.899199999999993</v>
      </c>
    </row>
    <row r="1638" spans="1:9" ht="15" customHeight="1">
      <c r="A1638" s="153"/>
      <c r="B1638" s="153"/>
      <c r="C1638" s="153"/>
      <c r="D1638" s="153"/>
      <c r="E1638" s="153"/>
      <c r="F1638" s="153"/>
      <c r="G1638" s="289" t="s">
        <v>6148</v>
      </c>
      <c r="H1638" s="236"/>
      <c r="I1638" s="188">
        <v>419.57</v>
      </c>
    </row>
    <row r="1639" spans="1:9" ht="9.75" customHeight="1">
      <c r="A1639" s="153"/>
      <c r="B1639" s="153"/>
      <c r="C1639" s="153"/>
      <c r="D1639" s="290"/>
      <c r="E1639" s="213"/>
      <c r="F1639" s="213"/>
      <c r="G1639" s="153"/>
      <c r="H1639" s="153"/>
      <c r="I1639" s="153"/>
    </row>
    <row r="1640" spans="1:9" ht="19.5" customHeight="1">
      <c r="A1640" s="291" t="s">
        <v>6149</v>
      </c>
      <c r="B1640" s="235"/>
      <c r="C1640" s="235"/>
      <c r="D1640" s="235"/>
      <c r="E1640" s="235"/>
      <c r="F1640" s="235"/>
      <c r="G1640" s="235"/>
      <c r="H1640" s="235"/>
      <c r="I1640" s="236"/>
    </row>
    <row r="1641" spans="1:9" ht="9.75" customHeight="1">
      <c r="A1641" s="296"/>
      <c r="B1641" s="213"/>
      <c r="C1641" s="213"/>
      <c r="D1641" s="213"/>
      <c r="E1641" s="213"/>
      <c r="F1641" s="213"/>
      <c r="G1641" s="213"/>
      <c r="H1641" s="213"/>
      <c r="I1641" s="213"/>
    </row>
    <row r="1642" spans="1:9" ht="15" customHeight="1">
      <c r="A1642" s="287" t="s">
        <v>6150</v>
      </c>
      <c r="B1642" s="235"/>
      <c r="C1642" s="236"/>
      <c r="D1642" s="288" t="s">
        <v>6151</v>
      </c>
      <c r="E1642" s="236"/>
      <c r="F1642" s="195" t="s">
        <v>6152</v>
      </c>
      <c r="G1642" s="195" t="s">
        <v>6153</v>
      </c>
      <c r="H1642" s="195" t="s">
        <v>6154</v>
      </c>
      <c r="I1642" s="195" t="s">
        <v>6155</v>
      </c>
    </row>
    <row r="1643" spans="1:9" ht="27.75" customHeight="1">
      <c r="A1643" s="198" t="s">
        <v>6156</v>
      </c>
      <c r="B1643" s="286" t="s">
        <v>6157</v>
      </c>
      <c r="C1643" s="236"/>
      <c r="D1643" s="284" t="s">
        <v>6158</v>
      </c>
      <c r="E1643" s="236"/>
      <c r="F1643" s="198" t="s">
        <v>6159</v>
      </c>
      <c r="G1643" s="199">
        <v>1.0149999999999999</v>
      </c>
      <c r="H1643" s="200">
        <v>13.35</v>
      </c>
      <c r="I1643" s="200">
        <v>13.55</v>
      </c>
    </row>
    <row r="1644" spans="1:9" ht="19.5" customHeight="1">
      <c r="A1644" s="198" t="s">
        <v>6160</v>
      </c>
      <c r="B1644" s="286" t="s">
        <v>6161</v>
      </c>
      <c r="C1644" s="236"/>
      <c r="D1644" s="284" t="s">
        <v>6162</v>
      </c>
      <c r="E1644" s="236"/>
      <c r="F1644" s="198" t="s">
        <v>6163</v>
      </c>
      <c r="G1644" s="199">
        <v>8.9999999999999993E-3</v>
      </c>
      <c r="H1644" s="200">
        <v>3.74</v>
      </c>
      <c r="I1644" s="200">
        <v>0.03</v>
      </c>
    </row>
    <row r="1645" spans="1:9" ht="15" customHeight="1">
      <c r="A1645" s="153"/>
      <c r="B1645" s="153"/>
      <c r="C1645" s="153"/>
      <c r="D1645" s="153"/>
      <c r="E1645" s="153"/>
      <c r="F1645" s="153"/>
      <c r="G1645" s="285" t="s">
        <v>6164</v>
      </c>
      <c r="H1645" s="236"/>
      <c r="I1645" s="201">
        <v>13.58</v>
      </c>
    </row>
    <row r="1646" spans="1:9" ht="15" customHeight="1">
      <c r="A1646" s="287" t="s">
        <v>6165</v>
      </c>
      <c r="B1646" s="235"/>
      <c r="C1646" s="236"/>
      <c r="D1646" s="288" t="s">
        <v>6166</v>
      </c>
      <c r="E1646" s="236"/>
      <c r="F1646" s="195" t="s">
        <v>6167</v>
      </c>
      <c r="G1646" s="195" t="s">
        <v>6168</v>
      </c>
      <c r="H1646" s="195" t="s">
        <v>6169</v>
      </c>
      <c r="I1646" s="195" t="s">
        <v>6170</v>
      </c>
    </row>
    <row r="1647" spans="1:9" ht="15" customHeight="1">
      <c r="A1647" s="198" t="s">
        <v>6171</v>
      </c>
      <c r="B1647" s="286" t="s">
        <v>6172</v>
      </c>
      <c r="C1647" s="236"/>
      <c r="D1647" s="284" t="s">
        <v>6173</v>
      </c>
      <c r="E1647" s="236"/>
      <c r="F1647" s="198" t="s">
        <v>6174</v>
      </c>
      <c r="G1647" s="199">
        <v>6.4000000000000001E-2</v>
      </c>
      <c r="H1647" s="200">
        <v>18.68</v>
      </c>
      <c r="I1647" s="200">
        <v>1.2</v>
      </c>
    </row>
    <row r="1648" spans="1:9" ht="15" customHeight="1">
      <c r="A1648" s="198" t="s">
        <v>6175</v>
      </c>
      <c r="B1648" s="286" t="s">
        <v>6176</v>
      </c>
      <c r="C1648" s="236"/>
      <c r="D1648" s="284" t="s">
        <v>6177</v>
      </c>
      <c r="E1648" s="236"/>
      <c r="F1648" s="198" t="s">
        <v>6178</v>
      </c>
      <c r="G1648" s="199">
        <v>6.4000000000000001E-2</v>
      </c>
      <c r="H1648" s="200">
        <v>24.41</v>
      </c>
      <c r="I1648" s="200">
        <v>1.56</v>
      </c>
    </row>
    <row r="1649" spans="1:9" ht="15" customHeight="1">
      <c r="A1649" s="153"/>
      <c r="B1649" s="153"/>
      <c r="C1649" s="153"/>
      <c r="D1649" s="153"/>
      <c r="E1649" s="153"/>
      <c r="F1649" s="153"/>
      <c r="G1649" s="285" t="s">
        <v>6179</v>
      </c>
      <c r="H1649" s="236"/>
      <c r="I1649" s="201">
        <v>2.76</v>
      </c>
    </row>
    <row r="1650" spans="1:9" ht="15" customHeight="1">
      <c r="A1650" s="153"/>
      <c r="B1650" s="153"/>
      <c r="C1650" s="153"/>
      <c r="D1650" s="153"/>
      <c r="E1650" s="153"/>
      <c r="F1650" s="153"/>
      <c r="G1650" s="289" t="s">
        <v>6180</v>
      </c>
      <c r="H1650" s="236"/>
      <c r="I1650" s="188">
        <v>16.329999999999998</v>
      </c>
    </row>
    <row r="1651" spans="1:9" ht="15" customHeight="1">
      <c r="A1651" s="153"/>
      <c r="B1651" s="153"/>
      <c r="C1651" s="153"/>
      <c r="D1651" s="153"/>
      <c r="E1651" s="153"/>
      <c r="F1651" s="153"/>
      <c r="G1651" s="289" t="s">
        <v>6181</v>
      </c>
      <c r="H1651" s="236"/>
      <c r="I1651" s="188">
        <v>3.782</v>
      </c>
    </row>
    <row r="1652" spans="1:9" ht="15" customHeight="1">
      <c r="A1652" s="153"/>
      <c r="B1652" s="153"/>
      <c r="C1652" s="153"/>
      <c r="D1652" s="153"/>
      <c r="E1652" s="153"/>
      <c r="F1652" s="153"/>
      <c r="G1652" s="289" t="s">
        <v>6182</v>
      </c>
      <c r="H1652" s="236"/>
      <c r="I1652" s="188">
        <v>20.11</v>
      </c>
    </row>
    <row r="1653" spans="1:9" ht="9.75" customHeight="1">
      <c r="A1653" s="153"/>
      <c r="B1653" s="153"/>
      <c r="C1653" s="153"/>
      <c r="D1653" s="290"/>
      <c r="E1653" s="213"/>
      <c r="F1653" s="213"/>
      <c r="G1653" s="153"/>
      <c r="H1653" s="153"/>
      <c r="I1653" s="153"/>
    </row>
    <row r="1654" spans="1:9" ht="19.5" customHeight="1">
      <c r="A1654" s="291" t="s">
        <v>6183</v>
      </c>
      <c r="B1654" s="235"/>
      <c r="C1654" s="235"/>
      <c r="D1654" s="235"/>
      <c r="E1654" s="235"/>
      <c r="F1654" s="235"/>
      <c r="G1654" s="235"/>
      <c r="H1654" s="235"/>
      <c r="I1654" s="236"/>
    </row>
    <row r="1655" spans="1:9" ht="9.75" customHeight="1">
      <c r="A1655" s="296"/>
      <c r="B1655" s="213"/>
      <c r="C1655" s="213"/>
      <c r="D1655" s="213"/>
      <c r="E1655" s="213"/>
      <c r="F1655" s="213"/>
      <c r="G1655" s="213"/>
      <c r="H1655" s="213"/>
      <c r="I1655" s="213"/>
    </row>
    <row r="1656" spans="1:9" ht="15" customHeight="1">
      <c r="A1656" s="153"/>
      <c r="B1656" s="153"/>
      <c r="C1656" s="153"/>
      <c r="D1656" s="153"/>
      <c r="E1656" s="153"/>
      <c r="F1656" s="153"/>
      <c r="G1656" s="289" t="s">
        <v>6184</v>
      </c>
      <c r="H1656" s="236"/>
      <c r="I1656" s="188">
        <v>13.87</v>
      </c>
    </row>
    <row r="1657" spans="1:9" ht="15" customHeight="1">
      <c r="A1657" s="153"/>
      <c r="B1657" s="153"/>
      <c r="C1657" s="153"/>
      <c r="D1657" s="153"/>
      <c r="E1657" s="153"/>
      <c r="F1657" s="153"/>
      <c r="G1657" s="289" t="s">
        <v>6185</v>
      </c>
      <c r="H1657" s="236"/>
      <c r="I1657" s="188">
        <v>3.2122999999999999</v>
      </c>
    </row>
    <row r="1658" spans="1:9" ht="15" customHeight="1">
      <c r="A1658" s="153"/>
      <c r="B1658" s="153"/>
      <c r="C1658" s="153"/>
      <c r="D1658" s="153"/>
      <c r="E1658" s="153"/>
      <c r="F1658" s="153"/>
      <c r="G1658" s="289" t="s">
        <v>6186</v>
      </c>
      <c r="H1658" s="236"/>
      <c r="I1658" s="188">
        <v>17.079999999999998</v>
      </c>
    </row>
    <row r="1659" spans="1:9" ht="9.75" customHeight="1">
      <c r="A1659" s="153"/>
      <c r="B1659" s="153"/>
      <c r="C1659" s="153"/>
      <c r="D1659" s="290"/>
      <c r="E1659" s="213"/>
      <c r="F1659" s="213"/>
      <c r="G1659" s="153"/>
      <c r="H1659" s="153"/>
      <c r="I1659" s="153"/>
    </row>
    <row r="1660" spans="1:9" ht="19.5" customHeight="1">
      <c r="A1660" s="291" t="s">
        <v>6187</v>
      </c>
      <c r="B1660" s="235"/>
      <c r="C1660" s="235"/>
      <c r="D1660" s="235"/>
      <c r="E1660" s="235"/>
      <c r="F1660" s="235"/>
      <c r="G1660" s="235"/>
      <c r="H1660" s="235"/>
      <c r="I1660" s="236"/>
    </row>
    <row r="1661" spans="1:9" ht="9.75" customHeight="1">
      <c r="A1661" s="296"/>
      <c r="B1661" s="213"/>
      <c r="C1661" s="213"/>
      <c r="D1661" s="213"/>
      <c r="E1661" s="213"/>
      <c r="F1661" s="213"/>
      <c r="G1661" s="213"/>
      <c r="H1661" s="213"/>
      <c r="I1661" s="213"/>
    </row>
    <row r="1662" spans="1:9" ht="15" customHeight="1">
      <c r="A1662" s="153"/>
      <c r="B1662" s="153"/>
      <c r="C1662" s="153"/>
      <c r="D1662" s="153"/>
      <c r="E1662" s="153"/>
      <c r="F1662" s="153"/>
      <c r="G1662" s="289" t="s">
        <v>6188</v>
      </c>
      <c r="H1662" s="236"/>
      <c r="I1662" s="188">
        <v>247.33</v>
      </c>
    </row>
    <row r="1663" spans="1:9" ht="15" customHeight="1">
      <c r="A1663" s="153"/>
      <c r="B1663" s="153"/>
      <c r="C1663" s="153"/>
      <c r="D1663" s="153"/>
      <c r="E1663" s="153"/>
      <c r="F1663" s="153"/>
      <c r="G1663" s="289" t="s">
        <v>6189</v>
      </c>
      <c r="H1663" s="236"/>
      <c r="I1663" s="188">
        <v>57.281599999999997</v>
      </c>
    </row>
    <row r="1664" spans="1:9" ht="15" customHeight="1">
      <c r="A1664" s="153"/>
      <c r="B1664" s="153"/>
      <c r="C1664" s="153"/>
      <c r="D1664" s="153"/>
      <c r="E1664" s="153"/>
      <c r="F1664" s="153"/>
      <c r="G1664" s="289" t="s">
        <v>6190</v>
      </c>
      <c r="H1664" s="236"/>
      <c r="I1664" s="188">
        <v>304.61</v>
      </c>
    </row>
    <row r="1665" spans="1:9" ht="9.75" customHeight="1">
      <c r="A1665" s="153"/>
      <c r="B1665" s="153"/>
      <c r="C1665" s="153"/>
      <c r="D1665" s="290"/>
      <c r="E1665" s="213"/>
      <c r="F1665" s="213"/>
      <c r="G1665" s="153"/>
      <c r="H1665" s="153"/>
      <c r="I1665" s="153"/>
    </row>
    <row r="1666" spans="1:9" ht="19.5" customHeight="1">
      <c r="A1666" s="291" t="s">
        <v>6191</v>
      </c>
      <c r="B1666" s="235"/>
      <c r="C1666" s="235"/>
      <c r="D1666" s="235"/>
      <c r="E1666" s="235"/>
      <c r="F1666" s="235"/>
      <c r="G1666" s="235"/>
      <c r="H1666" s="235"/>
      <c r="I1666" s="236"/>
    </row>
    <row r="1667" spans="1:9" ht="9.75" customHeight="1">
      <c r="A1667" s="296"/>
      <c r="B1667" s="213"/>
      <c r="C1667" s="213"/>
      <c r="D1667" s="213"/>
      <c r="E1667" s="213"/>
      <c r="F1667" s="213"/>
      <c r="G1667" s="213"/>
      <c r="H1667" s="213"/>
      <c r="I1667" s="213"/>
    </row>
    <row r="1668" spans="1:9" ht="15" customHeight="1">
      <c r="A1668" s="153"/>
      <c r="B1668" s="153"/>
      <c r="C1668" s="153"/>
      <c r="D1668" s="153"/>
      <c r="E1668" s="153"/>
      <c r="F1668" s="153"/>
      <c r="G1668" s="289" t="s">
        <v>6192</v>
      </c>
      <c r="H1668" s="236"/>
      <c r="I1668" s="188">
        <v>343.33</v>
      </c>
    </row>
    <row r="1669" spans="1:9" ht="15" customHeight="1">
      <c r="A1669" s="153"/>
      <c r="B1669" s="153"/>
      <c r="C1669" s="153"/>
      <c r="D1669" s="153"/>
      <c r="E1669" s="153"/>
      <c r="F1669" s="153"/>
      <c r="G1669" s="289" t="s">
        <v>6193</v>
      </c>
      <c r="H1669" s="236"/>
      <c r="I1669" s="188">
        <v>79.515199999999993</v>
      </c>
    </row>
    <row r="1670" spans="1:9" ht="15" customHeight="1">
      <c r="A1670" s="153"/>
      <c r="B1670" s="153"/>
      <c r="C1670" s="153"/>
      <c r="D1670" s="153"/>
      <c r="E1670" s="153"/>
      <c r="F1670" s="153"/>
      <c r="G1670" s="289" t="s">
        <v>6194</v>
      </c>
      <c r="H1670" s="236"/>
      <c r="I1670" s="188">
        <v>422.85</v>
      </c>
    </row>
    <row r="1671" spans="1:9" ht="9.75" customHeight="1">
      <c r="A1671" s="153"/>
      <c r="B1671" s="153"/>
      <c r="C1671" s="153"/>
      <c r="D1671" s="290"/>
      <c r="E1671" s="213"/>
      <c r="F1671" s="213"/>
      <c r="G1671" s="153"/>
      <c r="H1671" s="153"/>
      <c r="I1671" s="153"/>
    </row>
    <row r="1672" spans="1:9" ht="19.5" customHeight="1">
      <c r="A1672" s="291" t="s">
        <v>6195</v>
      </c>
      <c r="B1672" s="235"/>
      <c r="C1672" s="235"/>
      <c r="D1672" s="235"/>
      <c r="E1672" s="235"/>
      <c r="F1672" s="235"/>
      <c r="G1672" s="235"/>
      <c r="H1672" s="235"/>
      <c r="I1672" s="236"/>
    </row>
    <row r="1673" spans="1:9" ht="19.5" customHeight="1">
      <c r="A1673" s="292" t="s">
        <v>6196</v>
      </c>
      <c r="B1673" s="235"/>
      <c r="C1673" s="235"/>
      <c r="D1673" s="235"/>
      <c r="E1673" s="236"/>
      <c r="F1673" s="186" t="s">
        <v>6197</v>
      </c>
      <c r="G1673" s="186" t="s">
        <v>6198</v>
      </c>
      <c r="H1673" s="186" t="s">
        <v>6199</v>
      </c>
      <c r="I1673" s="186" t="s">
        <v>6200</v>
      </c>
    </row>
    <row r="1674" spans="1:9" ht="15" customHeight="1">
      <c r="A1674" s="190" t="s">
        <v>6201</v>
      </c>
      <c r="B1674" s="293" t="s">
        <v>6202</v>
      </c>
      <c r="C1674" s="235"/>
      <c r="D1674" s="235"/>
      <c r="E1674" s="235"/>
      <c r="F1674" s="190" t="s">
        <v>6203</v>
      </c>
      <c r="G1674" s="192">
        <v>2.17</v>
      </c>
      <c r="H1674" s="191">
        <v>12.14</v>
      </c>
      <c r="I1674" s="191">
        <v>26.34</v>
      </c>
    </row>
    <row r="1675" spans="1:9" ht="15" customHeight="1">
      <c r="A1675" s="190" t="s">
        <v>6204</v>
      </c>
      <c r="B1675" s="293" t="s">
        <v>6205</v>
      </c>
      <c r="C1675" s="235"/>
      <c r="D1675" s="235"/>
      <c r="E1675" s="235"/>
      <c r="F1675" s="190" t="s">
        <v>6206</v>
      </c>
      <c r="G1675" s="192">
        <v>2.17</v>
      </c>
      <c r="H1675" s="191">
        <v>14.39</v>
      </c>
      <c r="I1675" s="191">
        <v>31.23</v>
      </c>
    </row>
    <row r="1676" spans="1:9" ht="15" customHeight="1">
      <c r="A1676" s="153"/>
      <c r="B1676" s="153"/>
      <c r="C1676" s="153"/>
      <c r="D1676" s="153"/>
      <c r="E1676" s="153"/>
      <c r="F1676" s="153"/>
      <c r="G1676" s="283" t="s">
        <v>6207</v>
      </c>
      <c r="H1676" s="236"/>
      <c r="I1676" s="188">
        <v>57.570099999999996</v>
      </c>
    </row>
    <row r="1677" spans="1:9" ht="15" customHeight="1">
      <c r="A1677" s="153"/>
      <c r="B1677" s="153"/>
      <c r="C1677" s="153"/>
      <c r="D1677" s="153"/>
      <c r="E1677" s="153"/>
      <c r="F1677" s="153"/>
      <c r="G1677" s="289" t="s">
        <v>6208</v>
      </c>
      <c r="H1677" s="236"/>
      <c r="I1677" s="193">
        <v>57.570099999999996</v>
      </c>
    </row>
    <row r="1678" spans="1:9" ht="15" customHeight="1">
      <c r="A1678" s="153"/>
      <c r="B1678" s="153"/>
      <c r="C1678" s="153"/>
      <c r="D1678" s="153"/>
      <c r="E1678" s="153"/>
      <c r="F1678" s="153"/>
      <c r="G1678" s="289" t="s">
        <v>6209</v>
      </c>
      <c r="H1678" s="236"/>
      <c r="I1678" s="193">
        <v>1</v>
      </c>
    </row>
    <row r="1679" spans="1:9" ht="15" customHeight="1">
      <c r="A1679" s="153"/>
      <c r="B1679" s="153"/>
      <c r="C1679" s="153"/>
      <c r="D1679" s="153"/>
      <c r="E1679" s="153"/>
      <c r="F1679" s="153"/>
      <c r="G1679" s="289" t="s">
        <v>6210</v>
      </c>
      <c r="H1679" s="236"/>
      <c r="I1679" s="193">
        <v>57.570099999999996</v>
      </c>
    </row>
    <row r="1680" spans="1:9" ht="19.5" customHeight="1">
      <c r="A1680" s="292" t="s">
        <v>6211</v>
      </c>
      <c r="B1680" s="235"/>
      <c r="C1680" s="235"/>
      <c r="D1680" s="235"/>
      <c r="E1680" s="236"/>
      <c r="F1680" s="186" t="s">
        <v>6212</v>
      </c>
      <c r="G1680" s="186" t="s">
        <v>6213</v>
      </c>
      <c r="H1680" s="186" t="s">
        <v>6214</v>
      </c>
      <c r="I1680" s="186" t="s">
        <v>6215</v>
      </c>
    </row>
    <row r="1681" spans="1:9" ht="15" customHeight="1">
      <c r="A1681" s="190" t="s">
        <v>6216</v>
      </c>
      <c r="B1681" s="293" t="s">
        <v>6217</v>
      </c>
      <c r="C1681" s="235"/>
      <c r="D1681" s="235"/>
      <c r="E1681" s="236"/>
      <c r="F1681" s="190" t="s">
        <v>6218</v>
      </c>
      <c r="G1681" s="192">
        <v>1</v>
      </c>
      <c r="H1681" s="191">
        <v>28.54</v>
      </c>
      <c r="I1681" s="191">
        <v>28.54</v>
      </c>
    </row>
    <row r="1682" spans="1:9" ht="15" customHeight="1">
      <c r="A1682" s="153"/>
      <c r="B1682" s="153"/>
      <c r="C1682" s="153"/>
      <c r="D1682" s="153"/>
      <c r="E1682" s="153"/>
      <c r="F1682" s="153"/>
      <c r="G1682" s="283" t="s">
        <v>6219</v>
      </c>
      <c r="H1682" s="236"/>
      <c r="I1682" s="188">
        <v>28.54</v>
      </c>
    </row>
    <row r="1683" spans="1:9" ht="15" customHeight="1">
      <c r="A1683" s="153"/>
      <c r="B1683" s="153"/>
      <c r="C1683" s="153"/>
      <c r="D1683" s="153"/>
      <c r="E1683" s="153"/>
      <c r="F1683" s="153"/>
      <c r="G1683" s="289" t="s">
        <v>6220</v>
      </c>
      <c r="H1683" s="236"/>
      <c r="I1683" s="194">
        <v>86.110100000000003</v>
      </c>
    </row>
    <row r="1684" spans="1:9" ht="15" customHeight="1">
      <c r="A1684" s="153"/>
      <c r="B1684" s="153"/>
      <c r="C1684" s="153"/>
      <c r="D1684" s="153"/>
      <c r="E1684" s="153"/>
      <c r="F1684" s="153"/>
      <c r="G1684" s="289" t="s">
        <v>6221</v>
      </c>
      <c r="H1684" s="236"/>
      <c r="I1684" s="188">
        <v>86.11</v>
      </c>
    </row>
    <row r="1685" spans="1:9" ht="15" customHeight="1">
      <c r="A1685" s="153"/>
      <c r="B1685" s="153"/>
      <c r="C1685" s="153"/>
      <c r="D1685" s="153"/>
      <c r="E1685" s="153"/>
      <c r="F1685" s="153"/>
      <c r="G1685" s="289" t="s">
        <v>6222</v>
      </c>
      <c r="H1685" s="236"/>
      <c r="I1685" s="188">
        <v>19.943100000000001</v>
      </c>
    </row>
    <row r="1686" spans="1:9" ht="15" customHeight="1">
      <c r="A1686" s="153"/>
      <c r="B1686" s="153"/>
      <c r="C1686" s="153"/>
      <c r="D1686" s="153"/>
      <c r="E1686" s="153"/>
      <c r="F1686" s="153"/>
      <c r="G1686" s="289" t="s">
        <v>6223</v>
      </c>
      <c r="H1686" s="236"/>
      <c r="I1686" s="188">
        <v>106.05</v>
      </c>
    </row>
    <row r="1687" spans="1:9" ht="9.75" customHeight="1">
      <c r="A1687" s="153"/>
      <c r="B1687" s="153"/>
      <c r="C1687" s="153"/>
      <c r="D1687" s="290"/>
      <c r="E1687" s="213"/>
      <c r="F1687" s="213"/>
      <c r="G1687" s="153"/>
      <c r="H1687" s="153"/>
      <c r="I1687" s="153"/>
    </row>
    <row r="1688" spans="1:9" ht="19.5" customHeight="1">
      <c r="A1688" s="291" t="s">
        <v>6224</v>
      </c>
      <c r="B1688" s="235"/>
      <c r="C1688" s="235"/>
      <c r="D1688" s="235"/>
      <c r="E1688" s="235"/>
      <c r="F1688" s="235"/>
      <c r="G1688" s="235"/>
      <c r="H1688" s="235"/>
      <c r="I1688" s="236"/>
    </row>
    <row r="1689" spans="1:9" ht="9.75" customHeight="1">
      <c r="A1689" s="296"/>
      <c r="B1689" s="213"/>
      <c r="C1689" s="213"/>
      <c r="D1689" s="213"/>
      <c r="E1689" s="213"/>
      <c r="F1689" s="213"/>
      <c r="G1689" s="213"/>
      <c r="H1689" s="213"/>
      <c r="I1689" s="213"/>
    </row>
    <row r="1690" spans="1:9" ht="15" customHeight="1">
      <c r="A1690" s="153"/>
      <c r="B1690" s="153"/>
      <c r="C1690" s="153"/>
      <c r="D1690" s="153"/>
      <c r="E1690" s="153"/>
      <c r="F1690" s="153"/>
      <c r="G1690" s="289" t="s">
        <v>6225</v>
      </c>
      <c r="H1690" s="236"/>
      <c r="I1690" s="188">
        <v>140.18</v>
      </c>
    </row>
    <row r="1691" spans="1:9" ht="15" customHeight="1">
      <c r="A1691" s="153"/>
      <c r="B1691" s="153"/>
      <c r="C1691" s="153"/>
      <c r="D1691" s="153"/>
      <c r="E1691" s="153"/>
      <c r="F1691" s="153"/>
      <c r="G1691" s="289" t="s">
        <v>6226</v>
      </c>
      <c r="H1691" s="236"/>
      <c r="I1691" s="188">
        <v>32.465699999999998</v>
      </c>
    </row>
    <row r="1692" spans="1:9" ht="15" customHeight="1">
      <c r="A1692" s="153"/>
      <c r="B1692" s="153"/>
      <c r="C1692" s="153"/>
      <c r="D1692" s="153"/>
      <c r="E1692" s="153"/>
      <c r="F1692" s="153"/>
      <c r="G1692" s="289" t="s">
        <v>6227</v>
      </c>
      <c r="H1692" s="236"/>
      <c r="I1692" s="188">
        <v>172.65</v>
      </c>
    </row>
    <row r="1693" spans="1:9" ht="9.75" customHeight="1">
      <c r="A1693" s="153"/>
      <c r="B1693" s="153"/>
      <c r="C1693" s="153"/>
      <c r="D1693" s="290"/>
      <c r="E1693" s="213"/>
      <c r="F1693" s="213"/>
      <c r="G1693" s="153"/>
      <c r="H1693" s="153"/>
      <c r="I1693" s="153"/>
    </row>
    <row r="1694" spans="1:9" ht="19.5" customHeight="1">
      <c r="A1694" s="291" t="s">
        <v>6228</v>
      </c>
      <c r="B1694" s="235"/>
      <c r="C1694" s="235"/>
      <c r="D1694" s="235"/>
      <c r="E1694" s="235"/>
      <c r="F1694" s="235"/>
      <c r="G1694" s="235"/>
      <c r="H1694" s="235"/>
      <c r="I1694" s="236"/>
    </row>
    <row r="1695" spans="1:9" ht="9.75" customHeight="1">
      <c r="A1695" s="296"/>
      <c r="B1695" s="213"/>
      <c r="C1695" s="213"/>
      <c r="D1695" s="213"/>
      <c r="E1695" s="213"/>
      <c r="F1695" s="213"/>
      <c r="G1695" s="213"/>
      <c r="H1695" s="213"/>
      <c r="I1695" s="213"/>
    </row>
    <row r="1696" spans="1:9" ht="15" customHeight="1">
      <c r="A1696" s="153"/>
      <c r="B1696" s="153"/>
      <c r="C1696" s="153"/>
      <c r="D1696" s="153"/>
      <c r="E1696" s="153"/>
      <c r="F1696" s="153"/>
      <c r="G1696" s="289" t="s">
        <v>6229</v>
      </c>
      <c r="H1696" s="236"/>
      <c r="I1696" s="188">
        <v>334.06</v>
      </c>
    </row>
    <row r="1697" spans="1:9" ht="15" customHeight="1">
      <c r="A1697" s="153"/>
      <c r="B1697" s="153"/>
      <c r="C1697" s="153"/>
      <c r="D1697" s="153"/>
      <c r="E1697" s="153"/>
      <c r="F1697" s="153"/>
      <c r="G1697" s="289" t="s">
        <v>6230</v>
      </c>
      <c r="H1697" s="236"/>
      <c r="I1697" s="188">
        <v>77.368300000000005</v>
      </c>
    </row>
    <row r="1698" spans="1:9" ht="15" customHeight="1">
      <c r="A1698" s="153"/>
      <c r="B1698" s="153"/>
      <c r="C1698" s="153"/>
      <c r="D1698" s="153"/>
      <c r="E1698" s="153"/>
      <c r="F1698" s="153"/>
      <c r="G1698" s="289" t="s">
        <v>6231</v>
      </c>
      <c r="H1698" s="236"/>
      <c r="I1698" s="188">
        <v>411.43</v>
      </c>
    </row>
    <row r="1699" spans="1:9" ht="9.75" customHeight="1">
      <c r="A1699" s="153"/>
      <c r="B1699" s="153"/>
      <c r="C1699" s="153"/>
      <c r="D1699" s="290"/>
      <c r="E1699" s="213"/>
      <c r="F1699" s="213"/>
      <c r="G1699" s="153"/>
      <c r="H1699" s="153"/>
      <c r="I1699" s="153"/>
    </row>
    <row r="1700" spans="1:9" ht="19.5" customHeight="1">
      <c r="A1700" s="291" t="s">
        <v>6232</v>
      </c>
      <c r="B1700" s="235"/>
      <c r="C1700" s="235"/>
      <c r="D1700" s="235"/>
      <c r="E1700" s="235"/>
      <c r="F1700" s="235"/>
      <c r="G1700" s="235"/>
      <c r="H1700" s="235"/>
      <c r="I1700" s="236"/>
    </row>
    <row r="1701" spans="1:9" ht="9.75" customHeight="1">
      <c r="A1701" s="296"/>
      <c r="B1701" s="213"/>
      <c r="C1701" s="213"/>
      <c r="D1701" s="213"/>
      <c r="E1701" s="213"/>
      <c r="F1701" s="213"/>
      <c r="G1701" s="213"/>
      <c r="H1701" s="213"/>
      <c r="I1701" s="213"/>
    </row>
    <row r="1702" spans="1:9" ht="15" customHeight="1">
      <c r="A1702" s="153"/>
      <c r="B1702" s="153"/>
      <c r="C1702" s="153"/>
      <c r="D1702" s="153"/>
      <c r="E1702" s="153"/>
      <c r="F1702" s="153"/>
      <c r="G1702" s="289" t="s">
        <v>6233</v>
      </c>
      <c r="H1702" s="236"/>
      <c r="I1702" s="188">
        <v>1556.23</v>
      </c>
    </row>
    <row r="1703" spans="1:9" ht="15" customHeight="1">
      <c r="A1703" s="153"/>
      <c r="B1703" s="153"/>
      <c r="C1703" s="153"/>
      <c r="D1703" s="153"/>
      <c r="E1703" s="153"/>
      <c r="F1703" s="153"/>
      <c r="G1703" s="289" t="s">
        <v>6234</v>
      </c>
      <c r="H1703" s="236"/>
      <c r="I1703" s="188">
        <v>360.42290000000003</v>
      </c>
    </row>
    <row r="1704" spans="1:9" ht="15" customHeight="1">
      <c r="A1704" s="153"/>
      <c r="B1704" s="153"/>
      <c r="C1704" s="153"/>
      <c r="D1704" s="153"/>
      <c r="E1704" s="153"/>
      <c r="F1704" s="153"/>
      <c r="G1704" s="289" t="s">
        <v>6235</v>
      </c>
      <c r="H1704" s="236"/>
      <c r="I1704" s="188">
        <v>1916.65</v>
      </c>
    </row>
    <row r="1705" spans="1:9" ht="9.75" customHeight="1">
      <c r="A1705" s="153"/>
      <c r="B1705" s="153"/>
      <c r="C1705" s="153"/>
      <c r="D1705" s="290"/>
      <c r="E1705" s="213"/>
      <c r="F1705" s="213"/>
      <c r="G1705" s="153"/>
      <c r="H1705" s="153"/>
      <c r="I1705" s="153"/>
    </row>
    <row r="1706" spans="1:9" ht="19.5" customHeight="1">
      <c r="A1706" s="291" t="s">
        <v>6236</v>
      </c>
      <c r="B1706" s="235"/>
      <c r="C1706" s="235"/>
      <c r="D1706" s="235"/>
      <c r="E1706" s="235"/>
      <c r="F1706" s="235"/>
      <c r="G1706" s="235"/>
      <c r="H1706" s="235"/>
      <c r="I1706" s="236"/>
    </row>
    <row r="1707" spans="1:9" ht="15" customHeight="1">
      <c r="A1707" s="287" t="s">
        <v>6237</v>
      </c>
      <c r="B1707" s="235"/>
      <c r="C1707" s="236"/>
      <c r="D1707" s="288" t="s">
        <v>6238</v>
      </c>
      <c r="E1707" s="236"/>
      <c r="F1707" s="195" t="s">
        <v>6239</v>
      </c>
      <c r="G1707" s="195" t="s">
        <v>6240</v>
      </c>
      <c r="H1707" s="195" t="s">
        <v>6241</v>
      </c>
      <c r="I1707" s="195" t="s">
        <v>6242</v>
      </c>
    </row>
    <row r="1708" spans="1:9" ht="15" customHeight="1">
      <c r="A1708" s="198" t="s">
        <v>6243</v>
      </c>
      <c r="B1708" s="286" t="s">
        <v>6244</v>
      </c>
      <c r="C1708" s="236"/>
      <c r="D1708" s="284" t="s">
        <v>6245</v>
      </c>
      <c r="E1708" s="236"/>
      <c r="F1708" s="198" t="s">
        <v>6246</v>
      </c>
      <c r="G1708" s="199">
        <v>11</v>
      </c>
      <c r="H1708" s="200">
        <v>16.11</v>
      </c>
      <c r="I1708" s="200">
        <v>177.21</v>
      </c>
    </row>
    <row r="1709" spans="1:9" ht="15" customHeight="1">
      <c r="A1709" s="153"/>
      <c r="B1709" s="153"/>
      <c r="C1709" s="153"/>
      <c r="D1709" s="153"/>
      <c r="E1709" s="153"/>
      <c r="F1709" s="153"/>
      <c r="G1709" s="285" t="s">
        <v>6247</v>
      </c>
      <c r="H1709" s="236"/>
      <c r="I1709" s="201">
        <v>177.21</v>
      </c>
    </row>
    <row r="1710" spans="1:9" ht="15" customHeight="1">
      <c r="A1710" s="287" t="s">
        <v>6248</v>
      </c>
      <c r="B1710" s="235"/>
      <c r="C1710" s="236"/>
      <c r="D1710" s="288" t="s">
        <v>6249</v>
      </c>
      <c r="E1710" s="236"/>
      <c r="F1710" s="195" t="s">
        <v>6250</v>
      </c>
      <c r="G1710" s="195" t="s">
        <v>6251</v>
      </c>
      <c r="H1710" s="195" t="s">
        <v>6252</v>
      </c>
      <c r="I1710" s="195" t="s">
        <v>6253</v>
      </c>
    </row>
    <row r="1711" spans="1:9" ht="15" customHeight="1">
      <c r="A1711" s="198" t="s">
        <v>6254</v>
      </c>
      <c r="B1711" s="286" t="s">
        <v>6255</v>
      </c>
      <c r="C1711" s="236"/>
      <c r="D1711" s="284" t="s">
        <v>6256</v>
      </c>
      <c r="E1711" s="236"/>
      <c r="F1711" s="198" t="s">
        <v>6257</v>
      </c>
      <c r="G1711" s="199">
        <v>2.8149999999999999</v>
      </c>
      <c r="H1711" s="200">
        <v>18.68</v>
      </c>
      <c r="I1711" s="200">
        <v>52.58</v>
      </c>
    </row>
    <row r="1712" spans="1:9" ht="27.75" customHeight="1">
      <c r="A1712" s="198" t="s">
        <v>6258</v>
      </c>
      <c r="B1712" s="286" t="s">
        <v>6259</v>
      </c>
      <c r="C1712" s="236"/>
      <c r="D1712" s="284" t="s">
        <v>6260</v>
      </c>
      <c r="E1712" s="236"/>
      <c r="F1712" s="198" t="s">
        <v>6261</v>
      </c>
      <c r="G1712" s="199">
        <v>0.80300000000000005</v>
      </c>
      <c r="H1712" s="200">
        <v>217.54</v>
      </c>
      <c r="I1712" s="200">
        <v>174.68</v>
      </c>
    </row>
    <row r="1713" spans="1:9" ht="15" customHeight="1">
      <c r="A1713" s="198" t="s">
        <v>6262</v>
      </c>
      <c r="B1713" s="286" t="s">
        <v>6263</v>
      </c>
      <c r="C1713" s="236"/>
      <c r="D1713" s="284" t="s">
        <v>6264</v>
      </c>
      <c r="E1713" s="236"/>
      <c r="F1713" s="198" t="s">
        <v>6265</v>
      </c>
      <c r="G1713" s="199">
        <v>9.1479999999999997</v>
      </c>
      <c r="H1713" s="200">
        <v>24.41</v>
      </c>
      <c r="I1713" s="200">
        <v>223.3</v>
      </c>
    </row>
    <row r="1714" spans="1:9" ht="36" customHeight="1">
      <c r="A1714" s="198" t="s">
        <v>6266</v>
      </c>
      <c r="B1714" s="286" t="s">
        <v>6267</v>
      </c>
      <c r="C1714" s="236"/>
      <c r="D1714" s="284" t="s">
        <v>6268</v>
      </c>
      <c r="E1714" s="236"/>
      <c r="F1714" s="198" t="s">
        <v>6269</v>
      </c>
      <c r="G1714" s="199">
        <v>7.9000000000000001E-2</v>
      </c>
      <c r="H1714" s="200">
        <v>132.78</v>
      </c>
      <c r="I1714" s="200">
        <v>10.49</v>
      </c>
    </row>
    <row r="1715" spans="1:9" ht="15" customHeight="1">
      <c r="A1715" s="153"/>
      <c r="B1715" s="153"/>
      <c r="C1715" s="153"/>
      <c r="D1715" s="153"/>
      <c r="E1715" s="153"/>
      <c r="F1715" s="153"/>
      <c r="G1715" s="285" t="s">
        <v>6270</v>
      </c>
      <c r="H1715" s="236"/>
      <c r="I1715" s="201">
        <v>461.05</v>
      </c>
    </row>
    <row r="1716" spans="1:9" ht="15" customHeight="1">
      <c r="A1716" s="153"/>
      <c r="B1716" s="153"/>
      <c r="C1716" s="153"/>
      <c r="D1716" s="153"/>
      <c r="E1716" s="153"/>
      <c r="F1716" s="153"/>
      <c r="G1716" s="289" t="s">
        <v>6271</v>
      </c>
      <c r="H1716" s="236"/>
      <c r="I1716" s="188">
        <v>638.25</v>
      </c>
    </row>
    <row r="1717" spans="1:9" ht="15" customHeight="1">
      <c r="A1717" s="153"/>
      <c r="B1717" s="153"/>
      <c r="C1717" s="153"/>
      <c r="D1717" s="153"/>
      <c r="E1717" s="153"/>
      <c r="F1717" s="153"/>
      <c r="G1717" s="289" t="s">
        <v>6272</v>
      </c>
      <c r="H1717" s="236"/>
      <c r="I1717" s="188">
        <v>147.81870000000001</v>
      </c>
    </row>
    <row r="1718" spans="1:9" ht="15" customHeight="1">
      <c r="A1718" s="153"/>
      <c r="B1718" s="153"/>
      <c r="C1718" s="153"/>
      <c r="D1718" s="153"/>
      <c r="E1718" s="153"/>
      <c r="F1718" s="153"/>
      <c r="G1718" s="289" t="s">
        <v>6273</v>
      </c>
      <c r="H1718" s="236"/>
      <c r="I1718" s="188">
        <v>786.07</v>
      </c>
    </row>
    <row r="1719" spans="1:9" ht="9.75" customHeight="1">
      <c r="A1719" s="153"/>
      <c r="B1719" s="153"/>
      <c r="C1719" s="153"/>
      <c r="D1719" s="290"/>
      <c r="E1719" s="213"/>
      <c r="F1719" s="213"/>
      <c r="G1719" s="153"/>
      <c r="H1719" s="153"/>
      <c r="I1719" s="153"/>
    </row>
    <row r="1720" spans="1:9" ht="19.5" customHeight="1">
      <c r="A1720" s="291" t="s">
        <v>6274</v>
      </c>
      <c r="B1720" s="235"/>
      <c r="C1720" s="235"/>
      <c r="D1720" s="235"/>
      <c r="E1720" s="235"/>
      <c r="F1720" s="235"/>
      <c r="G1720" s="235"/>
      <c r="H1720" s="235"/>
      <c r="I1720" s="236"/>
    </row>
    <row r="1721" spans="1:9" ht="9.75" customHeight="1">
      <c r="A1721" s="296"/>
      <c r="B1721" s="213"/>
      <c r="C1721" s="213"/>
      <c r="D1721" s="213"/>
      <c r="E1721" s="213"/>
      <c r="F1721" s="213"/>
      <c r="G1721" s="213"/>
      <c r="H1721" s="213"/>
      <c r="I1721" s="213"/>
    </row>
    <row r="1722" spans="1:9" ht="15" customHeight="1">
      <c r="A1722" s="153"/>
      <c r="B1722" s="153"/>
      <c r="C1722" s="153"/>
      <c r="D1722" s="153"/>
      <c r="E1722" s="153"/>
      <c r="F1722" s="153"/>
      <c r="G1722" s="289" t="s">
        <v>6275</v>
      </c>
      <c r="H1722" s="236"/>
      <c r="I1722" s="188">
        <v>25.82</v>
      </c>
    </row>
    <row r="1723" spans="1:9" ht="15" customHeight="1">
      <c r="A1723" s="153"/>
      <c r="B1723" s="153"/>
      <c r="C1723" s="153"/>
      <c r="D1723" s="153"/>
      <c r="E1723" s="153"/>
      <c r="F1723" s="153"/>
      <c r="G1723" s="289" t="s">
        <v>6276</v>
      </c>
      <c r="H1723" s="236"/>
      <c r="I1723" s="188">
        <v>5.9798999999999998</v>
      </c>
    </row>
    <row r="1724" spans="1:9" ht="15" customHeight="1">
      <c r="A1724" s="153"/>
      <c r="B1724" s="153"/>
      <c r="C1724" s="153"/>
      <c r="D1724" s="153"/>
      <c r="E1724" s="153"/>
      <c r="F1724" s="153"/>
      <c r="G1724" s="289" t="s">
        <v>6277</v>
      </c>
      <c r="H1724" s="236"/>
      <c r="I1724" s="188">
        <v>31.8</v>
      </c>
    </row>
    <row r="1725" spans="1:9" ht="9.75" customHeight="1">
      <c r="A1725" s="153"/>
      <c r="B1725" s="153"/>
      <c r="C1725" s="153"/>
      <c r="D1725" s="290"/>
      <c r="E1725" s="213"/>
      <c r="F1725" s="213"/>
      <c r="G1725" s="153"/>
      <c r="H1725" s="153"/>
      <c r="I1725" s="153"/>
    </row>
    <row r="1726" spans="1:9" ht="19.5" customHeight="1">
      <c r="A1726" s="291" t="s">
        <v>6278</v>
      </c>
      <c r="B1726" s="235"/>
      <c r="C1726" s="235"/>
      <c r="D1726" s="235"/>
      <c r="E1726" s="235"/>
      <c r="F1726" s="235"/>
      <c r="G1726" s="235"/>
      <c r="H1726" s="235"/>
      <c r="I1726" s="236"/>
    </row>
    <row r="1727" spans="1:9" ht="19.5" customHeight="1">
      <c r="A1727" s="292" t="s">
        <v>6279</v>
      </c>
      <c r="B1727" s="235"/>
      <c r="C1727" s="235"/>
      <c r="D1727" s="235"/>
      <c r="E1727" s="236"/>
      <c r="F1727" s="186" t="s">
        <v>6280</v>
      </c>
      <c r="G1727" s="186" t="s">
        <v>6281</v>
      </c>
      <c r="H1727" s="186" t="s">
        <v>6282</v>
      </c>
      <c r="I1727" s="186" t="s">
        <v>6283</v>
      </c>
    </row>
    <row r="1728" spans="1:9" ht="15" customHeight="1">
      <c r="A1728" s="190" t="s">
        <v>6284</v>
      </c>
      <c r="B1728" s="293" t="s">
        <v>6285</v>
      </c>
      <c r="C1728" s="235"/>
      <c r="D1728" s="235"/>
      <c r="E1728" s="235"/>
      <c r="F1728" s="190" t="s">
        <v>6286</v>
      </c>
      <c r="G1728" s="192">
        <v>0.31</v>
      </c>
      <c r="H1728" s="191">
        <v>12.14</v>
      </c>
      <c r="I1728" s="191">
        <v>3.76</v>
      </c>
    </row>
    <row r="1729" spans="1:9" ht="15" customHeight="1">
      <c r="A1729" s="190" t="s">
        <v>6287</v>
      </c>
      <c r="B1729" s="293" t="s">
        <v>6288</v>
      </c>
      <c r="C1729" s="235"/>
      <c r="D1729" s="235"/>
      <c r="E1729" s="235"/>
      <c r="F1729" s="190" t="s">
        <v>6289</v>
      </c>
      <c r="G1729" s="192">
        <v>0.31</v>
      </c>
      <c r="H1729" s="191">
        <v>14.39</v>
      </c>
      <c r="I1729" s="191">
        <v>4.46</v>
      </c>
    </row>
    <row r="1730" spans="1:9" ht="15" customHeight="1">
      <c r="A1730" s="153"/>
      <c r="B1730" s="153"/>
      <c r="C1730" s="153"/>
      <c r="D1730" s="153"/>
      <c r="E1730" s="153"/>
      <c r="F1730" s="153"/>
      <c r="G1730" s="283" t="s">
        <v>6290</v>
      </c>
      <c r="H1730" s="236"/>
      <c r="I1730" s="188">
        <v>8.2242999999999995</v>
      </c>
    </row>
    <row r="1731" spans="1:9" ht="15" customHeight="1">
      <c r="A1731" s="153"/>
      <c r="B1731" s="153"/>
      <c r="C1731" s="153"/>
      <c r="D1731" s="153"/>
      <c r="E1731" s="153"/>
      <c r="F1731" s="153"/>
      <c r="G1731" s="289" t="s">
        <v>6291</v>
      </c>
      <c r="H1731" s="236"/>
      <c r="I1731" s="193">
        <v>8.2242999999999995</v>
      </c>
    </row>
    <row r="1732" spans="1:9" ht="15" customHeight="1">
      <c r="A1732" s="153"/>
      <c r="B1732" s="153"/>
      <c r="C1732" s="153"/>
      <c r="D1732" s="153"/>
      <c r="E1732" s="153"/>
      <c r="F1732" s="153"/>
      <c r="G1732" s="289" t="s">
        <v>6292</v>
      </c>
      <c r="H1732" s="236"/>
      <c r="I1732" s="193">
        <v>1</v>
      </c>
    </row>
    <row r="1733" spans="1:9" ht="15" customHeight="1">
      <c r="A1733" s="153"/>
      <c r="B1733" s="153"/>
      <c r="C1733" s="153"/>
      <c r="D1733" s="153"/>
      <c r="E1733" s="153"/>
      <c r="F1733" s="153"/>
      <c r="G1733" s="289" t="s">
        <v>6293</v>
      </c>
      <c r="H1733" s="236"/>
      <c r="I1733" s="193">
        <v>8.2242999999999995</v>
      </c>
    </row>
    <row r="1734" spans="1:9" ht="19.5" customHeight="1">
      <c r="A1734" s="292" t="s">
        <v>6294</v>
      </c>
      <c r="B1734" s="235"/>
      <c r="C1734" s="235"/>
      <c r="D1734" s="235"/>
      <c r="E1734" s="236"/>
      <c r="F1734" s="186" t="s">
        <v>6295</v>
      </c>
      <c r="G1734" s="186" t="s">
        <v>6296</v>
      </c>
      <c r="H1734" s="186" t="s">
        <v>6297</v>
      </c>
      <c r="I1734" s="186" t="s">
        <v>6298</v>
      </c>
    </row>
    <row r="1735" spans="1:9" ht="15" customHeight="1">
      <c r="A1735" s="190" t="s">
        <v>6299</v>
      </c>
      <c r="B1735" s="293" t="s">
        <v>6300</v>
      </c>
      <c r="C1735" s="235"/>
      <c r="D1735" s="235"/>
      <c r="E1735" s="236"/>
      <c r="F1735" s="190" t="s">
        <v>6301</v>
      </c>
      <c r="G1735" s="192">
        <v>1.02</v>
      </c>
      <c r="H1735" s="191">
        <v>18.14</v>
      </c>
      <c r="I1735" s="191">
        <v>18.5</v>
      </c>
    </row>
    <row r="1736" spans="1:9" ht="15" customHeight="1">
      <c r="A1736" s="153"/>
      <c r="B1736" s="153"/>
      <c r="C1736" s="153"/>
      <c r="D1736" s="153"/>
      <c r="E1736" s="153"/>
      <c r="F1736" s="153"/>
      <c r="G1736" s="283" t="s">
        <v>6302</v>
      </c>
      <c r="H1736" s="236"/>
      <c r="I1736" s="188">
        <v>18.502800000000001</v>
      </c>
    </row>
    <row r="1737" spans="1:9" ht="15" customHeight="1">
      <c r="A1737" s="153"/>
      <c r="B1737" s="153"/>
      <c r="C1737" s="153"/>
      <c r="D1737" s="153"/>
      <c r="E1737" s="153"/>
      <c r="F1737" s="153"/>
      <c r="G1737" s="289" t="s">
        <v>6303</v>
      </c>
      <c r="H1737" s="236"/>
      <c r="I1737" s="194">
        <v>26.7271</v>
      </c>
    </row>
    <row r="1738" spans="1:9" ht="15" customHeight="1">
      <c r="A1738" s="153"/>
      <c r="B1738" s="153"/>
      <c r="C1738" s="153"/>
      <c r="D1738" s="153"/>
      <c r="E1738" s="153"/>
      <c r="F1738" s="153"/>
      <c r="G1738" s="289" t="s">
        <v>6304</v>
      </c>
      <c r="H1738" s="236"/>
      <c r="I1738" s="188">
        <v>26.73</v>
      </c>
    </row>
    <row r="1739" spans="1:9" ht="15" customHeight="1">
      <c r="A1739" s="153"/>
      <c r="B1739" s="153"/>
      <c r="C1739" s="153"/>
      <c r="D1739" s="153"/>
      <c r="E1739" s="153"/>
      <c r="F1739" s="153"/>
      <c r="G1739" s="289" t="s">
        <v>6305</v>
      </c>
      <c r="H1739" s="236"/>
      <c r="I1739" s="188">
        <v>6.1906999999999996</v>
      </c>
    </row>
    <row r="1740" spans="1:9" ht="15" customHeight="1">
      <c r="A1740" s="153"/>
      <c r="B1740" s="153"/>
      <c r="C1740" s="153"/>
      <c r="D1740" s="153"/>
      <c r="E1740" s="153"/>
      <c r="F1740" s="153"/>
      <c r="G1740" s="289" t="s">
        <v>6306</v>
      </c>
      <c r="H1740" s="236"/>
      <c r="I1740" s="188">
        <v>32.92</v>
      </c>
    </row>
    <row r="1741" spans="1:9" ht="9.75" customHeight="1">
      <c r="A1741" s="153"/>
      <c r="B1741" s="153"/>
      <c r="C1741" s="153"/>
      <c r="D1741" s="290"/>
      <c r="E1741" s="213"/>
      <c r="F1741" s="213"/>
      <c r="G1741" s="153"/>
      <c r="H1741" s="153"/>
      <c r="I1741" s="153"/>
    </row>
    <row r="1742" spans="1:9" ht="19.5" customHeight="1">
      <c r="A1742" s="291" t="s">
        <v>6307</v>
      </c>
      <c r="B1742" s="235"/>
      <c r="C1742" s="235"/>
      <c r="D1742" s="235"/>
      <c r="E1742" s="235"/>
      <c r="F1742" s="235"/>
      <c r="G1742" s="235"/>
      <c r="H1742" s="235"/>
      <c r="I1742" s="236"/>
    </row>
    <row r="1743" spans="1:9" ht="19.5" customHeight="1">
      <c r="A1743" s="292" t="s">
        <v>6308</v>
      </c>
      <c r="B1743" s="235"/>
      <c r="C1743" s="235"/>
      <c r="D1743" s="235"/>
      <c r="E1743" s="236"/>
      <c r="F1743" s="186" t="s">
        <v>6309</v>
      </c>
      <c r="G1743" s="186" t="s">
        <v>6310</v>
      </c>
      <c r="H1743" s="186" t="s">
        <v>6311</v>
      </c>
      <c r="I1743" s="186" t="s">
        <v>6312</v>
      </c>
    </row>
    <row r="1744" spans="1:9" ht="15" customHeight="1">
      <c r="A1744" s="190" t="s">
        <v>6313</v>
      </c>
      <c r="B1744" s="293" t="s">
        <v>6314</v>
      </c>
      <c r="C1744" s="235"/>
      <c r="D1744" s="235"/>
      <c r="E1744" s="235"/>
      <c r="F1744" s="190" t="s">
        <v>6315</v>
      </c>
      <c r="G1744" s="192">
        <v>0.6</v>
      </c>
      <c r="H1744" s="191">
        <v>12.14</v>
      </c>
      <c r="I1744" s="191">
        <v>7.28</v>
      </c>
    </row>
    <row r="1745" spans="1:9" ht="15" customHeight="1">
      <c r="A1745" s="190" t="s">
        <v>6316</v>
      </c>
      <c r="B1745" s="293" t="s">
        <v>6317</v>
      </c>
      <c r="C1745" s="235"/>
      <c r="D1745" s="235"/>
      <c r="E1745" s="235"/>
      <c r="F1745" s="190" t="s">
        <v>6318</v>
      </c>
      <c r="G1745" s="192">
        <v>0.6</v>
      </c>
      <c r="H1745" s="191">
        <v>14.39</v>
      </c>
      <c r="I1745" s="191">
        <v>8.6300000000000008</v>
      </c>
    </row>
    <row r="1746" spans="1:9" ht="15" customHeight="1">
      <c r="A1746" s="153"/>
      <c r="B1746" s="153"/>
      <c r="C1746" s="153"/>
      <c r="D1746" s="153"/>
      <c r="E1746" s="153"/>
      <c r="F1746" s="153"/>
      <c r="G1746" s="283" t="s">
        <v>6319</v>
      </c>
      <c r="H1746" s="236"/>
      <c r="I1746" s="188">
        <v>15.917999999999999</v>
      </c>
    </row>
    <row r="1747" spans="1:9" ht="15" customHeight="1">
      <c r="A1747" s="153"/>
      <c r="B1747" s="153"/>
      <c r="C1747" s="153"/>
      <c r="D1747" s="153"/>
      <c r="E1747" s="153"/>
      <c r="F1747" s="153"/>
      <c r="G1747" s="289" t="s">
        <v>6320</v>
      </c>
      <c r="H1747" s="236"/>
      <c r="I1747" s="193">
        <v>15.917999999999999</v>
      </c>
    </row>
    <row r="1748" spans="1:9" ht="15" customHeight="1">
      <c r="A1748" s="153"/>
      <c r="B1748" s="153"/>
      <c r="C1748" s="153"/>
      <c r="D1748" s="153"/>
      <c r="E1748" s="153"/>
      <c r="F1748" s="153"/>
      <c r="G1748" s="289" t="s">
        <v>6321</v>
      </c>
      <c r="H1748" s="236"/>
      <c r="I1748" s="193">
        <v>1</v>
      </c>
    </row>
    <row r="1749" spans="1:9" ht="15" customHeight="1">
      <c r="A1749" s="153"/>
      <c r="B1749" s="153"/>
      <c r="C1749" s="153"/>
      <c r="D1749" s="153"/>
      <c r="E1749" s="153"/>
      <c r="F1749" s="153"/>
      <c r="G1749" s="289" t="s">
        <v>6322</v>
      </c>
      <c r="H1749" s="236"/>
      <c r="I1749" s="193">
        <v>15.917999999999999</v>
      </c>
    </row>
    <row r="1750" spans="1:9" ht="19.5" customHeight="1">
      <c r="A1750" s="292" t="s">
        <v>6323</v>
      </c>
      <c r="B1750" s="235"/>
      <c r="C1750" s="235"/>
      <c r="D1750" s="235"/>
      <c r="E1750" s="236"/>
      <c r="F1750" s="186" t="s">
        <v>6324</v>
      </c>
      <c r="G1750" s="186" t="s">
        <v>6325</v>
      </c>
      <c r="H1750" s="186" t="s">
        <v>6326</v>
      </c>
      <c r="I1750" s="186" t="s">
        <v>6327</v>
      </c>
    </row>
    <row r="1751" spans="1:9" ht="15" customHeight="1">
      <c r="A1751" s="190" t="s">
        <v>6328</v>
      </c>
      <c r="B1751" s="293" t="s">
        <v>6329</v>
      </c>
      <c r="C1751" s="235"/>
      <c r="D1751" s="235"/>
      <c r="E1751" s="236"/>
      <c r="F1751" s="190" t="s">
        <v>6330</v>
      </c>
      <c r="G1751" s="192">
        <v>2</v>
      </c>
      <c r="H1751" s="191">
        <v>0.11</v>
      </c>
      <c r="I1751" s="191">
        <v>0.22</v>
      </c>
    </row>
    <row r="1752" spans="1:9" ht="15" customHeight="1">
      <c r="A1752" s="190" t="s">
        <v>6331</v>
      </c>
      <c r="B1752" s="293" t="s">
        <v>6332</v>
      </c>
      <c r="C1752" s="235"/>
      <c r="D1752" s="235"/>
      <c r="E1752" s="236"/>
      <c r="F1752" s="190" t="s">
        <v>6333</v>
      </c>
      <c r="G1752" s="192">
        <v>2</v>
      </c>
      <c r="H1752" s="191">
        <v>0.3</v>
      </c>
      <c r="I1752" s="191">
        <v>0.6</v>
      </c>
    </row>
    <row r="1753" spans="1:9" ht="15" customHeight="1">
      <c r="A1753" s="190" t="s">
        <v>6334</v>
      </c>
      <c r="B1753" s="293" t="s">
        <v>6335</v>
      </c>
      <c r="C1753" s="235"/>
      <c r="D1753" s="235"/>
      <c r="E1753" s="236"/>
      <c r="F1753" s="190" t="s">
        <v>6336</v>
      </c>
      <c r="G1753" s="192">
        <v>1.2999999999999999E-2</v>
      </c>
      <c r="H1753" s="191">
        <v>36.78</v>
      </c>
      <c r="I1753" s="191">
        <v>0.48</v>
      </c>
    </row>
    <row r="1754" spans="1:9" ht="15" customHeight="1">
      <c r="A1754" s="190" t="s">
        <v>6337</v>
      </c>
      <c r="B1754" s="293" t="s">
        <v>6338</v>
      </c>
      <c r="C1754" s="235"/>
      <c r="D1754" s="235"/>
      <c r="E1754" s="236"/>
      <c r="F1754" s="190" t="s">
        <v>6339</v>
      </c>
      <c r="G1754" s="192">
        <v>1</v>
      </c>
      <c r="H1754" s="191">
        <v>20.82</v>
      </c>
      <c r="I1754" s="191">
        <v>20.82</v>
      </c>
    </row>
    <row r="1755" spans="1:9" ht="15" customHeight="1">
      <c r="A1755" s="153"/>
      <c r="B1755" s="153"/>
      <c r="C1755" s="153"/>
      <c r="D1755" s="153"/>
      <c r="E1755" s="153"/>
      <c r="F1755" s="153"/>
      <c r="G1755" s="283" t="s">
        <v>6340</v>
      </c>
      <c r="H1755" s="236"/>
      <c r="I1755" s="188">
        <v>22.118099999999998</v>
      </c>
    </row>
    <row r="1756" spans="1:9" ht="15" customHeight="1">
      <c r="A1756" s="153"/>
      <c r="B1756" s="153"/>
      <c r="C1756" s="153"/>
      <c r="D1756" s="153"/>
      <c r="E1756" s="153"/>
      <c r="F1756" s="153"/>
      <c r="G1756" s="289" t="s">
        <v>6341</v>
      </c>
      <c r="H1756" s="236"/>
      <c r="I1756" s="194">
        <v>38.036099999999998</v>
      </c>
    </row>
    <row r="1757" spans="1:9" ht="15" customHeight="1">
      <c r="A1757" s="153"/>
      <c r="B1757" s="153"/>
      <c r="C1757" s="153"/>
      <c r="D1757" s="153"/>
      <c r="E1757" s="153"/>
      <c r="F1757" s="153"/>
      <c r="G1757" s="289" t="s">
        <v>6342</v>
      </c>
      <c r="H1757" s="236"/>
      <c r="I1757" s="188">
        <v>38.04</v>
      </c>
    </row>
    <row r="1758" spans="1:9" ht="15" customHeight="1">
      <c r="A1758" s="153"/>
      <c r="B1758" s="153"/>
      <c r="C1758" s="153"/>
      <c r="D1758" s="153"/>
      <c r="E1758" s="153"/>
      <c r="F1758" s="153"/>
      <c r="G1758" s="289" t="s">
        <v>6343</v>
      </c>
      <c r="H1758" s="236"/>
      <c r="I1758" s="188">
        <v>8.8101000000000003</v>
      </c>
    </row>
    <row r="1759" spans="1:9" ht="15" customHeight="1">
      <c r="A1759" s="153"/>
      <c r="B1759" s="153"/>
      <c r="C1759" s="153"/>
      <c r="D1759" s="153"/>
      <c r="E1759" s="153"/>
      <c r="F1759" s="153"/>
      <c r="G1759" s="289" t="s">
        <v>6344</v>
      </c>
      <c r="H1759" s="236"/>
      <c r="I1759" s="188">
        <v>46.85</v>
      </c>
    </row>
    <row r="1760" spans="1:9" ht="9.75" customHeight="1">
      <c r="A1760" s="153"/>
      <c r="B1760" s="153"/>
      <c r="C1760" s="153"/>
      <c r="D1760" s="290"/>
      <c r="E1760" s="213"/>
      <c r="F1760" s="213"/>
      <c r="G1760" s="153"/>
      <c r="H1760" s="153"/>
      <c r="I1760" s="153"/>
    </row>
    <row r="1761" spans="1:9" ht="19.5" customHeight="1">
      <c r="A1761" s="291" t="s">
        <v>6345</v>
      </c>
      <c r="B1761" s="235"/>
      <c r="C1761" s="235"/>
      <c r="D1761" s="235"/>
      <c r="E1761" s="235"/>
      <c r="F1761" s="235"/>
      <c r="G1761" s="235"/>
      <c r="H1761" s="235"/>
      <c r="I1761" s="236"/>
    </row>
    <row r="1762" spans="1:9" ht="19.5" customHeight="1">
      <c r="A1762" s="292" t="s">
        <v>6346</v>
      </c>
      <c r="B1762" s="235"/>
      <c r="C1762" s="235"/>
      <c r="D1762" s="235"/>
      <c r="E1762" s="236"/>
      <c r="F1762" s="186" t="s">
        <v>6347</v>
      </c>
      <c r="G1762" s="186" t="s">
        <v>6348</v>
      </c>
      <c r="H1762" s="186" t="s">
        <v>6349</v>
      </c>
      <c r="I1762" s="186" t="s">
        <v>6350</v>
      </c>
    </row>
    <row r="1763" spans="1:9" ht="15" customHeight="1">
      <c r="A1763" s="190" t="s">
        <v>6351</v>
      </c>
      <c r="B1763" s="293" t="s">
        <v>6352</v>
      </c>
      <c r="C1763" s="235"/>
      <c r="D1763" s="235"/>
      <c r="E1763" s="235"/>
      <c r="F1763" s="190" t="s">
        <v>6353</v>
      </c>
      <c r="G1763" s="192">
        <v>0.2</v>
      </c>
      <c r="H1763" s="191">
        <v>12.14</v>
      </c>
      <c r="I1763" s="191">
        <v>2.4300000000000002</v>
      </c>
    </row>
    <row r="1764" spans="1:9" ht="15" customHeight="1">
      <c r="A1764" s="190" t="s">
        <v>6354</v>
      </c>
      <c r="B1764" s="293" t="s">
        <v>6355</v>
      </c>
      <c r="C1764" s="235"/>
      <c r="D1764" s="235"/>
      <c r="E1764" s="235"/>
      <c r="F1764" s="190" t="s">
        <v>6356</v>
      </c>
      <c r="G1764" s="192">
        <v>0.2</v>
      </c>
      <c r="H1764" s="191">
        <v>14.39</v>
      </c>
      <c r="I1764" s="191">
        <v>2.88</v>
      </c>
    </row>
    <row r="1765" spans="1:9" ht="15" customHeight="1">
      <c r="A1765" s="153"/>
      <c r="B1765" s="153"/>
      <c r="C1765" s="153"/>
      <c r="D1765" s="153"/>
      <c r="E1765" s="153"/>
      <c r="F1765" s="153"/>
      <c r="G1765" s="283" t="s">
        <v>6357</v>
      </c>
      <c r="H1765" s="236"/>
      <c r="I1765" s="188">
        <v>5.306</v>
      </c>
    </row>
    <row r="1766" spans="1:9" ht="15" customHeight="1">
      <c r="A1766" s="153"/>
      <c r="B1766" s="153"/>
      <c r="C1766" s="153"/>
      <c r="D1766" s="153"/>
      <c r="E1766" s="153"/>
      <c r="F1766" s="153"/>
      <c r="G1766" s="294" t="s">
        <v>6358</v>
      </c>
      <c r="H1766" s="295"/>
      <c r="I1766" s="207">
        <v>0</v>
      </c>
    </row>
    <row r="1767" spans="1:9" ht="15" customHeight="1">
      <c r="A1767" s="153"/>
      <c r="B1767" s="153"/>
      <c r="C1767" s="153"/>
      <c r="D1767" s="153"/>
      <c r="E1767" s="153"/>
      <c r="F1767" s="153"/>
      <c r="G1767" s="289" t="s">
        <v>6359</v>
      </c>
      <c r="H1767" s="236"/>
      <c r="I1767" s="193">
        <v>5.306</v>
      </c>
    </row>
    <row r="1768" spans="1:9" ht="15" customHeight="1">
      <c r="A1768" s="153"/>
      <c r="B1768" s="153"/>
      <c r="C1768" s="153"/>
      <c r="D1768" s="153"/>
      <c r="E1768" s="153"/>
      <c r="F1768" s="153"/>
      <c r="G1768" s="289" t="s">
        <v>6360</v>
      </c>
      <c r="H1768" s="236"/>
      <c r="I1768" s="193">
        <v>1</v>
      </c>
    </row>
    <row r="1769" spans="1:9" ht="15" customHeight="1">
      <c r="A1769" s="153"/>
      <c r="B1769" s="153"/>
      <c r="C1769" s="153"/>
      <c r="D1769" s="153"/>
      <c r="E1769" s="153"/>
      <c r="F1769" s="153"/>
      <c r="G1769" s="289" t="s">
        <v>6361</v>
      </c>
      <c r="H1769" s="236"/>
      <c r="I1769" s="193">
        <v>5.306</v>
      </c>
    </row>
    <row r="1770" spans="1:9" ht="19.5" customHeight="1">
      <c r="A1770" s="292" t="s">
        <v>6362</v>
      </c>
      <c r="B1770" s="235"/>
      <c r="C1770" s="235"/>
      <c r="D1770" s="235"/>
      <c r="E1770" s="236"/>
      <c r="F1770" s="186" t="s">
        <v>6363</v>
      </c>
      <c r="G1770" s="186" t="s">
        <v>6364</v>
      </c>
      <c r="H1770" s="186" t="s">
        <v>6365</v>
      </c>
      <c r="I1770" s="186" t="s">
        <v>6366</v>
      </c>
    </row>
    <row r="1771" spans="1:9" ht="15" customHeight="1">
      <c r="A1771" s="190" t="s">
        <v>6367</v>
      </c>
      <c r="B1771" s="293" t="s">
        <v>6368</v>
      </c>
      <c r="C1771" s="235"/>
      <c r="D1771" s="235"/>
      <c r="E1771" s="236"/>
      <c r="F1771" s="190" t="s">
        <v>6369</v>
      </c>
      <c r="G1771" s="208">
        <v>1</v>
      </c>
      <c r="H1771" s="191">
        <v>24.91</v>
      </c>
      <c r="I1771" s="191">
        <v>24.91</v>
      </c>
    </row>
    <row r="1772" spans="1:9" ht="15" customHeight="1">
      <c r="A1772" s="153"/>
      <c r="B1772" s="153"/>
      <c r="C1772" s="153"/>
      <c r="D1772" s="153"/>
      <c r="E1772" s="153"/>
      <c r="F1772" s="153"/>
      <c r="G1772" s="283" t="s">
        <v>6370</v>
      </c>
      <c r="H1772" s="236"/>
      <c r="I1772" s="188">
        <v>24.91</v>
      </c>
    </row>
    <row r="1773" spans="1:9" ht="15" customHeight="1">
      <c r="A1773" s="153"/>
      <c r="B1773" s="153"/>
      <c r="C1773" s="153"/>
      <c r="D1773" s="153"/>
      <c r="E1773" s="153"/>
      <c r="F1773" s="153"/>
      <c r="G1773" s="289" t="s">
        <v>6371</v>
      </c>
      <c r="H1773" s="236"/>
      <c r="I1773" s="194">
        <v>30.216000000000001</v>
      </c>
    </row>
    <row r="1774" spans="1:9" ht="15" customHeight="1">
      <c r="A1774" s="153"/>
      <c r="B1774" s="153"/>
      <c r="C1774" s="153"/>
      <c r="D1774" s="153"/>
      <c r="E1774" s="153"/>
      <c r="F1774" s="153"/>
      <c r="G1774" s="289" t="s">
        <v>6372</v>
      </c>
      <c r="H1774" s="236"/>
      <c r="I1774" s="188">
        <v>30.22</v>
      </c>
    </row>
    <row r="1775" spans="1:9" ht="15" customHeight="1">
      <c r="A1775" s="153"/>
      <c r="B1775" s="153"/>
      <c r="C1775" s="153"/>
      <c r="D1775" s="153"/>
      <c r="E1775" s="153"/>
      <c r="F1775" s="153"/>
      <c r="G1775" s="289" t="s">
        <v>6373</v>
      </c>
      <c r="H1775" s="236"/>
      <c r="I1775" s="188">
        <v>6.9989999999999997</v>
      </c>
    </row>
    <row r="1776" spans="1:9" ht="15" customHeight="1">
      <c r="A1776" s="153"/>
      <c r="B1776" s="153"/>
      <c r="C1776" s="153"/>
      <c r="D1776" s="153"/>
      <c r="E1776" s="153"/>
      <c r="F1776" s="153"/>
      <c r="G1776" s="289" t="s">
        <v>6374</v>
      </c>
      <c r="H1776" s="236"/>
      <c r="I1776" s="188">
        <v>37.22</v>
      </c>
    </row>
    <row r="1777" spans="1:9" ht="9.75" customHeight="1">
      <c r="A1777" s="153"/>
      <c r="B1777" s="153"/>
      <c r="C1777" s="153"/>
      <c r="D1777" s="290"/>
      <c r="E1777" s="213"/>
      <c r="F1777" s="213"/>
      <c r="G1777" s="153"/>
      <c r="H1777" s="153"/>
      <c r="I1777" s="153"/>
    </row>
    <row r="1778" spans="1:9" ht="19.5" customHeight="1">
      <c r="A1778" s="291" t="s">
        <v>6375</v>
      </c>
      <c r="B1778" s="235"/>
      <c r="C1778" s="235"/>
      <c r="D1778" s="235"/>
      <c r="E1778" s="235"/>
      <c r="F1778" s="235"/>
      <c r="G1778" s="235"/>
      <c r="H1778" s="235"/>
      <c r="I1778" s="236"/>
    </row>
    <row r="1779" spans="1:9" ht="15" customHeight="1">
      <c r="A1779" s="287" t="s">
        <v>6376</v>
      </c>
      <c r="B1779" s="235"/>
      <c r="C1779" s="236"/>
      <c r="D1779" s="288" t="s">
        <v>6377</v>
      </c>
      <c r="E1779" s="236"/>
      <c r="F1779" s="195" t="s">
        <v>6378</v>
      </c>
      <c r="G1779" s="195" t="s">
        <v>6379</v>
      </c>
      <c r="H1779" s="195" t="s">
        <v>6380</v>
      </c>
      <c r="I1779" s="195" t="s">
        <v>6381</v>
      </c>
    </row>
    <row r="1780" spans="1:9" ht="27.75" customHeight="1">
      <c r="A1780" s="198" t="s">
        <v>6382</v>
      </c>
      <c r="B1780" s="286" t="s">
        <v>6383</v>
      </c>
      <c r="C1780" s="236"/>
      <c r="D1780" s="284" t="s">
        <v>6384</v>
      </c>
      <c r="E1780" s="236"/>
      <c r="F1780" s="198" t="s">
        <v>6385</v>
      </c>
      <c r="G1780" s="199">
        <v>1</v>
      </c>
      <c r="H1780" s="200">
        <v>58</v>
      </c>
      <c r="I1780" s="200">
        <v>58</v>
      </c>
    </row>
    <row r="1781" spans="1:9" ht="15" customHeight="1">
      <c r="A1781" s="153"/>
      <c r="B1781" s="153"/>
      <c r="C1781" s="153"/>
      <c r="D1781" s="153"/>
      <c r="E1781" s="153"/>
      <c r="F1781" s="153"/>
      <c r="G1781" s="285" t="s">
        <v>6386</v>
      </c>
      <c r="H1781" s="236"/>
      <c r="I1781" s="201">
        <v>58</v>
      </c>
    </row>
    <row r="1782" spans="1:9" ht="15" customHeight="1">
      <c r="A1782" s="287" t="s">
        <v>6387</v>
      </c>
      <c r="B1782" s="235"/>
      <c r="C1782" s="236"/>
      <c r="D1782" s="288" t="s">
        <v>6388</v>
      </c>
      <c r="E1782" s="236"/>
      <c r="F1782" s="195" t="s">
        <v>6389</v>
      </c>
      <c r="G1782" s="195" t="s">
        <v>6390</v>
      </c>
      <c r="H1782" s="195" t="s">
        <v>6391</v>
      </c>
      <c r="I1782" s="195" t="s">
        <v>6392</v>
      </c>
    </row>
    <row r="1783" spans="1:9" ht="15" customHeight="1">
      <c r="A1783" s="198" t="s">
        <v>6393</v>
      </c>
      <c r="B1783" s="286" t="s">
        <v>6394</v>
      </c>
      <c r="C1783" s="236"/>
      <c r="D1783" s="284" t="s">
        <v>6395</v>
      </c>
      <c r="E1783" s="236"/>
      <c r="F1783" s="198" t="s">
        <v>6396</v>
      </c>
      <c r="G1783" s="199">
        <v>0.12640000000000001</v>
      </c>
      <c r="H1783" s="200">
        <v>18.68</v>
      </c>
      <c r="I1783" s="200">
        <v>2.36</v>
      </c>
    </row>
    <row r="1784" spans="1:9" ht="15" customHeight="1">
      <c r="A1784" s="198" t="s">
        <v>6397</v>
      </c>
      <c r="B1784" s="286" t="s">
        <v>6398</v>
      </c>
      <c r="C1784" s="236"/>
      <c r="D1784" s="284" t="s">
        <v>6399</v>
      </c>
      <c r="E1784" s="236"/>
      <c r="F1784" s="198" t="s">
        <v>6400</v>
      </c>
      <c r="G1784" s="199">
        <v>0.12640000000000001</v>
      </c>
      <c r="H1784" s="200">
        <v>24.41</v>
      </c>
      <c r="I1784" s="200">
        <v>3.09</v>
      </c>
    </row>
    <row r="1785" spans="1:9" ht="15" customHeight="1">
      <c r="A1785" s="153"/>
      <c r="B1785" s="153"/>
      <c r="C1785" s="153"/>
      <c r="D1785" s="153"/>
      <c r="E1785" s="153"/>
      <c r="F1785" s="153"/>
      <c r="G1785" s="285" t="s">
        <v>6401</v>
      </c>
      <c r="H1785" s="236"/>
      <c r="I1785" s="201">
        <v>5.45</v>
      </c>
    </row>
    <row r="1786" spans="1:9" ht="15" customHeight="1">
      <c r="A1786" s="153"/>
      <c r="B1786" s="153"/>
      <c r="C1786" s="153"/>
      <c r="D1786" s="153"/>
      <c r="E1786" s="153"/>
      <c r="F1786" s="153"/>
      <c r="G1786" s="289" t="s">
        <v>6402</v>
      </c>
      <c r="H1786" s="236"/>
      <c r="I1786" s="188">
        <v>63.44</v>
      </c>
    </row>
    <row r="1787" spans="1:9" ht="15" customHeight="1">
      <c r="A1787" s="153"/>
      <c r="B1787" s="153"/>
      <c r="C1787" s="153"/>
      <c r="D1787" s="153"/>
      <c r="E1787" s="153"/>
      <c r="F1787" s="153"/>
      <c r="G1787" s="289" t="s">
        <v>6403</v>
      </c>
      <c r="H1787" s="236"/>
      <c r="I1787" s="188">
        <v>14.6927</v>
      </c>
    </row>
    <row r="1788" spans="1:9" ht="15" customHeight="1">
      <c r="A1788" s="153"/>
      <c r="B1788" s="153"/>
      <c r="C1788" s="153"/>
      <c r="D1788" s="153"/>
      <c r="E1788" s="153"/>
      <c r="F1788" s="153"/>
      <c r="G1788" s="289" t="s">
        <v>6404</v>
      </c>
      <c r="H1788" s="236"/>
      <c r="I1788" s="188">
        <v>78.13</v>
      </c>
    </row>
    <row r="1789" spans="1:9" ht="9.75" customHeight="1">
      <c r="A1789" s="153"/>
      <c r="B1789" s="153"/>
      <c r="C1789" s="153"/>
      <c r="D1789" s="290"/>
      <c r="E1789" s="213"/>
      <c r="F1789" s="213"/>
      <c r="G1789" s="153"/>
      <c r="H1789" s="153"/>
      <c r="I1789" s="153"/>
    </row>
    <row r="1790" spans="1:9" ht="19.5" customHeight="1">
      <c r="A1790" s="291" t="s">
        <v>6405</v>
      </c>
      <c r="B1790" s="235"/>
      <c r="C1790" s="235"/>
      <c r="D1790" s="235"/>
      <c r="E1790" s="235"/>
      <c r="F1790" s="235"/>
      <c r="G1790" s="235"/>
      <c r="H1790" s="235"/>
      <c r="I1790" s="236"/>
    </row>
    <row r="1791" spans="1:9" ht="19.5" customHeight="1">
      <c r="A1791" s="292" t="s">
        <v>6406</v>
      </c>
      <c r="B1791" s="235"/>
      <c r="C1791" s="235"/>
      <c r="D1791" s="235"/>
      <c r="E1791" s="236"/>
      <c r="F1791" s="186" t="s">
        <v>6407</v>
      </c>
      <c r="G1791" s="186" t="s">
        <v>6408</v>
      </c>
      <c r="H1791" s="186" t="s">
        <v>6409</v>
      </c>
      <c r="I1791" s="186" t="s">
        <v>6410</v>
      </c>
    </row>
    <row r="1792" spans="1:9" ht="15" customHeight="1">
      <c r="A1792" s="190" t="s">
        <v>6411</v>
      </c>
      <c r="B1792" s="293" t="s">
        <v>6412</v>
      </c>
      <c r="C1792" s="235"/>
      <c r="D1792" s="235"/>
      <c r="E1792" s="235"/>
      <c r="F1792" s="190" t="s">
        <v>6413</v>
      </c>
      <c r="G1792" s="192">
        <v>0.6</v>
      </c>
      <c r="H1792" s="191">
        <v>12.14</v>
      </c>
      <c r="I1792" s="191">
        <v>7.28</v>
      </c>
    </row>
    <row r="1793" spans="1:9" ht="15" customHeight="1">
      <c r="A1793" s="190" t="s">
        <v>6414</v>
      </c>
      <c r="B1793" s="293" t="s">
        <v>6415</v>
      </c>
      <c r="C1793" s="235"/>
      <c r="D1793" s="235"/>
      <c r="E1793" s="235"/>
      <c r="F1793" s="190" t="s">
        <v>6416</v>
      </c>
      <c r="G1793" s="192">
        <v>0.6</v>
      </c>
      <c r="H1793" s="191">
        <v>14.39</v>
      </c>
      <c r="I1793" s="191">
        <v>8.6300000000000008</v>
      </c>
    </row>
    <row r="1794" spans="1:9" ht="15" customHeight="1">
      <c r="A1794" s="153"/>
      <c r="B1794" s="153"/>
      <c r="C1794" s="153"/>
      <c r="D1794" s="153"/>
      <c r="E1794" s="153"/>
      <c r="F1794" s="153"/>
      <c r="G1794" s="283" t="s">
        <v>6417</v>
      </c>
      <c r="H1794" s="236"/>
      <c r="I1794" s="188">
        <v>15.917999999999999</v>
      </c>
    </row>
    <row r="1795" spans="1:9" ht="15" customHeight="1">
      <c r="A1795" s="153"/>
      <c r="B1795" s="153"/>
      <c r="C1795" s="153"/>
      <c r="D1795" s="153"/>
      <c r="E1795" s="153"/>
      <c r="F1795" s="153"/>
      <c r="G1795" s="289" t="s">
        <v>6418</v>
      </c>
      <c r="H1795" s="236"/>
      <c r="I1795" s="193">
        <v>15.917999999999999</v>
      </c>
    </row>
    <row r="1796" spans="1:9" ht="15" customHeight="1">
      <c r="A1796" s="153"/>
      <c r="B1796" s="153"/>
      <c r="C1796" s="153"/>
      <c r="D1796" s="153"/>
      <c r="E1796" s="153"/>
      <c r="F1796" s="153"/>
      <c r="G1796" s="289" t="s">
        <v>6419</v>
      </c>
      <c r="H1796" s="236"/>
      <c r="I1796" s="193">
        <v>1</v>
      </c>
    </row>
    <row r="1797" spans="1:9" ht="15" customHeight="1">
      <c r="A1797" s="153"/>
      <c r="B1797" s="153"/>
      <c r="C1797" s="153"/>
      <c r="D1797" s="153"/>
      <c r="E1797" s="153"/>
      <c r="F1797" s="153"/>
      <c r="G1797" s="289" t="s">
        <v>6420</v>
      </c>
      <c r="H1797" s="236"/>
      <c r="I1797" s="193">
        <v>15.917999999999999</v>
      </c>
    </row>
    <row r="1798" spans="1:9" ht="19.5" customHeight="1">
      <c r="A1798" s="292" t="s">
        <v>6421</v>
      </c>
      <c r="B1798" s="235"/>
      <c r="C1798" s="235"/>
      <c r="D1798" s="235"/>
      <c r="E1798" s="236"/>
      <c r="F1798" s="186" t="s">
        <v>6422</v>
      </c>
      <c r="G1798" s="186" t="s">
        <v>6423</v>
      </c>
      <c r="H1798" s="186" t="s">
        <v>6424</v>
      </c>
      <c r="I1798" s="186" t="s">
        <v>6425</v>
      </c>
    </row>
    <row r="1799" spans="1:9" ht="15" customHeight="1">
      <c r="A1799" s="190" t="s">
        <v>6426</v>
      </c>
      <c r="B1799" s="293" t="s">
        <v>6427</v>
      </c>
      <c r="C1799" s="235"/>
      <c r="D1799" s="235"/>
      <c r="E1799" s="236"/>
      <c r="F1799" s="190" t="s">
        <v>6428</v>
      </c>
      <c r="G1799" s="192">
        <v>1</v>
      </c>
      <c r="H1799" s="191">
        <v>19.440000000000001</v>
      </c>
      <c r="I1799" s="191">
        <v>19.440000000000001</v>
      </c>
    </row>
    <row r="1800" spans="1:9" ht="15" customHeight="1">
      <c r="A1800" s="190" t="s">
        <v>6429</v>
      </c>
      <c r="B1800" s="293" t="s">
        <v>6430</v>
      </c>
      <c r="C1800" s="235"/>
      <c r="D1800" s="235"/>
      <c r="E1800" s="236"/>
      <c r="F1800" s="190" t="s">
        <v>6431</v>
      </c>
      <c r="G1800" s="192">
        <v>1</v>
      </c>
      <c r="H1800" s="191">
        <v>1.41</v>
      </c>
      <c r="I1800" s="191">
        <v>1.41</v>
      </c>
    </row>
    <row r="1801" spans="1:9" ht="15" customHeight="1">
      <c r="A1801" s="190" t="s">
        <v>6432</v>
      </c>
      <c r="B1801" s="293" t="s">
        <v>6433</v>
      </c>
      <c r="C1801" s="235"/>
      <c r="D1801" s="235"/>
      <c r="E1801" s="236"/>
      <c r="F1801" s="190" t="s">
        <v>6434</v>
      </c>
      <c r="G1801" s="192">
        <v>6.5000000000000002E-2</v>
      </c>
      <c r="H1801" s="191">
        <v>36.78</v>
      </c>
      <c r="I1801" s="191">
        <v>2.39</v>
      </c>
    </row>
    <row r="1802" spans="1:9" ht="15" customHeight="1">
      <c r="A1802" s="153"/>
      <c r="B1802" s="153"/>
      <c r="C1802" s="153"/>
      <c r="D1802" s="153"/>
      <c r="E1802" s="153"/>
      <c r="F1802" s="153"/>
      <c r="G1802" s="283" t="s">
        <v>6435</v>
      </c>
      <c r="H1802" s="236"/>
      <c r="I1802" s="188">
        <v>23.2407</v>
      </c>
    </row>
    <row r="1803" spans="1:9" ht="15" customHeight="1">
      <c r="A1803" s="153"/>
      <c r="B1803" s="153"/>
      <c r="C1803" s="153"/>
      <c r="D1803" s="153"/>
      <c r="E1803" s="153"/>
      <c r="F1803" s="153"/>
      <c r="G1803" s="289" t="s">
        <v>6436</v>
      </c>
      <c r="H1803" s="236"/>
      <c r="I1803" s="194">
        <v>39.158700000000003</v>
      </c>
    </row>
    <row r="1804" spans="1:9" ht="15" customHeight="1">
      <c r="A1804" s="153"/>
      <c r="B1804" s="153"/>
      <c r="C1804" s="153"/>
      <c r="D1804" s="153"/>
      <c r="E1804" s="153"/>
      <c r="F1804" s="153"/>
      <c r="G1804" s="289" t="s">
        <v>6437</v>
      </c>
      <c r="H1804" s="236"/>
      <c r="I1804" s="188">
        <v>39.159999999999997</v>
      </c>
    </row>
    <row r="1805" spans="1:9" ht="15" customHeight="1">
      <c r="A1805" s="153"/>
      <c r="B1805" s="153"/>
      <c r="C1805" s="153"/>
      <c r="D1805" s="153"/>
      <c r="E1805" s="153"/>
      <c r="F1805" s="153"/>
      <c r="G1805" s="289" t="s">
        <v>6438</v>
      </c>
      <c r="H1805" s="236"/>
      <c r="I1805" s="188">
        <v>9.0694999999999997</v>
      </c>
    </row>
    <row r="1806" spans="1:9" ht="15" customHeight="1">
      <c r="A1806" s="153"/>
      <c r="B1806" s="153"/>
      <c r="C1806" s="153"/>
      <c r="D1806" s="153"/>
      <c r="E1806" s="153"/>
      <c r="F1806" s="153"/>
      <c r="G1806" s="289" t="s">
        <v>6439</v>
      </c>
      <c r="H1806" s="236"/>
      <c r="I1806" s="188">
        <v>48.23</v>
      </c>
    </row>
    <row r="1807" spans="1:9" ht="9.75" customHeight="1">
      <c r="A1807" s="153"/>
      <c r="B1807" s="153"/>
      <c r="C1807" s="153"/>
      <c r="D1807" s="290"/>
      <c r="E1807" s="213"/>
      <c r="F1807" s="213"/>
      <c r="G1807" s="153"/>
      <c r="H1807" s="153"/>
      <c r="I1807" s="153"/>
    </row>
    <row r="1808" spans="1:9" ht="19.5" customHeight="1">
      <c r="A1808" s="291" t="s">
        <v>6440</v>
      </c>
      <c r="B1808" s="235"/>
      <c r="C1808" s="235"/>
      <c r="D1808" s="235"/>
      <c r="E1808" s="235"/>
      <c r="F1808" s="235"/>
      <c r="G1808" s="235"/>
      <c r="H1808" s="235"/>
      <c r="I1808" s="236"/>
    </row>
    <row r="1809" spans="1:9" ht="19.5" customHeight="1">
      <c r="A1809" s="292" t="s">
        <v>6441</v>
      </c>
      <c r="B1809" s="235"/>
      <c r="C1809" s="235"/>
      <c r="D1809" s="235"/>
      <c r="E1809" s="236"/>
      <c r="F1809" s="186" t="s">
        <v>6442</v>
      </c>
      <c r="G1809" s="186" t="s">
        <v>6443</v>
      </c>
      <c r="H1809" s="186" t="s">
        <v>6444</v>
      </c>
      <c r="I1809" s="186" t="s">
        <v>6445</v>
      </c>
    </row>
    <row r="1810" spans="1:9" ht="15" customHeight="1">
      <c r="A1810" s="190" t="s">
        <v>6446</v>
      </c>
      <c r="B1810" s="293" t="s">
        <v>6447</v>
      </c>
      <c r="C1810" s="235"/>
      <c r="D1810" s="235"/>
      <c r="E1810" s="235"/>
      <c r="F1810" s="190" t="s">
        <v>6448</v>
      </c>
      <c r="G1810" s="192">
        <v>0.2</v>
      </c>
      <c r="H1810" s="191">
        <v>12.14</v>
      </c>
      <c r="I1810" s="191">
        <v>2.4300000000000002</v>
      </c>
    </row>
    <row r="1811" spans="1:9" ht="15" customHeight="1">
      <c r="A1811" s="190" t="s">
        <v>6449</v>
      </c>
      <c r="B1811" s="293" t="s">
        <v>6450</v>
      </c>
      <c r="C1811" s="235"/>
      <c r="D1811" s="235"/>
      <c r="E1811" s="235"/>
      <c r="F1811" s="190" t="s">
        <v>6451</v>
      </c>
      <c r="G1811" s="192">
        <v>0.2</v>
      </c>
      <c r="H1811" s="191">
        <v>14.39</v>
      </c>
      <c r="I1811" s="191">
        <v>2.88</v>
      </c>
    </row>
    <row r="1812" spans="1:9" ht="15" customHeight="1">
      <c r="A1812" s="153"/>
      <c r="B1812" s="153"/>
      <c r="C1812" s="153"/>
      <c r="D1812" s="153"/>
      <c r="E1812" s="153"/>
      <c r="F1812" s="153"/>
      <c r="G1812" s="283" t="s">
        <v>6452</v>
      </c>
      <c r="H1812" s="236"/>
      <c r="I1812" s="188">
        <v>5.306</v>
      </c>
    </row>
    <row r="1813" spans="1:9" ht="15" customHeight="1">
      <c r="A1813" s="153"/>
      <c r="B1813" s="153"/>
      <c r="C1813" s="153"/>
      <c r="D1813" s="153"/>
      <c r="E1813" s="153"/>
      <c r="F1813" s="153"/>
      <c r="G1813" s="294" t="s">
        <v>6453</v>
      </c>
      <c r="H1813" s="295"/>
      <c r="I1813" s="207">
        <v>0</v>
      </c>
    </row>
    <row r="1814" spans="1:9" ht="15" customHeight="1">
      <c r="A1814" s="153"/>
      <c r="B1814" s="153"/>
      <c r="C1814" s="153"/>
      <c r="D1814" s="153"/>
      <c r="E1814" s="153"/>
      <c r="F1814" s="153"/>
      <c r="G1814" s="289" t="s">
        <v>6454</v>
      </c>
      <c r="H1814" s="236"/>
      <c r="I1814" s="193">
        <v>5.306</v>
      </c>
    </row>
    <row r="1815" spans="1:9" ht="15" customHeight="1">
      <c r="A1815" s="153"/>
      <c r="B1815" s="153"/>
      <c r="C1815" s="153"/>
      <c r="D1815" s="153"/>
      <c r="E1815" s="153"/>
      <c r="F1815" s="153"/>
      <c r="G1815" s="289" t="s">
        <v>6455</v>
      </c>
      <c r="H1815" s="236"/>
      <c r="I1815" s="193">
        <v>1</v>
      </c>
    </row>
    <row r="1816" spans="1:9" ht="15" customHeight="1">
      <c r="A1816" s="153"/>
      <c r="B1816" s="153"/>
      <c r="C1816" s="153"/>
      <c r="D1816" s="153"/>
      <c r="E1816" s="153"/>
      <c r="F1816" s="153"/>
      <c r="G1816" s="289" t="s">
        <v>6456</v>
      </c>
      <c r="H1816" s="236"/>
      <c r="I1816" s="193">
        <v>5.306</v>
      </c>
    </row>
    <row r="1817" spans="1:9" ht="19.5" customHeight="1">
      <c r="A1817" s="292" t="s">
        <v>6457</v>
      </c>
      <c r="B1817" s="235"/>
      <c r="C1817" s="235"/>
      <c r="D1817" s="235"/>
      <c r="E1817" s="236"/>
      <c r="F1817" s="186" t="s">
        <v>6458</v>
      </c>
      <c r="G1817" s="186" t="s">
        <v>6459</v>
      </c>
      <c r="H1817" s="186" t="s">
        <v>6460</v>
      </c>
      <c r="I1817" s="186" t="s">
        <v>6461</v>
      </c>
    </row>
    <row r="1818" spans="1:9" ht="15" customHeight="1">
      <c r="A1818" s="190" t="s">
        <v>6462</v>
      </c>
      <c r="B1818" s="293" t="s">
        <v>6463</v>
      </c>
      <c r="C1818" s="235"/>
      <c r="D1818" s="235"/>
      <c r="E1818" s="236"/>
      <c r="F1818" s="190" t="s">
        <v>6464</v>
      </c>
      <c r="G1818" s="208">
        <v>1</v>
      </c>
      <c r="H1818" s="191">
        <v>29</v>
      </c>
      <c r="I1818" s="191">
        <v>29</v>
      </c>
    </row>
    <row r="1819" spans="1:9" ht="15" customHeight="1">
      <c r="A1819" s="153"/>
      <c r="B1819" s="153"/>
      <c r="C1819" s="153"/>
      <c r="D1819" s="153"/>
      <c r="E1819" s="153"/>
      <c r="F1819" s="153"/>
      <c r="G1819" s="283" t="s">
        <v>6465</v>
      </c>
      <c r="H1819" s="236"/>
      <c r="I1819" s="188">
        <v>29</v>
      </c>
    </row>
    <row r="1820" spans="1:9" ht="15" customHeight="1">
      <c r="A1820" s="153"/>
      <c r="B1820" s="153"/>
      <c r="C1820" s="153"/>
      <c r="D1820" s="153"/>
      <c r="E1820" s="153"/>
      <c r="F1820" s="153"/>
      <c r="G1820" s="289" t="s">
        <v>6466</v>
      </c>
      <c r="H1820" s="236"/>
      <c r="I1820" s="194">
        <v>34.305999999999997</v>
      </c>
    </row>
    <row r="1821" spans="1:9" ht="15" customHeight="1">
      <c r="A1821" s="153"/>
      <c r="B1821" s="153"/>
      <c r="C1821" s="153"/>
      <c r="D1821" s="153"/>
      <c r="E1821" s="153"/>
      <c r="F1821" s="153"/>
      <c r="G1821" s="289" t="s">
        <v>6467</v>
      </c>
      <c r="H1821" s="236"/>
      <c r="I1821" s="188">
        <v>34.31</v>
      </c>
    </row>
    <row r="1822" spans="1:9" ht="15" customHeight="1">
      <c r="A1822" s="153"/>
      <c r="B1822" s="153"/>
      <c r="C1822" s="153"/>
      <c r="D1822" s="153"/>
      <c r="E1822" s="153"/>
      <c r="F1822" s="153"/>
      <c r="G1822" s="289" t="s">
        <v>6468</v>
      </c>
      <c r="H1822" s="236"/>
      <c r="I1822" s="188">
        <v>7.9462000000000002</v>
      </c>
    </row>
    <row r="1823" spans="1:9" ht="15" customHeight="1">
      <c r="A1823" s="153"/>
      <c r="B1823" s="153"/>
      <c r="C1823" s="153"/>
      <c r="D1823" s="153"/>
      <c r="E1823" s="153"/>
      <c r="F1823" s="153"/>
      <c r="G1823" s="289" t="s">
        <v>6469</v>
      </c>
      <c r="H1823" s="236"/>
      <c r="I1823" s="188">
        <v>42.26</v>
      </c>
    </row>
    <row r="1824" spans="1:9" ht="9.75" customHeight="1">
      <c r="A1824" s="153"/>
      <c r="B1824" s="153"/>
      <c r="C1824" s="153"/>
      <c r="D1824" s="290"/>
      <c r="E1824" s="213"/>
      <c r="F1824" s="213"/>
      <c r="G1824" s="153"/>
      <c r="H1824" s="153"/>
      <c r="I1824" s="153"/>
    </row>
    <row r="1825" spans="1:9" ht="19.5" customHeight="1">
      <c r="A1825" s="291" t="s">
        <v>6470</v>
      </c>
      <c r="B1825" s="235"/>
      <c r="C1825" s="235"/>
      <c r="D1825" s="235"/>
      <c r="E1825" s="235"/>
      <c r="F1825" s="235"/>
      <c r="G1825" s="235"/>
      <c r="H1825" s="235"/>
      <c r="I1825" s="236"/>
    </row>
    <row r="1826" spans="1:9" ht="19.5" customHeight="1">
      <c r="A1826" s="292" t="s">
        <v>6471</v>
      </c>
      <c r="B1826" s="235"/>
      <c r="C1826" s="235"/>
      <c r="D1826" s="235"/>
      <c r="E1826" s="236"/>
      <c r="F1826" s="186" t="s">
        <v>6472</v>
      </c>
      <c r="G1826" s="186" t="s">
        <v>6473</v>
      </c>
      <c r="H1826" s="186" t="s">
        <v>6474</v>
      </c>
      <c r="I1826" s="186" t="s">
        <v>6475</v>
      </c>
    </row>
    <row r="1827" spans="1:9" ht="15" customHeight="1">
      <c r="A1827" s="190" t="s">
        <v>6476</v>
      </c>
      <c r="B1827" s="293" t="s">
        <v>6477</v>
      </c>
      <c r="C1827" s="235"/>
      <c r="D1827" s="235"/>
      <c r="E1827" s="235"/>
      <c r="F1827" s="190" t="s">
        <v>6478</v>
      </c>
      <c r="G1827" s="192">
        <v>0.2</v>
      </c>
      <c r="H1827" s="191">
        <v>12.14</v>
      </c>
      <c r="I1827" s="191">
        <v>2.4300000000000002</v>
      </c>
    </row>
    <row r="1828" spans="1:9" ht="15" customHeight="1">
      <c r="A1828" s="190" t="s">
        <v>6479</v>
      </c>
      <c r="B1828" s="293" t="s">
        <v>6480</v>
      </c>
      <c r="C1828" s="235"/>
      <c r="D1828" s="235"/>
      <c r="E1828" s="235"/>
      <c r="F1828" s="190" t="s">
        <v>6481</v>
      </c>
      <c r="G1828" s="192">
        <v>0.2</v>
      </c>
      <c r="H1828" s="191">
        <v>14.39</v>
      </c>
      <c r="I1828" s="191">
        <v>2.88</v>
      </c>
    </row>
    <row r="1829" spans="1:9" ht="15" customHeight="1">
      <c r="A1829" s="153"/>
      <c r="B1829" s="153"/>
      <c r="C1829" s="153"/>
      <c r="D1829" s="153"/>
      <c r="E1829" s="153"/>
      <c r="F1829" s="153"/>
      <c r="G1829" s="283" t="s">
        <v>6482</v>
      </c>
      <c r="H1829" s="236"/>
      <c r="I1829" s="188">
        <v>5.306</v>
      </c>
    </row>
    <row r="1830" spans="1:9" ht="15" customHeight="1">
      <c r="A1830" s="153"/>
      <c r="B1830" s="153"/>
      <c r="C1830" s="153"/>
      <c r="D1830" s="153"/>
      <c r="E1830" s="153"/>
      <c r="F1830" s="153"/>
      <c r="G1830" s="294" t="s">
        <v>6483</v>
      </c>
      <c r="H1830" s="295"/>
      <c r="I1830" s="207">
        <v>0</v>
      </c>
    </row>
    <row r="1831" spans="1:9" ht="15" customHeight="1">
      <c r="A1831" s="153"/>
      <c r="B1831" s="153"/>
      <c r="C1831" s="153"/>
      <c r="D1831" s="153"/>
      <c r="E1831" s="153"/>
      <c r="F1831" s="153"/>
      <c r="G1831" s="289" t="s">
        <v>6484</v>
      </c>
      <c r="H1831" s="236"/>
      <c r="I1831" s="193">
        <v>5.306</v>
      </c>
    </row>
    <row r="1832" spans="1:9" ht="15" customHeight="1">
      <c r="A1832" s="153"/>
      <c r="B1832" s="153"/>
      <c r="C1832" s="153"/>
      <c r="D1832" s="153"/>
      <c r="E1832" s="153"/>
      <c r="F1832" s="153"/>
      <c r="G1832" s="289" t="s">
        <v>6485</v>
      </c>
      <c r="H1832" s="236"/>
      <c r="I1832" s="193">
        <v>1</v>
      </c>
    </row>
    <row r="1833" spans="1:9" ht="15" customHeight="1">
      <c r="A1833" s="153"/>
      <c r="B1833" s="153"/>
      <c r="C1833" s="153"/>
      <c r="D1833" s="153"/>
      <c r="E1833" s="153"/>
      <c r="F1833" s="153"/>
      <c r="G1833" s="289" t="s">
        <v>6486</v>
      </c>
      <c r="H1833" s="236"/>
      <c r="I1833" s="193">
        <v>5.306</v>
      </c>
    </row>
    <row r="1834" spans="1:9" ht="19.5" customHeight="1">
      <c r="A1834" s="292" t="s">
        <v>6487</v>
      </c>
      <c r="B1834" s="235"/>
      <c r="C1834" s="235"/>
      <c r="D1834" s="235"/>
      <c r="E1834" s="236"/>
      <c r="F1834" s="186" t="s">
        <v>6488</v>
      </c>
      <c r="G1834" s="186" t="s">
        <v>6489</v>
      </c>
      <c r="H1834" s="186" t="s">
        <v>6490</v>
      </c>
      <c r="I1834" s="186" t="s">
        <v>6491</v>
      </c>
    </row>
    <row r="1835" spans="1:9" ht="15" customHeight="1">
      <c r="A1835" s="190" t="s">
        <v>6492</v>
      </c>
      <c r="B1835" s="293" t="s">
        <v>6493</v>
      </c>
      <c r="C1835" s="235"/>
      <c r="D1835" s="235"/>
      <c r="E1835" s="236"/>
      <c r="F1835" s="190" t="s">
        <v>6494</v>
      </c>
      <c r="G1835" s="208">
        <v>1</v>
      </c>
      <c r="H1835" s="191">
        <v>42</v>
      </c>
      <c r="I1835" s="191">
        <v>42</v>
      </c>
    </row>
    <row r="1836" spans="1:9" ht="15" customHeight="1">
      <c r="A1836" s="153"/>
      <c r="B1836" s="153"/>
      <c r="C1836" s="153"/>
      <c r="D1836" s="153"/>
      <c r="E1836" s="153"/>
      <c r="F1836" s="153"/>
      <c r="G1836" s="283" t="s">
        <v>6495</v>
      </c>
      <c r="H1836" s="236"/>
      <c r="I1836" s="188">
        <v>42</v>
      </c>
    </row>
    <row r="1837" spans="1:9" ht="15" customHeight="1">
      <c r="A1837" s="153"/>
      <c r="B1837" s="153"/>
      <c r="C1837" s="153"/>
      <c r="D1837" s="153"/>
      <c r="E1837" s="153"/>
      <c r="F1837" s="153"/>
      <c r="G1837" s="289" t="s">
        <v>6496</v>
      </c>
      <c r="H1837" s="236"/>
      <c r="I1837" s="194">
        <v>47.305999999999997</v>
      </c>
    </row>
    <row r="1838" spans="1:9" ht="15" customHeight="1">
      <c r="A1838" s="153"/>
      <c r="B1838" s="153"/>
      <c r="C1838" s="153"/>
      <c r="D1838" s="153"/>
      <c r="E1838" s="153"/>
      <c r="F1838" s="153"/>
      <c r="G1838" s="289" t="s">
        <v>6497</v>
      </c>
      <c r="H1838" s="236"/>
      <c r="I1838" s="188">
        <v>47.31</v>
      </c>
    </row>
    <row r="1839" spans="1:9" ht="15" customHeight="1">
      <c r="A1839" s="153"/>
      <c r="B1839" s="153"/>
      <c r="C1839" s="153"/>
      <c r="D1839" s="153"/>
      <c r="E1839" s="153"/>
      <c r="F1839" s="153"/>
      <c r="G1839" s="289" t="s">
        <v>6498</v>
      </c>
      <c r="H1839" s="236"/>
      <c r="I1839" s="188">
        <v>10.957000000000001</v>
      </c>
    </row>
    <row r="1840" spans="1:9" ht="15" customHeight="1">
      <c r="A1840" s="153"/>
      <c r="B1840" s="153"/>
      <c r="C1840" s="153"/>
      <c r="D1840" s="153"/>
      <c r="E1840" s="153"/>
      <c r="F1840" s="153"/>
      <c r="G1840" s="289" t="s">
        <v>6499</v>
      </c>
      <c r="H1840" s="236"/>
      <c r="I1840" s="188">
        <v>58.27</v>
      </c>
    </row>
    <row r="1841" spans="1:9" ht="9.75" customHeight="1">
      <c r="A1841" s="153"/>
      <c r="B1841" s="153"/>
      <c r="C1841" s="153"/>
      <c r="D1841" s="290"/>
      <c r="E1841" s="213"/>
      <c r="F1841" s="213"/>
      <c r="G1841" s="153"/>
      <c r="H1841" s="153"/>
      <c r="I1841" s="153"/>
    </row>
    <row r="1842" spans="1:9" ht="19.5" customHeight="1">
      <c r="A1842" s="291" t="s">
        <v>6500</v>
      </c>
      <c r="B1842" s="235"/>
      <c r="C1842" s="235"/>
      <c r="D1842" s="235"/>
      <c r="E1842" s="235"/>
      <c r="F1842" s="235"/>
      <c r="G1842" s="235"/>
      <c r="H1842" s="235"/>
      <c r="I1842" s="236"/>
    </row>
    <row r="1843" spans="1:9" ht="19.5" customHeight="1">
      <c r="A1843" s="292" t="s">
        <v>6501</v>
      </c>
      <c r="B1843" s="235"/>
      <c r="C1843" s="235"/>
      <c r="D1843" s="235"/>
      <c r="E1843" s="236"/>
      <c r="F1843" s="186" t="s">
        <v>6502</v>
      </c>
      <c r="G1843" s="186" t="s">
        <v>6503</v>
      </c>
      <c r="H1843" s="186" t="s">
        <v>6504</v>
      </c>
      <c r="I1843" s="186" t="s">
        <v>6505</v>
      </c>
    </row>
    <row r="1844" spans="1:9" ht="15" customHeight="1">
      <c r="A1844" s="190" t="s">
        <v>6506</v>
      </c>
      <c r="B1844" s="293" t="s">
        <v>6507</v>
      </c>
      <c r="C1844" s="235"/>
      <c r="D1844" s="235"/>
      <c r="E1844" s="235"/>
      <c r="F1844" s="190" t="s">
        <v>6508</v>
      </c>
      <c r="G1844" s="192">
        <v>0.7</v>
      </c>
      <c r="H1844" s="191">
        <v>12.14</v>
      </c>
      <c r="I1844" s="191">
        <v>8.5</v>
      </c>
    </row>
    <row r="1845" spans="1:9" ht="15" customHeight="1">
      <c r="A1845" s="190" t="s">
        <v>6509</v>
      </c>
      <c r="B1845" s="293" t="s">
        <v>6510</v>
      </c>
      <c r="C1845" s="235"/>
      <c r="D1845" s="235"/>
      <c r="E1845" s="235"/>
      <c r="F1845" s="190" t="s">
        <v>6511</v>
      </c>
      <c r="G1845" s="192">
        <v>0.7</v>
      </c>
      <c r="H1845" s="191">
        <v>14.39</v>
      </c>
      <c r="I1845" s="191">
        <v>10.07</v>
      </c>
    </row>
    <row r="1846" spans="1:9" ht="15" customHeight="1">
      <c r="A1846" s="153"/>
      <c r="B1846" s="153"/>
      <c r="C1846" s="153"/>
      <c r="D1846" s="153"/>
      <c r="E1846" s="153"/>
      <c r="F1846" s="153"/>
      <c r="G1846" s="283" t="s">
        <v>6512</v>
      </c>
      <c r="H1846" s="236"/>
      <c r="I1846" s="188">
        <v>18.571000000000002</v>
      </c>
    </row>
    <row r="1847" spans="1:9" ht="15" customHeight="1">
      <c r="A1847" s="153"/>
      <c r="B1847" s="153"/>
      <c r="C1847" s="153"/>
      <c r="D1847" s="153"/>
      <c r="E1847" s="153"/>
      <c r="F1847" s="153"/>
      <c r="G1847" s="289" t="s">
        <v>6513</v>
      </c>
      <c r="H1847" s="236"/>
      <c r="I1847" s="193">
        <v>18.571000000000002</v>
      </c>
    </row>
    <row r="1848" spans="1:9" ht="15" customHeight="1">
      <c r="A1848" s="153"/>
      <c r="B1848" s="153"/>
      <c r="C1848" s="153"/>
      <c r="D1848" s="153"/>
      <c r="E1848" s="153"/>
      <c r="F1848" s="153"/>
      <c r="G1848" s="289" t="s">
        <v>6514</v>
      </c>
      <c r="H1848" s="236"/>
      <c r="I1848" s="193">
        <v>1</v>
      </c>
    </row>
    <row r="1849" spans="1:9" ht="15" customHeight="1">
      <c r="A1849" s="153"/>
      <c r="B1849" s="153"/>
      <c r="C1849" s="153"/>
      <c r="D1849" s="153"/>
      <c r="E1849" s="153"/>
      <c r="F1849" s="153"/>
      <c r="G1849" s="289" t="s">
        <v>6515</v>
      </c>
      <c r="H1849" s="236"/>
      <c r="I1849" s="193">
        <v>18.571000000000002</v>
      </c>
    </row>
    <row r="1850" spans="1:9" ht="19.5" customHeight="1">
      <c r="A1850" s="292" t="s">
        <v>6516</v>
      </c>
      <c r="B1850" s="235"/>
      <c r="C1850" s="235"/>
      <c r="D1850" s="235"/>
      <c r="E1850" s="236"/>
      <c r="F1850" s="186" t="s">
        <v>6517</v>
      </c>
      <c r="G1850" s="186" t="s">
        <v>6518</v>
      </c>
      <c r="H1850" s="186" t="s">
        <v>6519</v>
      </c>
      <c r="I1850" s="186" t="s">
        <v>6520</v>
      </c>
    </row>
    <row r="1851" spans="1:9" ht="15" customHeight="1">
      <c r="A1851" s="190" t="s">
        <v>6521</v>
      </c>
      <c r="B1851" s="293" t="s">
        <v>6522</v>
      </c>
      <c r="C1851" s="235"/>
      <c r="D1851" s="235"/>
      <c r="E1851" s="236"/>
      <c r="F1851" s="190" t="s">
        <v>6523</v>
      </c>
      <c r="G1851" s="192">
        <v>1</v>
      </c>
      <c r="H1851" s="191">
        <v>349.62</v>
      </c>
      <c r="I1851" s="191">
        <v>349.62</v>
      </c>
    </row>
    <row r="1852" spans="1:9" ht="15" customHeight="1">
      <c r="A1852" s="153"/>
      <c r="B1852" s="153"/>
      <c r="C1852" s="153"/>
      <c r="D1852" s="153"/>
      <c r="E1852" s="153"/>
      <c r="F1852" s="153"/>
      <c r="G1852" s="283" t="s">
        <v>6524</v>
      </c>
      <c r="H1852" s="236"/>
      <c r="I1852" s="188">
        <v>349.62</v>
      </c>
    </row>
    <row r="1853" spans="1:9" ht="15" customHeight="1">
      <c r="A1853" s="153"/>
      <c r="B1853" s="153"/>
      <c r="C1853" s="153"/>
      <c r="D1853" s="153"/>
      <c r="E1853" s="153"/>
      <c r="F1853" s="153"/>
      <c r="G1853" s="289" t="s">
        <v>6525</v>
      </c>
      <c r="H1853" s="236"/>
      <c r="I1853" s="194">
        <v>368.19099999999997</v>
      </c>
    </row>
    <row r="1854" spans="1:9" ht="15" customHeight="1">
      <c r="A1854" s="153"/>
      <c r="B1854" s="153"/>
      <c r="C1854" s="153"/>
      <c r="D1854" s="153"/>
      <c r="E1854" s="153"/>
      <c r="F1854" s="153"/>
      <c r="G1854" s="289" t="s">
        <v>6526</v>
      </c>
      <c r="H1854" s="236"/>
      <c r="I1854" s="188">
        <v>368.19</v>
      </c>
    </row>
    <row r="1855" spans="1:9" ht="15" customHeight="1">
      <c r="A1855" s="153"/>
      <c r="B1855" s="153"/>
      <c r="C1855" s="153"/>
      <c r="D1855" s="153"/>
      <c r="E1855" s="153"/>
      <c r="F1855" s="153"/>
      <c r="G1855" s="289" t="s">
        <v>6527</v>
      </c>
      <c r="H1855" s="236"/>
      <c r="I1855" s="188">
        <v>85.272800000000004</v>
      </c>
    </row>
    <row r="1856" spans="1:9" ht="15" customHeight="1">
      <c r="A1856" s="153"/>
      <c r="B1856" s="153"/>
      <c r="C1856" s="153"/>
      <c r="D1856" s="153"/>
      <c r="E1856" s="153"/>
      <c r="F1856" s="153"/>
      <c r="G1856" s="289" t="s">
        <v>6528</v>
      </c>
      <c r="H1856" s="236"/>
      <c r="I1856" s="188">
        <v>453.46</v>
      </c>
    </row>
    <row r="1857" spans="1:9" ht="9.75" customHeight="1">
      <c r="A1857" s="153"/>
      <c r="B1857" s="153"/>
      <c r="C1857" s="153"/>
      <c r="D1857" s="290"/>
      <c r="E1857" s="213"/>
      <c r="F1857" s="213"/>
      <c r="G1857" s="153"/>
      <c r="H1857" s="153"/>
      <c r="I1857" s="153"/>
    </row>
    <row r="1858" spans="1:9" ht="19.5" customHeight="1">
      <c r="A1858" s="291" t="s">
        <v>6529</v>
      </c>
      <c r="B1858" s="235"/>
      <c r="C1858" s="235"/>
      <c r="D1858" s="235"/>
      <c r="E1858" s="235"/>
      <c r="F1858" s="235"/>
      <c r="G1858" s="235"/>
      <c r="H1858" s="235"/>
      <c r="I1858" s="236"/>
    </row>
    <row r="1859" spans="1:9" ht="15" customHeight="1">
      <c r="A1859" s="287" t="s">
        <v>6530</v>
      </c>
      <c r="B1859" s="235"/>
      <c r="C1859" s="236"/>
      <c r="D1859" s="288" t="s">
        <v>6531</v>
      </c>
      <c r="E1859" s="236"/>
      <c r="F1859" s="195" t="s">
        <v>6532</v>
      </c>
      <c r="G1859" s="195" t="s">
        <v>6533</v>
      </c>
      <c r="H1859" s="195" t="s">
        <v>6534</v>
      </c>
      <c r="I1859" s="195" t="s">
        <v>6535</v>
      </c>
    </row>
    <row r="1860" spans="1:9" ht="15" customHeight="1">
      <c r="A1860" s="198" t="s">
        <v>6536</v>
      </c>
      <c r="B1860" s="286" t="s">
        <v>6537</v>
      </c>
      <c r="C1860" s="236"/>
      <c r="D1860" s="284" t="s">
        <v>6538</v>
      </c>
      <c r="E1860" s="236"/>
      <c r="F1860" s="198" t="s">
        <v>6539</v>
      </c>
      <c r="G1860" s="199">
        <v>0.20619999999999999</v>
      </c>
      <c r="H1860" s="200">
        <v>13.25</v>
      </c>
      <c r="I1860" s="200">
        <v>2.73</v>
      </c>
    </row>
    <row r="1861" spans="1:9" ht="15" customHeight="1">
      <c r="A1861" s="198" t="s">
        <v>6540</v>
      </c>
      <c r="B1861" s="286" t="s">
        <v>6541</v>
      </c>
      <c r="C1861" s="236"/>
      <c r="D1861" s="284" t="s">
        <v>6542</v>
      </c>
      <c r="E1861" s="236"/>
      <c r="F1861" s="198" t="s">
        <v>6543</v>
      </c>
      <c r="G1861" s="199">
        <v>0.20619999999999999</v>
      </c>
      <c r="H1861" s="200">
        <v>18.84</v>
      </c>
      <c r="I1861" s="200">
        <v>3.88</v>
      </c>
    </row>
    <row r="1862" spans="1:9" ht="15" customHeight="1">
      <c r="A1862" s="153"/>
      <c r="B1862" s="153"/>
      <c r="C1862" s="153"/>
      <c r="D1862" s="153"/>
      <c r="E1862" s="153"/>
      <c r="F1862" s="153"/>
      <c r="G1862" s="285" t="s">
        <v>6544</v>
      </c>
      <c r="H1862" s="236"/>
      <c r="I1862" s="201">
        <v>6.61</v>
      </c>
    </row>
    <row r="1863" spans="1:9" ht="15" customHeight="1">
      <c r="A1863" s="287" t="s">
        <v>6545</v>
      </c>
      <c r="B1863" s="235"/>
      <c r="C1863" s="236"/>
      <c r="D1863" s="288" t="s">
        <v>6546</v>
      </c>
      <c r="E1863" s="236"/>
      <c r="F1863" s="195" t="s">
        <v>6547</v>
      </c>
      <c r="G1863" s="195" t="s">
        <v>6548</v>
      </c>
      <c r="H1863" s="195" t="s">
        <v>6549</v>
      </c>
      <c r="I1863" s="195" t="s">
        <v>6550</v>
      </c>
    </row>
    <row r="1864" spans="1:9" ht="36" customHeight="1">
      <c r="A1864" s="198" t="s">
        <v>6551</v>
      </c>
      <c r="B1864" s="286" t="s">
        <v>6552</v>
      </c>
      <c r="C1864" s="236"/>
      <c r="D1864" s="284" t="s">
        <v>6553</v>
      </c>
      <c r="E1864" s="236"/>
      <c r="F1864" s="198" t="s">
        <v>6554</v>
      </c>
      <c r="G1864" s="199">
        <v>1</v>
      </c>
      <c r="H1864" s="200">
        <v>21.9</v>
      </c>
      <c r="I1864" s="200">
        <v>21.9</v>
      </c>
    </row>
    <row r="1865" spans="1:9" ht="15" customHeight="1">
      <c r="A1865" s="153"/>
      <c r="B1865" s="153"/>
      <c r="C1865" s="153"/>
      <c r="D1865" s="153"/>
      <c r="E1865" s="153"/>
      <c r="F1865" s="153"/>
      <c r="G1865" s="285" t="s">
        <v>6555</v>
      </c>
      <c r="H1865" s="236"/>
      <c r="I1865" s="201">
        <v>21.9</v>
      </c>
    </row>
    <row r="1866" spans="1:9" ht="15" customHeight="1">
      <c r="A1866" s="153"/>
      <c r="B1866" s="153"/>
      <c r="C1866" s="153"/>
      <c r="D1866" s="153"/>
      <c r="E1866" s="153"/>
      <c r="F1866" s="153"/>
      <c r="G1866" s="289" t="s">
        <v>6556</v>
      </c>
      <c r="H1866" s="236"/>
      <c r="I1866" s="188">
        <v>28.51</v>
      </c>
    </row>
    <row r="1867" spans="1:9" ht="15" customHeight="1">
      <c r="A1867" s="153"/>
      <c r="B1867" s="153"/>
      <c r="C1867" s="153"/>
      <c r="D1867" s="153"/>
      <c r="E1867" s="153"/>
      <c r="F1867" s="153"/>
      <c r="G1867" s="289" t="s">
        <v>6557</v>
      </c>
      <c r="H1867" s="236"/>
      <c r="I1867" s="188">
        <v>6.6029</v>
      </c>
    </row>
    <row r="1868" spans="1:9" ht="15" customHeight="1">
      <c r="A1868" s="153"/>
      <c r="B1868" s="153"/>
      <c r="C1868" s="153"/>
      <c r="D1868" s="153"/>
      <c r="E1868" s="153"/>
      <c r="F1868" s="153"/>
      <c r="G1868" s="289" t="s">
        <v>6558</v>
      </c>
      <c r="H1868" s="236"/>
      <c r="I1868" s="188">
        <v>35.11</v>
      </c>
    </row>
    <row r="1869" spans="1:9" ht="9.75" customHeight="1">
      <c r="A1869" s="153"/>
      <c r="B1869" s="153"/>
      <c r="C1869" s="153"/>
      <c r="D1869" s="290"/>
      <c r="E1869" s="213"/>
      <c r="F1869" s="213"/>
      <c r="G1869" s="153"/>
      <c r="H1869" s="153"/>
      <c r="I1869" s="153"/>
    </row>
    <row r="1870" spans="1:9" ht="19.5" customHeight="1">
      <c r="A1870" s="291" t="s">
        <v>6559</v>
      </c>
      <c r="B1870" s="235"/>
      <c r="C1870" s="235"/>
      <c r="D1870" s="235"/>
      <c r="E1870" s="235"/>
      <c r="F1870" s="235"/>
      <c r="G1870" s="235"/>
      <c r="H1870" s="235"/>
      <c r="I1870" s="236"/>
    </row>
    <row r="1871" spans="1:9" ht="15" customHeight="1">
      <c r="A1871" s="287" t="s">
        <v>6560</v>
      </c>
      <c r="B1871" s="235"/>
      <c r="C1871" s="236"/>
      <c r="D1871" s="288" t="s">
        <v>6561</v>
      </c>
      <c r="E1871" s="236"/>
      <c r="F1871" s="195" t="s">
        <v>6562</v>
      </c>
      <c r="G1871" s="195" t="s">
        <v>6563</v>
      </c>
      <c r="H1871" s="195" t="s">
        <v>6564</v>
      </c>
      <c r="I1871" s="195" t="s">
        <v>6565</v>
      </c>
    </row>
    <row r="1872" spans="1:9" ht="15" customHeight="1">
      <c r="A1872" s="198" t="s">
        <v>6566</v>
      </c>
      <c r="B1872" s="286" t="s">
        <v>6567</v>
      </c>
      <c r="C1872" s="236"/>
      <c r="D1872" s="284" t="s">
        <v>6568</v>
      </c>
      <c r="E1872" s="236"/>
      <c r="F1872" s="198" t="s">
        <v>6569</v>
      </c>
      <c r="G1872" s="199">
        <v>7.0000000000000007E-2</v>
      </c>
      <c r="H1872" s="200">
        <v>13.25</v>
      </c>
      <c r="I1872" s="200">
        <v>0.93</v>
      </c>
    </row>
    <row r="1873" spans="1:9" ht="15" customHeight="1">
      <c r="A1873" s="198" t="s">
        <v>6570</v>
      </c>
      <c r="B1873" s="286" t="s">
        <v>6571</v>
      </c>
      <c r="C1873" s="236"/>
      <c r="D1873" s="284" t="s">
        <v>6572</v>
      </c>
      <c r="E1873" s="236"/>
      <c r="F1873" s="198" t="s">
        <v>6573</v>
      </c>
      <c r="G1873" s="199">
        <v>7.0000000000000007E-2</v>
      </c>
      <c r="H1873" s="200">
        <v>18.84</v>
      </c>
      <c r="I1873" s="200">
        <v>1.32</v>
      </c>
    </row>
    <row r="1874" spans="1:9" ht="15" customHeight="1">
      <c r="A1874" s="153"/>
      <c r="B1874" s="153"/>
      <c r="C1874" s="153"/>
      <c r="D1874" s="153"/>
      <c r="E1874" s="153"/>
      <c r="F1874" s="153"/>
      <c r="G1874" s="285" t="s">
        <v>6574</v>
      </c>
      <c r="H1874" s="236"/>
      <c r="I1874" s="201">
        <v>2.25</v>
      </c>
    </row>
    <row r="1875" spans="1:9" ht="15" customHeight="1">
      <c r="A1875" s="287" t="s">
        <v>6575</v>
      </c>
      <c r="B1875" s="235"/>
      <c r="C1875" s="236"/>
      <c r="D1875" s="288" t="s">
        <v>6576</v>
      </c>
      <c r="E1875" s="236"/>
      <c r="F1875" s="195" t="s">
        <v>6577</v>
      </c>
      <c r="G1875" s="195" t="s">
        <v>6578</v>
      </c>
      <c r="H1875" s="195" t="s">
        <v>6579</v>
      </c>
      <c r="I1875" s="195" t="s">
        <v>6580</v>
      </c>
    </row>
    <row r="1876" spans="1:9" ht="15" customHeight="1">
      <c r="A1876" s="198" t="s">
        <v>6581</v>
      </c>
      <c r="B1876" s="286" t="s">
        <v>6582</v>
      </c>
      <c r="C1876" s="236"/>
      <c r="D1876" s="284" t="s">
        <v>6583</v>
      </c>
      <c r="E1876" s="236"/>
      <c r="F1876" s="198" t="s">
        <v>6584</v>
      </c>
      <c r="G1876" s="199">
        <v>1.02</v>
      </c>
      <c r="H1876" s="200">
        <v>3.68</v>
      </c>
      <c r="I1876" s="200">
        <v>3.75</v>
      </c>
    </row>
    <row r="1877" spans="1:9" ht="15" customHeight="1">
      <c r="A1877" s="153"/>
      <c r="B1877" s="153"/>
      <c r="C1877" s="153"/>
      <c r="D1877" s="153"/>
      <c r="E1877" s="153"/>
      <c r="F1877" s="153"/>
      <c r="G1877" s="285" t="s">
        <v>6585</v>
      </c>
      <c r="H1877" s="236"/>
      <c r="I1877" s="201">
        <v>3.75</v>
      </c>
    </row>
    <row r="1878" spans="1:9" ht="15" customHeight="1">
      <c r="A1878" s="153"/>
      <c r="B1878" s="153"/>
      <c r="C1878" s="153"/>
      <c r="D1878" s="153"/>
      <c r="E1878" s="153"/>
      <c r="F1878" s="153"/>
      <c r="G1878" s="289" t="s">
        <v>6586</v>
      </c>
      <c r="H1878" s="236"/>
      <c r="I1878" s="188">
        <v>6</v>
      </c>
    </row>
    <row r="1879" spans="1:9" ht="15" customHeight="1">
      <c r="A1879" s="153"/>
      <c r="B1879" s="153"/>
      <c r="C1879" s="153"/>
      <c r="D1879" s="153"/>
      <c r="E1879" s="153"/>
      <c r="F1879" s="153"/>
      <c r="G1879" s="289" t="s">
        <v>6587</v>
      </c>
      <c r="H1879" s="236"/>
      <c r="I1879" s="188">
        <v>1.3895999999999999</v>
      </c>
    </row>
    <row r="1880" spans="1:9" ht="15" customHeight="1">
      <c r="A1880" s="153"/>
      <c r="B1880" s="153"/>
      <c r="C1880" s="153"/>
      <c r="D1880" s="153"/>
      <c r="E1880" s="153"/>
      <c r="F1880" s="153"/>
      <c r="G1880" s="289" t="s">
        <v>6588</v>
      </c>
      <c r="H1880" s="236"/>
      <c r="I1880" s="188">
        <v>7.39</v>
      </c>
    </row>
    <row r="1881" spans="1:9" ht="9.75" customHeight="1">
      <c r="A1881" s="153"/>
      <c r="B1881" s="153"/>
      <c r="C1881" s="153"/>
      <c r="D1881" s="290"/>
      <c r="E1881" s="213"/>
      <c r="F1881" s="213"/>
      <c r="G1881" s="153"/>
      <c r="H1881" s="153"/>
      <c r="I1881" s="153"/>
    </row>
    <row r="1882" spans="1:9" ht="19.5" customHeight="1">
      <c r="A1882" s="291" t="s">
        <v>6589</v>
      </c>
      <c r="B1882" s="235"/>
      <c r="C1882" s="235"/>
      <c r="D1882" s="235"/>
      <c r="E1882" s="235"/>
      <c r="F1882" s="235"/>
      <c r="G1882" s="235"/>
      <c r="H1882" s="235"/>
      <c r="I1882" s="236"/>
    </row>
    <row r="1883" spans="1:9" ht="15" customHeight="1">
      <c r="A1883" s="287" t="s">
        <v>6590</v>
      </c>
      <c r="B1883" s="235"/>
      <c r="C1883" s="236"/>
      <c r="D1883" s="288" t="s">
        <v>6591</v>
      </c>
      <c r="E1883" s="236"/>
      <c r="F1883" s="195" t="s">
        <v>6592</v>
      </c>
      <c r="G1883" s="195" t="s">
        <v>6593</v>
      </c>
      <c r="H1883" s="195" t="s">
        <v>6594</v>
      </c>
      <c r="I1883" s="195" t="s">
        <v>6595</v>
      </c>
    </row>
    <row r="1884" spans="1:9" ht="27.75" customHeight="1">
      <c r="A1884" s="198" t="s">
        <v>6596</v>
      </c>
      <c r="B1884" s="286" t="s">
        <v>6597</v>
      </c>
      <c r="C1884" s="236"/>
      <c r="D1884" s="284" t="s">
        <v>6598</v>
      </c>
      <c r="E1884" s="236"/>
      <c r="F1884" s="198" t="s">
        <v>6599</v>
      </c>
      <c r="G1884" s="199">
        <v>2</v>
      </c>
      <c r="H1884" s="200">
        <v>0.12</v>
      </c>
      <c r="I1884" s="200">
        <v>0.24</v>
      </c>
    </row>
    <row r="1885" spans="1:9" ht="19.5" customHeight="1">
      <c r="A1885" s="198" t="s">
        <v>6600</v>
      </c>
      <c r="B1885" s="286" t="s">
        <v>6601</v>
      </c>
      <c r="C1885" s="236"/>
      <c r="D1885" s="284" t="s">
        <v>6602</v>
      </c>
      <c r="E1885" s="236"/>
      <c r="F1885" s="198" t="s">
        <v>6603</v>
      </c>
      <c r="G1885" s="199">
        <v>1</v>
      </c>
      <c r="H1885" s="200">
        <v>12.99</v>
      </c>
      <c r="I1885" s="200">
        <v>12.99</v>
      </c>
    </row>
    <row r="1886" spans="1:9" ht="15" customHeight="1">
      <c r="A1886" s="153"/>
      <c r="B1886" s="153"/>
      <c r="C1886" s="153"/>
      <c r="D1886" s="153"/>
      <c r="E1886" s="153"/>
      <c r="F1886" s="153"/>
      <c r="G1886" s="285" t="s">
        <v>6604</v>
      </c>
      <c r="H1886" s="236"/>
      <c r="I1886" s="201">
        <v>13.23</v>
      </c>
    </row>
    <row r="1887" spans="1:9" ht="15" customHeight="1">
      <c r="A1887" s="287" t="s">
        <v>6605</v>
      </c>
      <c r="B1887" s="235"/>
      <c r="C1887" s="236"/>
      <c r="D1887" s="288" t="s">
        <v>6606</v>
      </c>
      <c r="E1887" s="236"/>
      <c r="F1887" s="195" t="s">
        <v>6607</v>
      </c>
      <c r="G1887" s="195" t="s">
        <v>6608</v>
      </c>
      <c r="H1887" s="195" t="s">
        <v>6609</v>
      </c>
      <c r="I1887" s="195" t="s">
        <v>6610</v>
      </c>
    </row>
    <row r="1888" spans="1:9" ht="15" customHeight="1">
      <c r="A1888" s="198" t="s">
        <v>6611</v>
      </c>
      <c r="B1888" s="286" t="s">
        <v>6612</v>
      </c>
      <c r="C1888" s="236"/>
      <c r="D1888" s="284" t="s">
        <v>6613</v>
      </c>
      <c r="E1888" s="236"/>
      <c r="F1888" s="198" t="s">
        <v>6614</v>
      </c>
      <c r="G1888" s="199">
        <v>0.35699999999999998</v>
      </c>
      <c r="H1888" s="200">
        <v>18.68</v>
      </c>
      <c r="I1888" s="200">
        <v>6.67</v>
      </c>
    </row>
    <row r="1889" spans="1:9" ht="15" customHeight="1">
      <c r="A1889" s="198" t="s">
        <v>6615</v>
      </c>
      <c r="B1889" s="286" t="s">
        <v>6616</v>
      </c>
      <c r="C1889" s="236"/>
      <c r="D1889" s="284" t="s">
        <v>6617</v>
      </c>
      <c r="E1889" s="236"/>
      <c r="F1889" s="198" t="s">
        <v>6618</v>
      </c>
      <c r="G1889" s="199">
        <v>0.35699999999999998</v>
      </c>
      <c r="H1889" s="200">
        <v>24.41</v>
      </c>
      <c r="I1889" s="200">
        <v>8.7100000000000009</v>
      </c>
    </row>
    <row r="1890" spans="1:9" ht="15" customHeight="1">
      <c r="A1890" s="153"/>
      <c r="B1890" s="153"/>
      <c r="C1890" s="153"/>
      <c r="D1890" s="153"/>
      <c r="E1890" s="153"/>
      <c r="F1890" s="153"/>
      <c r="G1890" s="285" t="s">
        <v>6619</v>
      </c>
      <c r="H1890" s="236"/>
      <c r="I1890" s="201">
        <v>15.38</v>
      </c>
    </row>
    <row r="1891" spans="1:9" ht="15" customHeight="1">
      <c r="A1891" s="153"/>
      <c r="B1891" s="153"/>
      <c r="C1891" s="153"/>
      <c r="D1891" s="153"/>
      <c r="E1891" s="153"/>
      <c r="F1891" s="153"/>
      <c r="G1891" s="289" t="s">
        <v>6620</v>
      </c>
      <c r="H1891" s="236"/>
      <c r="I1891" s="188">
        <v>28.6</v>
      </c>
    </row>
    <row r="1892" spans="1:9" ht="15" customHeight="1">
      <c r="A1892" s="153"/>
      <c r="B1892" s="153"/>
      <c r="C1892" s="153"/>
      <c r="D1892" s="153"/>
      <c r="E1892" s="153"/>
      <c r="F1892" s="153"/>
      <c r="G1892" s="289" t="s">
        <v>6621</v>
      </c>
      <c r="H1892" s="236"/>
      <c r="I1892" s="188">
        <v>6.6238000000000001</v>
      </c>
    </row>
    <row r="1893" spans="1:9" ht="15" customHeight="1">
      <c r="A1893" s="153"/>
      <c r="B1893" s="153"/>
      <c r="C1893" s="153"/>
      <c r="D1893" s="153"/>
      <c r="E1893" s="153"/>
      <c r="F1893" s="153"/>
      <c r="G1893" s="289" t="s">
        <v>6622</v>
      </c>
      <c r="H1893" s="236"/>
      <c r="I1893" s="188">
        <v>35.22</v>
      </c>
    </row>
    <row r="1894" spans="1:9" ht="9.75" customHeight="1">
      <c r="A1894" s="153"/>
      <c r="B1894" s="153"/>
      <c r="C1894" s="153"/>
      <c r="D1894" s="290"/>
      <c r="E1894" s="213"/>
      <c r="F1894" s="213"/>
      <c r="G1894" s="153"/>
      <c r="H1894" s="153"/>
      <c r="I1894" s="153"/>
    </row>
    <row r="1895" spans="1:9" ht="19.5" customHeight="1">
      <c r="A1895" s="291" t="s">
        <v>6623</v>
      </c>
      <c r="B1895" s="235"/>
      <c r="C1895" s="235"/>
      <c r="D1895" s="235"/>
      <c r="E1895" s="235"/>
      <c r="F1895" s="235"/>
      <c r="G1895" s="235"/>
      <c r="H1895" s="235"/>
      <c r="I1895" s="236"/>
    </row>
    <row r="1896" spans="1:9" ht="15" customHeight="1">
      <c r="A1896" s="287" t="s">
        <v>6624</v>
      </c>
      <c r="B1896" s="235"/>
      <c r="C1896" s="236"/>
      <c r="D1896" s="288" t="s">
        <v>6625</v>
      </c>
      <c r="E1896" s="236"/>
      <c r="F1896" s="195" t="s">
        <v>6626</v>
      </c>
      <c r="G1896" s="195" t="s">
        <v>6627</v>
      </c>
      <c r="H1896" s="195" t="s">
        <v>6628</v>
      </c>
      <c r="I1896" s="195" t="s">
        <v>6629</v>
      </c>
    </row>
    <row r="1897" spans="1:9" ht="27.75" customHeight="1">
      <c r="A1897" s="198" t="s">
        <v>6630</v>
      </c>
      <c r="B1897" s="286" t="s">
        <v>6631</v>
      </c>
      <c r="C1897" s="236"/>
      <c r="D1897" s="284" t="s">
        <v>6632</v>
      </c>
      <c r="E1897" s="236"/>
      <c r="F1897" s="198" t="s">
        <v>6633</v>
      </c>
      <c r="G1897" s="199">
        <v>2</v>
      </c>
      <c r="H1897" s="200">
        <v>0.12</v>
      </c>
      <c r="I1897" s="200">
        <v>0.24</v>
      </c>
    </row>
    <row r="1898" spans="1:9" ht="19.5" customHeight="1">
      <c r="A1898" s="198" t="s">
        <v>6634</v>
      </c>
      <c r="B1898" s="286" t="s">
        <v>6635</v>
      </c>
      <c r="C1898" s="236"/>
      <c r="D1898" s="284" t="s">
        <v>6636</v>
      </c>
      <c r="E1898" s="236"/>
      <c r="F1898" s="198" t="s">
        <v>6637</v>
      </c>
      <c r="G1898" s="199">
        <v>1</v>
      </c>
      <c r="H1898" s="200">
        <v>12.55</v>
      </c>
      <c r="I1898" s="200">
        <v>12.55</v>
      </c>
    </row>
    <row r="1899" spans="1:9" ht="15" customHeight="1">
      <c r="A1899" s="153"/>
      <c r="B1899" s="153"/>
      <c r="C1899" s="153"/>
      <c r="D1899" s="153"/>
      <c r="E1899" s="153"/>
      <c r="F1899" s="153"/>
      <c r="G1899" s="285" t="s">
        <v>6638</v>
      </c>
      <c r="H1899" s="236"/>
      <c r="I1899" s="201">
        <v>12.79</v>
      </c>
    </row>
    <row r="1900" spans="1:9" ht="15" customHeight="1">
      <c r="A1900" s="287" t="s">
        <v>6639</v>
      </c>
      <c r="B1900" s="235"/>
      <c r="C1900" s="236"/>
      <c r="D1900" s="288" t="s">
        <v>6640</v>
      </c>
      <c r="E1900" s="236"/>
      <c r="F1900" s="195" t="s">
        <v>6641</v>
      </c>
      <c r="G1900" s="195" t="s">
        <v>6642</v>
      </c>
      <c r="H1900" s="195" t="s">
        <v>6643</v>
      </c>
      <c r="I1900" s="195" t="s">
        <v>6644</v>
      </c>
    </row>
    <row r="1901" spans="1:9" ht="15" customHeight="1">
      <c r="A1901" s="198" t="s">
        <v>6645</v>
      </c>
      <c r="B1901" s="286" t="s">
        <v>6646</v>
      </c>
      <c r="C1901" s="236"/>
      <c r="D1901" s="284" t="s">
        <v>6647</v>
      </c>
      <c r="E1901" s="236"/>
      <c r="F1901" s="198" t="s">
        <v>6648</v>
      </c>
      <c r="G1901" s="199">
        <v>0.35699999999999998</v>
      </c>
      <c r="H1901" s="200">
        <v>18.68</v>
      </c>
      <c r="I1901" s="200">
        <v>6.67</v>
      </c>
    </row>
    <row r="1902" spans="1:9" ht="15" customHeight="1">
      <c r="A1902" s="198" t="s">
        <v>6649</v>
      </c>
      <c r="B1902" s="286" t="s">
        <v>6650</v>
      </c>
      <c r="C1902" s="236"/>
      <c r="D1902" s="284" t="s">
        <v>6651</v>
      </c>
      <c r="E1902" s="236"/>
      <c r="F1902" s="198" t="s">
        <v>6652</v>
      </c>
      <c r="G1902" s="199">
        <v>0.35699999999999998</v>
      </c>
      <c r="H1902" s="200">
        <v>24.41</v>
      </c>
      <c r="I1902" s="200">
        <v>8.7100000000000009</v>
      </c>
    </row>
    <row r="1903" spans="1:9" ht="15" customHeight="1">
      <c r="A1903" s="153"/>
      <c r="B1903" s="153"/>
      <c r="C1903" s="153"/>
      <c r="D1903" s="153"/>
      <c r="E1903" s="153"/>
      <c r="F1903" s="153"/>
      <c r="G1903" s="285" t="s">
        <v>6653</v>
      </c>
      <c r="H1903" s="236"/>
      <c r="I1903" s="201">
        <v>15.38</v>
      </c>
    </row>
    <row r="1904" spans="1:9" ht="15" customHeight="1">
      <c r="A1904" s="153"/>
      <c r="B1904" s="153"/>
      <c r="C1904" s="153"/>
      <c r="D1904" s="153"/>
      <c r="E1904" s="153"/>
      <c r="F1904" s="153"/>
      <c r="G1904" s="289" t="s">
        <v>6654</v>
      </c>
      <c r="H1904" s="236"/>
      <c r="I1904" s="188">
        <v>28.16</v>
      </c>
    </row>
    <row r="1905" spans="1:9" ht="15" customHeight="1">
      <c r="A1905" s="153"/>
      <c r="B1905" s="153"/>
      <c r="C1905" s="153"/>
      <c r="D1905" s="153"/>
      <c r="E1905" s="153"/>
      <c r="F1905" s="153"/>
      <c r="G1905" s="289" t="s">
        <v>6655</v>
      </c>
      <c r="H1905" s="236"/>
      <c r="I1905" s="188">
        <v>6.5218999999999996</v>
      </c>
    </row>
    <row r="1906" spans="1:9" ht="15" customHeight="1">
      <c r="A1906" s="153"/>
      <c r="B1906" s="153"/>
      <c r="C1906" s="153"/>
      <c r="D1906" s="153"/>
      <c r="E1906" s="153"/>
      <c r="F1906" s="153"/>
      <c r="G1906" s="289" t="s">
        <v>6656</v>
      </c>
      <c r="H1906" s="236"/>
      <c r="I1906" s="188">
        <v>34.68</v>
      </c>
    </row>
    <row r="1907" spans="1:9" ht="9.75" customHeight="1">
      <c r="A1907" s="153"/>
      <c r="B1907" s="153"/>
      <c r="C1907" s="153"/>
      <c r="D1907" s="290"/>
      <c r="E1907" s="213"/>
      <c r="F1907" s="213"/>
      <c r="G1907" s="153"/>
      <c r="H1907" s="153"/>
      <c r="I1907" s="153"/>
    </row>
    <row r="1908" spans="1:9" ht="19.5" customHeight="1">
      <c r="A1908" s="291" t="s">
        <v>6657</v>
      </c>
      <c r="B1908" s="235"/>
      <c r="C1908" s="235"/>
      <c r="D1908" s="235"/>
      <c r="E1908" s="235"/>
      <c r="F1908" s="235"/>
      <c r="G1908" s="235"/>
      <c r="H1908" s="235"/>
      <c r="I1908" s="236"/>
    </row>
    <row r="1909" spans="1:9" ht="19.5" customHeight="1">
      <c r="A1909" s="292" t="s">
        <v>6658</v>
      </c>
      <c r="B1909" s="235"/>
      <c r="C1909" s="235"/>
      <c r="D1909" s="235"/>
      <c r="E1909" s="236"/>
      <c r="F1909" s="186" t="s">
        <v>6659</v>
      </c>
      <c r="G1909" s="186" t="s">
        <v>6660</v>
      </c>
      <c r="H1909" s="186" t="s">
        <v>6661</v>
      </c>
      <c r="I1909" s="186" t="s">
        <v>6662</v>
      </c>
    </row>
    <row r="1910" spans="1:9" ht="15" customHeight="1">
      <c r="A1910" s="190" t="s">
        <v>6663</v>
      </c>
      <c r="B1910" s="293" t="s">
        <v>6664</v>
      </c>
      <c r="C1910" s="235"/>
      <c r="D1910" s="235"/>
      <c r="E1910" s="235"/>
      <c r="F1910" s="190" t="s">
        <v>6665</v>
      </c>
      <c r="G1910" s="192">
        <v>1.3</v>
      </c>
      <c r="H1910" s="191">
        <v>12.14</v>
      </c>
      <c r="I1910" s="191">
        <v>15.78</v>
      </c>
    </row>
    <row r="1911" spans="1:9" ht="15" customHeight="1">
      <c r="A1911" s="190" t="s">
        <v>6666</v>
      </c>
      <c r="B1911" s="293" t="s">
        <v>6667</v>
      </c>
      <c r="C1911" s="235"/>
      <c r="D1911" s="235"/>
      <c r="E1911" s="235"/>
      <c r="F1911" s="190" t="s">
        <v>6668</v>
      </c>
      <c r="G1911" s="192">
        <v>1.3</v>
      </c>
      <c r="H1911" s="191">
        <v>14.39</v>
      </c>
      <c r="I1911" s="191">
        <v>18.71</v>
      </c>
    </row>
    <row r="1912" spans="1:9" ht="15" customHeight="1">
      <c r="A1912" s="153"/>
      <c r="B1912" s="153"/>
      <c r="C1912" s="153"/>
      <c r="D1912" s="153"/>
      <c r="E1912" s="153"/>
      <c r="F1912" s="153"/>
      <c r="G1912" s="283" t="s">
        <v>6669</v>
      </c>
      <c r="H1912" s="236"/>
      <c r="I1912" s="188">
        <v>34.488999999999997</v>
      </c>
    </row>
    <row r="1913" spans="1:9" ht="15" customHeight="1">
      <c r="A1913" s="153"/>
      <c r="B1913" s="153"/>
      <c r="C1913" s="153"/>
      <c r="D1913" s="153"/>
      <c r="E1913" s="153"/>
      <c r="F1913" s="153"/>
      <c r="G1913" s="289" t="s">
        <v>6670</v>
      </c>
      <c r="H1913" s="236"/>
      <c r="I1913" s="193">
        <v>34.488999999999997</v>
      </c>
    </row>
    <row r="1914" spans="1:9" ht="15" customHeight="1">
      <c r="A1914" s="153"/>
      <c r="B1914" s="153"/>
      <c r="C1914" s="153"/>
      <c r="D1914" s="153"/>
      <c r="E1914" s="153"/>
      <c r="F1914" s="153"/>
      <c r="G1914" s="289" t="s">
        <v>6671</v>
      </c>
      <c r="H1914" s="236"/>
      <c r="I1914" s="193">
        <v>1</v>
      </c>
    </row>
    <row r="1915" spans="1:9" ht="15" customHeight="1">
      <c r="A1915" s="153"/>
      <c r="B1915" s="153"/>
      <c r="C1915" s="153"/>
      <c r="D1915" s="153"/>
      <c r="E1915" s="153"/>
      <c r="F1915" s="153"/>
      <c r="G1915" s="289" t="s">
        <v>6672</v>
      </c>
      <c r="H1915" s="236"/>
      <c r="I1915" s="193">
        <v>34.488999999999997</v>
      </c>
    </row>
    <row r="1916" spans="1:9" ht="19.5" customHeight="1">
      <c r="A1916" s="292" t="s">
        <v>6673</v>
      </c>
      <c r="B1916" s="235"/>
      <c r="C1916" s="235"/>
      <c r="D1916" s="235"/>
      <c r="E1916" s="236"/>
      <c r="F1916" s="186" t="s">
        <v>6674</v>
      </c>
      <c r="G1916" s="186" t="s">
        <v>6675</v>
      </c>
      <c r="H1916" s="186" t="s">
        <v>6676</v>
      </c>
      <c r="I1916" s="186" t="s">
        <v>6677</v>
      </c>
    </row>
    <row r="1917" spans="1:9" ht="15" customHeight="1">
      <c r="A1917" s="190" t="s">
        <v>6678</v>
      </c>
      <c r="B1917" s="293" t="s">
        <v>6679</v>
      </c>
      <c r="C1917" s="235"/>
      <c r="D1917" s="235"/>
      <c r="E1917" s="236"/>
      <c r="F1917" s="190" t="s">
        <v>6680</v>
      </c>
      <c r="G1917" s="192">
        <v>1</v>
      </c>
      <c r="H1917" s="191">
        <v>52.2</v>
      </c>
      <c r="I1917" s="191">
        <v>52.2</v>
      </c>
    </row>
    <row r="1918" spans="1:9" ht="15" customHeight="1">
      <c r="A1918" s="153"/>
      <c r="B1918" s="153"/>
      <c r="C1918" s="153"/>
      <c r="D1918" s="153"/>
      <c r="E1918" s="153"/>
      <c r="F1918" s="153"/>
      <c r="G1918" s="283" t="s">
        <v>6681</v>
      </c>
      <c r="H1918" s="236"/>
      <c r="I1918" s="188">
        <v>52.2</v>
      </c>
    </row>
    <row r="1919" spans="1:9" ht="15" customHeight="1">
      <c r="A1919" s="153"/>
      <c r="B1919" s="153"/>
      <c r="C1919" s="153"/>
      <c r="D1919" s="153"/>
      <c r="E1919" s="153"/>
      <c r="F1919" s="153"/>
      <c r="G1919" s="289" t="s">
        <v>6682</v>
      </c>
      <c r="H1919" s="236"/>
      <c r="I1919" s="194">
        <v>86.688999999999993</v>
      </c>
    </row>
    <row r="1920" spans="1:9" ht="15" customHeight="1">
      <c r="A1920" s="153"/>
      <c r="B1920" s="153"/>
      <c r="C1920" s="153"/>
      <c r="D1920" s="153"/>
      <c r="E1920" s="153"/>
      <c r="F1920" s="153"/>
      <c r="G1920" s="289" t="s">
        <v>6683</v>
      </c>
      <c r="H1920" s="236"/>
      <c r="I1920" s="188">
        <v>86.69</v>
      </c>
    </row>
    <row r="1921" spans="1:9" ht="15" customHeight="1">
      <c r="A1921" s="153"/>
      <c r="B1921" s="153"/>
      <c r="C1921" s="153"/>
      <c r="D1921" s="153"/>
      <c r="E1921" s="153"/>
      <c r="F1921" s="153"/>
      <c r="G1921" s="289" t="s">
        <v>6684</v>
      </c>
      <c r="H1921" s="236"/>
      <c r="I1921" s="188">
        <v>20.077400000000001</v>
      </c>
    </row>
    <row r="1922" spans="1:9" ht="15" customHeight="1">
      <c r="A1922" s="153"/>
      <c r="B1922" s="153"/>
      <c r="C1922" s="153"/>
      <c r="D1922" s="153"/>
      <c r="E1922" s="153"/>
      <c r="F1922" s="153"/>
      <c r="G1922" s="289" t="s">
        <v>6685</v>
      </c>
      <c r="H1922" s="236"/>
      <c r="I1922" s="188">
        <v>106.77</v>
      </c>
    </row>
    <row r="1923" spans="1:9" ht="9.75" customHeight="1">
      <c r="A1923" s="153"/>
      <c r="B1923" s="153"/>
      <c r="C1923" s="153"/>
      <c r="D1923" s="290"/>
      <c r="E1923" s="213"/>
      <c r="F1923" s="213"/>
      <c r="G1923" s="153"/>
      <c r="H1923" s="153"/>
      <c r="I1923" s="153"/>
    </row>
    <row r="1924" spans="1:9" ht="19.5" customHeight="1">
      <c r="A1924" s="291" t="s">
        <v>6686</v>
      </c>
      <c r="B1924" s="235"/>
      <c r="C1924" s="235"/>
      <c r="D1924" s="235"/>
      <c r="E1924" s="235"/>
      <c r="F1924" s="235"/>
      <c r="G1924" s="235"/>
      <c r="H1924" s="235"/>
      <c r="I1924" s="236"/>
    </row>
    <row r="1925" spans="1:9" ht="15" customHeight="1">
      <c r="A1925" s="287" t="s">
        <v>6687</v>
      </c>
      <c r="B1925" s="235"/>
      <c r="C1925" s="236"/>
      <c r="D1925" s="288" t="s">
        <v>6688</v>
      </c>
      <c r="E1925" s="236"/>
      <c r="F1925" s="195" t="s">
        <v>6689</v>
      </c>
      <c r="G1925" s="195" t="s">
        <v>6690</v>
      </c>
      <c r="H1925" s="195" t="s">
        <v>6691</v>
      </c>
      <c r="I1925" s="195" t="s">
        <v>6692</v>
      </c>
    </row>
    <row r="1926" spans="1:9" ht="15" customHeight="1">
      <c r="A1926" s="198" t="s">
        <v>6693</v>
      </c>
      <c r="B1926" s="286" t="s">
        <v>6694</v>
      </c>
      <c r="C1926" s="236"/>
      <c r="D1926" s="284" t="s">
        <v>6695</v>
      </c>
      <c r="E1926" s="236"/>
      <c r="F1926" s="198" t="s">
        <v>6696</v>
      </c>
      <c r="G1926" s="199">
        <v>0.55000000000000004</v>
      </c>
      <c r="H1926" s="200">
        <v>13.25</v>
      </c>
      <c r="I1926" s="200">
        <v>7.29</v>
      </c>
    </row>
    <row r="1927" spans="1:9" ht="15" customHeight="1">
      <c r="A1927" s="198" t="s">
        <v>6697</v>
      </c>
      <c r="B1927" s="286" t="s">
        <v>6698</v>
      </c>
      <c r="C1927" s="236"/>
      <c r="D1927" s="284" t="s">
        <v>6699</v>
      </c>
      <c r="E1927" s="236"/>
      <c r="F1927" s="198" t="s">
        <v>6700</v>
      </c>
      <c r="G1927" s="199">
        <v>0.55000000000000004</v>
      </c>
      <c r="H1927" s="200">
        <v>18.84</v>
      </c>
      <c r="I1927" s="200">
        <v>10.36</v>
      </c>
    </row>
    <row r="1928" spans="1:9" ht="15" customHeight="1">
      <c r="A1928" s="153"/>
      <c r="B1928" s="153"/>
      <c r="C1928" s="153"/>
      <c r="D1928" s="153"/>
      <c r="E1928" s="153"/>
      <c r="F1928" s="153"/>
      <c r="G1928" s="285" t="s">
        <v>6701</v>
      </c>
      <c r="H1928" s="236"/>
      <c r="I1928" s="201">
        <v>17.649999999999999</v>
      </c>
    </row>
    <row r="1929" spans="1:9" ht="15" customHeight="1">
      <c r="A1929" s="287" t="s">
        <v>6702</v>
      </c>
      <c r="B1929" s="235"/>
      <c r="C1929" s="236"/>
      <c r="D1929" s="288" t="s">
        <v>6703</v>
      </c>
      <c r="E1929" s="236"/>
      <c r="F1929" s="195" t="s">
        <v>6704</v>
      </c>
      <c r="G1929" s="195" t="s">
        <v>6705</v>
      </c>
      <c r="H1929" s="195" t="s">
        <v>6706</v>
      </c>
      <c r="I1929" s="195" t="s">
        <v>6707</v>
      </c>
    </row>
    <row r="1930" spans="1:9" ht="15" customHeight="1">
      <c r="A1930" s="198" t="s">
        <v>6708</v>
      </c>
      <c r="B1930" s="286" t="s">
        <v>6709</v>
      </c>
      <c r="C1930" s="236"/>
      <c r="D1930" s="284" t="s">
        <v>6710</v>
      </c>
      <c r="E1930" s="236"/>
      <c r="F1930" s="198" t="s">
        <v>6711</v>
      </c>
      <c r="G1930" s="199">
        <v>1.1000000000000001</v>
      </c>
      <c r="H1930" s="200">
        <v>14.33</v>
      </c>
      <c r="I1930" s="200">
        <v>15.76</v>
      </c>
    </row>
    <row r="1931" spans="1:9" ht="15" customHeight="1">
      <c r="A1931" s="153"/>
      <c r="B1931" s="153"/>
      <c r="C1931" s="153"/>
      <c r="D1931" s="153"/>
      <c r="E1931" s="153"/>
      <c r="F1931" s="153"/>
      <c r="G1931" s="285" t="s">
        <v>6712</v>
      </c>
      <c r="H1931" s="236"/>
      <c r="I1931" s="201">
        <v>15.76</v>
      </c>
    </row>
    <row r="1932" spans="1:9" ht="15" customHeight="1">
      <c r="A1932" s="153"/>
      <c r="B1932" s="153"/>
      <c r="C1932" s="153"/>
      <c r="D1932" s="153"/>
      <c r="E1932" s="153"/>
      <c r="F1932" s="153"/>
      <c r="G1932" s="289" t="s">
        <v>6713</v>
      </c>
      <c r="H1932" s="236"/>
      <c r="I1932" s="188">
        <v>33.409999999999997</v>
      </c>
    </row>
    <row r="1933" spans="1:9" ht="15" customHeight="1">
      <c r="A1933" s="153"/>
      <c r="B1933" s="153"/>
      <c r="C1933" s="153"/>
      <c r="D1933" s="153"/>
      <c r="E1933" s="153"/>
      <c r="F1933" s="153"/>
      <c r="G1933" s="289" t="s">
        <v>6714</v>
      </c>
      <c r="H1933" s="236"/>
      <c r="I1933" s="188">
        <v>7.7378</v>
      </c>
    </row>
    <row r="1934" spans="1:9" ht="15" customHeight="1">
      <c r="A1934" s="153"/>
      <c r="B1934" s="153"/>
      <c r="C1934" s="153"/>
      <c r="D1934" s="153"/>
      <c r="E1934" s="153"/>
      <c r="F1934" s="153"/>
      <c r="G1934" s="289" t="s">
        <v>6715</v>
      </c>
      <c r="H1934" s="236"/>
      <c r="I1934" s="188">
        <v>41.15</v>
      </c>
    </row>
    <row r="1935" spans="1:9" ht="9.75" customHeight="1">
      <c r="A1935" s="153"/>
      <c r="B1935" s="153"/>
      <c r="C1935" s="153"/>
      <c r="D1935" s="290"/>
      <c r="E1935" s="213"/>
      <c r="F1935" s="213"/>
      <c r="G1935" s="153"/>
      <c r="H1935" s="153"/>
      <c r="I1935" s="153"/>
    </row>
    <row r="1936" spans="1:9" ht="19.5" customHeight="1">
      <c r="A1936" s="291" t="s">
        <v>6716</v>
      </c>
      <c r="B1936" s="235"/>
      <c r="C1936" s="235"/>
      <c r="D1936" s="235"/>
      <c r="E1936" s="235"/>
      <c r="F1936" s="235"/>
      <c r="G1936" s="235"/>
      <c r="H1936" s="235"/>
      <c r="I1936" s="236"/>
    </row>
    <row r="1937" spans="1:9" ht="15" customHeight="1">
      <c r="A1937" s="287" t="s">
        <v>6717</v>
      </c>
      <c r="B1937" s="235"/>
      <c r="C1937" s="236"/>
      <c r="D1937" s="288" t="s">
        <v>6718</v>
      </c>
      <c r="E1937" s="236"/>
      <c r="F1937" s="195" t="s">
        <v>6719</v>
      </c>
      <c r="G1937" s="195" t="s">
        <v>6720</v>
      </c>
      <c r="H1937" s="195" t="s">
        <v>6721</v>
      </c>
      <c r="I1937" s="195" t="s">
        <v>6722</v>
      </c>
    </row>
    <row r="1938" spans="1:9" ht="19.5" customHeight="1">
      <c r="A1938" s="198" t="s">
        <v>6723</v>
      </c>
      <c r="B1938" s="286" t="s">
        <v>6724</v>
      </c>
      <c r="C1938" s="236"/>
      <c r="D1938" s="284" t="s">
        <v>6725</v>
      </c>
      <c r="E1938" s="236"/>
      <c r="F1938" s="198" t="s">
        <v>6726</v>
      </c>
      <c r="G1938" s="199">
        <v>1</v>
      </c>
      <c r="H1938" s="200">
        <v>89.12</v>
      </c>
      <c r="I1938" s="200">
        <v>89.12</v>
      </c>
    </row>
    <row r="1939" spans="1:9" ht="19.5" customHeight="1">
      <c r="A1939" s="198" t="s">
        <v>6727</v>
      </c>
      <c r="B1939" s="286" t="s">
        <v>6728</v>
      </c>
      <c r="C1939" s="236"/>
      <c r="D1939" s="284" t="s">
        <v>6729</v>
      </c>
      <c r="E1939" s="236"/>
      <c r="F1939" s="198" t="s">
        <v>6730</v>
      </c>
      <c r="G1939" s="199">
        <v>3.9E-2</v>
      </c>
      <c r="H1939" s="200">
        <v>16.27</v>
      </c>
      <c r="I1939" s="200">
        <v>0.63</v>
      </c>
    </row>
    <row r="1940" spans="1:9" ht="15" customHeight="1">
      <c r="A1940" s="153"/>
      <c r="B1940" s="153"/>
      <c r="C1940" s="153"/>
      <c r="D1940" s="153"/>
      <c r="E1940" s="153"/>
      <c r="F1940" s="153"/>
      <c r="G1940" s="285" t="s">
        <v>6731</v>
      </c>
      <c r="H1940" s="236"/>
      <c r="I1940" s="201">
        <v>89.75</v>
      </c>
    </row>
    <row r="1941" spans="1:9" ht="15" customHeight="1">
      <c r="A1941" s="287" t="s">
        <v>6732</v>
      </c>
      <c r="B1941" s="235"/>
      <c r="C1941" s="236"/>
      <c r="D1941" s="288" t="s">
        <v>6733</v>
      </c>
      <c r="E1941" s="236"/>
      <c r="F1941" s="195" t="s">
        <v>6734</v>
      </c>
      <c r="G1941" s="195" t="s">
        <v>6735</v>
      </c>
      <c r="H1941" s="195" t="s">
        <v>6736</v>
      </c>
      <c r="I1941" s="195" t="s">
        <v>6737</v>
      </c>
    </row>
    <row r="1942" spans="1:9" ht="19.5" customHeight="1">
      <c r="A1942" s="198" t="s">
        <v>6738</v>
      </c>
      <c r="B1942" s="286" t="s">
        <v>6739</v>
      </c>
      <c r="C1942" s="236"/>
      <c r="D1942" s="284" t="s">
        <v>6740</v>
      </c>
      <c r="E1942" s="236"/>
      <c r="F1942" s="198" t="s">
        <v>6741</v>
      </c>
      <c r="G1942" s="199">
        <v>0.76600000000000001</v>
      </c>
      <c r="H1942" s="200">
        <v>15.9</v>
      </c>
      <c r="I1942" s="200">
        <v>12.18</v>
      </c>
    </row>
    <row r="1943" spans="1:9" ht="19.5" customHeight="1">
      <c r="A1943" s="198" t="s">
        <v>6742</v>
      </c>
      <c r="B1943" s="286" t="s">
        <v>6743</v>
      </c>
      <c r="C1943" s="236"/>
      <c r="D1943" s="284" t="s">
        <v>6744</v>
      </c>
      <c r="E1943" s="236"/>
      <c r="F1943" s="198" t="s">
        <v>6745</v>
      </c>
      <c r="G1943" s="199">
        <v>0.76600000000000001</v>
      </c>
      <c r="H1943" s="200">
        <v>20.52</v>
      </c>
      <c r="I1943" s="200">
        <v>15.72</v>
      </c>
    </row>
    <row r="1944" spans="1:9" ht="15" customHeight="1">
      <c r="A1944" s="198" t="s">
        <v>6746</v>
      </c>
      <c r="B1944" s="286" t="s">
        <v>6747</v>
      </c>
      <c r="C1944" s="236"/>
      <c r="D1944" s="284" t="s">
        <v>6748</v>
      </c>
      <c r="E1944" s="236"/>
      <c r="F1944" s="198" t="s">
        <v>6749</v>
      </c>
      <c r="G1944" s="199">
        <v>0.76600000000000001</v>
      </c>
      <c r="H1944" s="200">
        <v>24.75</v>
      </c>
      <c r="I1944" s="200">
        <v>18.96</v>
      </c>
    </row>
    <row r="1945" spans="1:9" ht="15" customHeight="1">
      <c r="A1945" s="153"/>
      <c r="B1945" s="153"/>
      <c r="C1945" s="153"/>
      <c r="D1945" s="153"/>
      <c r="E1945" s="153"/>
      <c r="F1945" s="153"/>
      <c r="G1945" s="285" t="s">
        <v>6750</v>
      </c>
      <c r="H1945" s="236"/>
      <c r="I1945" s="201">
        <v>46.86</v>
      </c>
    </row>
    <row r="1946" spans="1:9" ht="15" customHeight="1">
      <c r="A1946" s="153"/>
      <c r="B1946" s="153"/>
      <c r="C1946" s="153"/>
      <c r="D1946" s="153"/>
      <c r="E1946" s="153"/>
      <c r="F1946" s="153"/>
      <c r="G1946" s="289" t="s">
        <v>6751</v>
      </c>
      <c r="H1946" s="236"/>
      <c r="I1946" s="188">
        <v>136.58000000000001</v>
      </c>
    </row>
    <row r="1947" spans="1:9" ht="15" customHeight="1">
      <c r="A1947" s="153"/>
      <c r="B1947" s="153"/>
      <c r="C1947" s="153"/>
      <c r="D1947" s="153"/>
      <c r="E1947" s="153"/>
      <c r="F1947" s="153"/>
      <c r="G1947" s="289" t="s">
        <v>6752</v>
      </c>
      <c r="H1947" s="236"/>
      <c r="I1947" s="188">
        <v>31.631900000000002</v>
      </c>
    </row>
    <row r="1948" spans="1:9" ht="15" customHeight="1">
      <c r="A1948" s="153"/>
      <c r="B1948" s="153"/>
      <c r="C1948" s="153"/>
      <c r="D1948" s="153"/>
      <c r="E1948" s="153"/>
      <c r="F1948" s="153"/>
      <c r="G1948" s="289" t="s">
        <v>6753</v>
      </c>
      <c r="H1948" s="236"/>
      <c r="I1948" s="188">
        <v>168.21</v>
      </c>
    </row>
    <row r="1949" spans="1:9" ht="9.75" customHeight="1">
      <c r="A1949" s="153"/>
      <c r="B1949" s="153"/>
      <c r="C1949" s="153"/>
      <c r="D1949" s="290"/>
      <c r="E1949" s="213"/>
      <c r="F1949" s="213"/>
      <c r="G1949" s="153"/>
      <c r="H1949" s="153"/>
      <c r="I1949" s="153"/>
    </row>
    <row r="1950" spans="1:9" ht="19.5" customHeight="1">
      <c r="A1950" s="291" t="s">
        <v>6754</v>
      </c>
      <c r="B1950" s="235"/>
      <c r="C1950" s="235"/>
      <c r="D1950" s="235"/>
      <c r="E1950" s="235"/>
      <c r="F1950" s="235"/>
      <c r="G1950" s="235"/>
      <c r="H1950" s="235"/>
      <c r="I1950" s="236"/>
    </row>
    <row r="1951" spans="1:9" ht="15" customHeight="1">
      <c r="A1951" s="287" t="s">
        <v>6755</v>
      </c>
      <c r="B1951" s="235"/>
      <c r="C1951" s="236"/>
      <c r="D1951" s="288" t="s">
        <v>6756</v>
      </c>
      <c r="E1951" s="236"/>
      <c r="F1951" s="195" t="s">
        <v>6757</v>
      </c>
      <c r="G1951" s="195" t="s">
        <v>6758</v>
      </c>
      <c r="H1951" s="195" t="s">
        <v>6759</v>
      </c>
      <c r="I1951" s="195" t="s">
        <v>6760</v>
      </c>
    </row>
    <row r="1952" spans="1:9" ht="27.75" customHeight="1">
      <c r="A1952" s="198" t="s">
        <v>6761</v>
      </c>
      <c r="B1952" s="286" t="s">
        <v>6762</v>
      </c>
      <c r="C1952" s="236"/>
      <c r="D1952" s="284" t="s">
        <v>6763</v>
      </c>
      <c r="E1952" s="236"/>
      <c r="F1952" s="198" t="s">
        <v>6764</v>
      </c>
      <c r="G1952" s="199">
        <v>1.1000000000000001</v>
      </c>
      <c r="H1952" s="200">
        <v>4.78</v>
      </c>
      <c r="I1952" s="200">
        <v>5.26</v>
      </c>
    </row>
    <row r="1953" spans="1:9" ht="15" customHeight="1">
      <c r="A1953" s="153"/>
      <c r="B1953" s="153"/>
      <c r="C1953" s="153"/>
      <c r="D1953" s="153"/>
      <c r="E1953" s="153"/>
      <c r="F1953" s="153"/>
      <c r="G1953" s="285" t="s">
        <v>6765</v>
      </c>
      <c r="H1953" s="236"/>
      <c r="I1953" s="201">
        <v>5.26</v>
      </c>
    </row>
    <row r="1954" spans="1:9" ht="15" customHeight="1">
      <c r="A1954" s="287" t="s">
        <v>6766</v>
      </c>
      <c r="B1954" s="235"/>
      <c r="C1954" s="236"/>
      <c r="D1954" s="288" t="s">
        <v>6767</v>
      </c>
      <c r="E1954" s="236"/>
      <c r="F1954" s="195" t="s">
        <v>6768</v>
      </c>
      <c r="G1954" s="195" t="s">
        <v>6769</v>
      </c>
      <c r="H1954" s="195" t="s">
        <v>6770</v>
      </c>
      <c r="I1954" s="195" t="s">
        <v>6771</v>
      </c>
    </row>
    <row r="1955" spans="1:9" ht="15" customHeight="1">
      <c r="A1955" s="198" t="s">
        <v>6772</v>
      </c>
      <c r="B1955" s="286" t="s">
        <v>6773</v>
      </c>
      <c r="C1955" s="236"/>
      <c r="D1955" s="284" t="s">
        <v>6774</v>
      </c>
      <c r="E1955" s="236"/>
      <c r="F1955" s="198" t="s">
        <v>6775</v>
      </c>
      <c r="G1955" s="199">
        <v>0.105</v>
      </c>
      <c r="H1955" s="200">
        <v>18.68</v>
      </c>
      <c r="I1955" s="200">
        <v>1.96</v>
      </c>
    </row>
    <row r="1956" spans="1:9" ht="15" customHeight="1">
      <c r="A1956" s="198" t="s">
        <v>6776</v>
      </c>
      <c r="B1956" s="286" t="s">
        <v>6777</v>
      </c>
      <c r="C1956" s="236"/>
      <c r="D1956" s="284" t="s">
        <v>6778</v>
      </c>
      <c r="E1956" s="236"/>
      <c r="F1956" s="198" t="s">
        <v>6779</v>
      </c>
      <c r="G1956" s="199">
        <v>0.105</v>
      </c>
      <c r="H1956" s="200">
        <v>24.41</v>
      </c>
      <c r="I1956" s="200">
        <v>2.56</v>
      </c>
    </row>
    <row r="1957" spans="1:9" ht="15" customHeight="1">
      <c r="A1957" s="153"/>
      <c r="B1957" s="153"/>
      <c r="C1957" s="153"/>
      <c r="D1957" s="153"/>
      <c r="E1957" s="153"/>
      <c r="F1957" s="153"/>
      <c r="G1957" s="285" t="s">
        <v>6780</v>
      </c>
      <c r="H1957" s="236"/>
      <c r="I1957" s="201">
        <v>4.5199999999999996</v>
      </c>
    </row>
    <row r="1958" spans="1:9" ht="15" customHeight="1">
      <c r="A1958" s="153"/>
      <c r="B1958" s="153"/>
      <c r="C1958" s="153"/>
      <c r="D1958" s="153"/>
      <c r="E1958" s="153"/>
      <c r="F1958" s="153"/>
      <c r="G1958" s="289" t="s">
        <v>6781</v>
      </c>
      <c r="H1958" s="236"/>
      <c r="I1958" s="188">
        <v>9.77</v>
      </c>
    </row>
    <row r="1959" spans="1:9" ht="15" customHeight="1">
      <c r="A1959" s="153"/>
      <c r="B1959" s="153"/>
      <c r="C1959" s="153"/>
      <c r="D1959" s="153"/>
      <c r="E1959" s="153"/>
      <c r="F1959" s="153"/>
      <c r="G1959" s="289" t="s">
        <v>6782</v>
      </c>
      <c r="H1959" s="236"/>
      <c r="I1959" s="188">
        <v>2.2627000000000002</v>
      </c>
    </row>
    <row r="1960" spans="1:9" ht="15" customHeight="1">
      <c r="A1960" s="153"/>
      <c r="B1960" s="153"/>
      <c r="C1960" s="153"/>
      <c r="D1960" s="153"/>
      <c r="E1960" s="153"/>
      <c r="F1960" s="153"/>
      <c r="G1960" s="289" t="s">
        <v>6783</v>
      </c>
      <c r="H1960" s="236"/>
      <c r="I1960" s="188">
        <v>12.03</v>
      </c>
    </row>
    <row r="1961" spans="1:9" ht="9.75" customHeight="1">
      <c r="A1961" s="153"/>
      <c r="B1961" s="153"/>
      <c r="C1961" s="153"/>
      <c r="D1961" s="290"/>
      <c r="E1961" s="213"/>
      <c r="F1961" s="213"/>
      <c r="G1961" s="153"/>
      <c r="H1961" s="153"/>
      <c r="I1961" s="153"/>
    </row>
    <row r="1962" spans="1:9" ht="19.5" customHeight="1">
      <c r="A1962" s="291" t="s">
        <v>6784</v>
      </c>
      <c r="B1962" s="235"/>
      <c r="C1962" s="235"/>
      <c r="D1962" s="235"/>
      <c r="E1962" s="235"/>
      <c r="F1962" s="235"/>
      <c r="G1962" s="235"/>
      <c r="H1962" s="235"/>
      <c r="I1962" s="236"/>
    </row>
    <row r="1963" spans="1:9" ht="15" customHeight="1">
      <c r="A1963" s="287" t="s">
        <v>6785</v>
      </c>
      <c r="B1963" s="235"/>
      <c r="C1963" s="236"/>
      <c r="D1963" s="288" t="s">
        <v>6786</v>
      </c>
      <c r="E1963" s="236"/>
      <c r="F1963" s="195" t="s">
        <v>6787</v>
      </c>
      <c r="G1963" s="195" t="s">
        <v>6788</v>
      </c>
      <c r="H1963" s="195" t="s">
        <v>6789</v>
      </c>
      <c r="I1963" s="195" t="s">
        <v>6790</v>
      </c>
    </row>
    <row r="1964" spans="1:9" ht="15" customHeight="1">
      <c r="A1964" s="198" t="s">
        <v>6791</v>
      </c>
      <c r="B1964" s="286" t="s">
        <v>6792</v>
      </c>
      <c r="C1964" s="236"/>
      <c r="D1964" s="284" t="s">
        <v>6793</v>
      </c>
      <c r="E1964" s="236"/>
      <c r="F1964" s="198" t="s">
        <v>6794</v>
      </c>
      <c r="G1964" s="199">
        <v>8</v>
      </c>
      <c r="H1964" s="200">
        <v>13.25</v>
      </c>
      <c r="I1964" s="200">
        <v>106</v>
      </c>
    </row>
    <row r="1965" spans="1:9" ht="15" customHeight="1">
      <c r="A1965" s="198" t="s">
        <v>6795</v>
      </c>
      <c r="B1965" s="286" t="s">
        <v>6796</v>
      </c>
      <c r="C1965" s="236"/>
      <c r="D1965" s="284" t="s">
        <v>6797</v>
      </c>
      <c r="E1965" s="236"/>
      <c r="F1965" s="198" t="s">
        <v>6798</v>
      </c>
      <c r="G1965" s="199">
        <v>8</v>
      </c>
      <c r="H1965" s="200">
        <v>18.84</v>
      </c>
      <c r="I1965" s="200">
        <v>150.72</v>
      </c>
    </row>
    <row r="1966" spans="1:9" ht="15" customHeight="1">
      <c r="A1966" s="198" t="s">
        <v>6799</v>
      </c>
      <c r="B1966" s="286" t="s">
        <v>6800</v>
      </c>
      <c r="C1966" s="236"/>
      <c r="D1966" s="284" t="s">
        <v>6801</v>
      </c>
      <c r="E1966" s="236"/>
      <c r="F1966" s="198" t="s">
        <v>6802</v>
      </c>
      <c r="G1966" s="199">
        <v>8</v>
      </c>
      <c r="H1966" s="200">
        <v>22.59</v>
      </c>
      <c r="I1966" s="200">
        <v>180.72</v>
      </c>
    </row>
    <row r="1967" spans="1:9" ht="15" customHeight="1">
      <c r="A1967" s="153"/>
      <c r="B1967" s="153"/>
      <c r="C1967" s="153"/>
      <c r="D1967" s="153"/>
      <c r="E1967" s="153"/>
      <c r="F1967" s="153"/>
      <c r="G1967" s="285" t="s">
        <v>6803</v>
      </c>
      <c r="H1967" s="236"/>
      <c r="I1967" s="201">
        <v>437.44</v>
      </c>
    </row>
    <row r="1968" spans="1:9" ht="15" customHeight="1">
      <c r="A1968" s="287" t="s">
        <v>6804</v>
      </c>
      <c r="B1968" s="235"/>
      <c r="C1968" s="236"/>
      <c r="D1968" s="288" t="s">
        <v>6805</v>
      </c>
      <c r="E1968" s="236"/>
      <c r="F1968" s="195" t="s">
        <v>6806</v>
      </c>
      <c r="G1968" s="195" t="s">
        <v>6807</v>
      </c>
      <c r="H1968" s="195" t="s">
        <v>6808</v>
      </c>
      <c r="I1968" s="195" t="s">
        <v>6809</v>
      </c>
    </row>
    <row r="1969" spans="1:9" ht="27.75" customHeight="1">
      <c r="A1969" s="198" t="s">
        <v>6810</v>
      </c>
      <c r="B1969" s="286" t="s">
        <v>6811</v>
      </c>
      <c r="C1969" s="236"/>
      <c r="D1969" s="284" t="s">
        <v>6812</v>
      </c>
      <c r="E1969" s="236"/>
      <c r="F1969" s="198" t="s">
        <v>6813</v>
      </c>
      <c r="G1969" s="199">
        <v>1</v>
      </c>
      <c r="H1969" s="200">
        <v>536.6</v>
      </c>
      <c r="I1969" s="200">
        <v>536.6</v>
      </c>
    </row>
    <row r="1970" spans="1:9" ht="15" customHeight="1">
      <c r="A1970" s="153"/>
      <c r="B1970" s="153"/>
      <c r="C1970" s="153"/>
      <c r="D1970" s="153"/>
      <c r="E1970" s="153"/>
      <c r="F1970" s="153"/>
      <c r="G1970" s="285" t="s">
        <v>6814</v>
      </c>
      <c r="H1970" s="236"/>
      <c r="I1970" s="201">
        <v>536.6</v>
      </c>
    </row>
    <row r="1971" spans="1:9" ht="15" customHeight="1">
      <c r="A1971" s="153"/>
      <c r="B1971" s="153"/>
      <c r="C1971" s="153"/>
      <c r="D1971" s="153"/>
      <c r="E1971" s="153"/>
      <c r="F1971" s="153"/>
      <c r="G1971" s="289" t="s">
        <v>6815</v>
      </c>
      <c r="H1971" s="236"/>
      <c r="I1971" s="188">
        <v>974.04</v>
      </c>
    </row>
    <row r="1972" spans="1:9" ht="15" customHeight="1">
      <c r="A1972" s="153"/>
      <c r="B1972" s="153"/>
      <c r="C1972" s="153"/>
      <c r="D1972" s="153"/>
      <c r="E1972" s="153"/>
      <c r="F1972" s="153"/>
      <c r="G1972" s="289" t="s">
        <v>6816</v>
      </c>
      <c r="H1972" s="236"/>
      <c r="I1972" s="188">
        <v>225.58770000000001</v>
      </c>
    </row>
    <row r="1973" spans="1:9" ht="15" customHeight="1">
      <c r="A1973" s="153"/>
      <c r="B1973" s="153"/>
      <c r="C1973" s="153"/>
      <c r="D1973" s="153"/>
      <c r="E1973" s="153"/>
      <c r="F1973" s="153"/>
      <c r="G1973" s="289" t="s">
        <v>6817</v>
      </c>
      <c r="H1973" s="236"/>
      <c r="I1973" s="188">
        <v>1199.6300000000001</v>
      </c>
    </row>
    <row r="1974" spans="1:9" ht="9.75" customHeight="1">
      <c r="A1974" s="153"/>
      <c r="B1974" s="153"/>
      <c r="C1974" s="153"/>
      <c r="D1974" s="290"/>
      <c r="E1974" s="213"/>
      <c r="F1974" s="213"/>
      <c r="G1974" s="153"/>
      <c r="H1974" s="153"/>
      <c r="I1974" s="153"/>
    </row>
    <row r="1975" spans="1:9" ht="19.5" customHeight="1">
      <c r="A1975" s="291" t="s">
        <v>6818</v>
      </c>
      <c r="B1975" s="235"/>
      <c r="C1975" s="235"/>
      <c r="D1975" s="235"/>
      <c r="E1975" s="235"/>
      <c r="F1975" s="235"/>
      <c r="G1975" s="235"/>
      <c r="H1975" s="235"/>
      <c r="I1975" s="236"/>
    </row>
    <row r="1976" spans="1:9" ht="15" customHeight="1">
      <c r="A1976" s="287" t="s">
        <v>6819</v>
      </c>
      <c r="B1976" s="235"/>
      <c r="C1976" s="236"/>
      <c r="D1976" s="288" t="s">
        <v>6820</v>
      </c>
      <c r="E1976" s="236"/>
      <c r="F1976" s="195" t="s">
        <v>6821</v>
      </c>
      <c r="G1976" s="195" t="s">
        <v>6822</v>
      </c>
      <c r="H1976" s="195" t="s">
        <v>6823</v>
      </c>
      <c r="I1976" s="195" t="s">
        <v>6824</v>
      </c>
    </row>
    <row r="1977" spans="1:9" ht="15" customHeight="1">
      <c r="A1977" s="198" t="s">
        <v>6825</v>
      </c>
      <c r="B1977" s="286" t="s">
        <v>6826</v>
      </c>
      <c r="C1977" s="236"/>
      <c r="D1977" s="284" t="s">
        <v>6827</v>
      </c>
      <c r="E1977" s="236"/>
      <c r="F1977" s="198" t="s">
        <v>6828</v>
      </c>
      <c r="G1977" s="199">
        <v>1</v>
      </c>
      <c r="H1977" s="200">
        <v>13.25</v>
      </c>
      <c r="I1977" s="200">
        <v>13.25</v>
      </c>
    </row>
    <row r="1978" spans="1:9" ht="15" customHeight="1">
      <c r="A1978" s="198" t="s">
        <v>6829</v>
      </c>
      <c r="B1978" s="286" t="s">
        <v>6830</v>
      </c>
      <c r="C1978" s="236"/>
      <c r="D1978" s="284" t="s">
        <v>6831</v>
      </c>
      <c r="E1978" s="236"/>
      <c r="F1978" s="198" t="s">
        <v>6832</v>
      </c>
      <c r="G1978" s="199">
        <v>1</v>
      </c>
      <c r="H1978" s="200">
        <v>18.84</v>
      </c>
      <c r="I1978" s="200">
        <v>18.84</v>
      </c>
    </row>
    <row r="1979" spans="1:9" ht="15" customHeight="1">
      <c r="A1979" s="153"/>
      <c r="B1979" s="153"/>
      <c r="C1979" s="153"/>
      <c r="D1979" s="153"/>
      <c r="E1979" s="153"/>
      <c r="F1979" s="153"/>
      <c r="G1979" s="285" t="s">
        <v>6833</v>
      </c>
      <c r="H1979" s="236"/>
      <c r="I1979" s="201">
        <v>32.090000000000003</v>
      </c>
    </row>
    <row r="1980" spans="1:9" ht="15" customHeight="1">
      <c r="A1980" s="287" t="s">
        <v>6834</v>
      </c>
      <c r="B1980" s="235"/>
      <c r="C1980" s="236"/>
      <c r="D1980" s="288" t="s">
        <v>6835</v>
      </c>
      <c r="E1980" s="236"/>
      <c r="F1980" s="195" t="s">
        <v>6836</v>
      </c>
      <c r="G1980" s="195" t="s">
        <v>6837</v>
      </c>
      <c r="H1980" s="195" t="s">
        <v>6838</v>
      </c>
      <c r="I1980" s="195" t="s">
        <v>6839</v>
      </c>
    </row>
    <row r="1981" spans="1:9" ht="43.5" customHeight="1">
      <c r="A1981" s="198" t="s">
        <v>6840</v>
      </c>
      <c r="B1981" s="286" t="s">
        <v>6841</v>
      </c>
      <c r="C1981" s="236"/>
      <c r="D1981" s="284" t="s">
        <v>6842</v>
      </c>
      <c r="E1981" s="236"/>
      <c r="F1981" s="198" t="s">
        <v>6843</v>
      </c>
      <c r="G1981" s="199">
        <v>1</v>
      </c>
      <c r="H1981" s="200">
        <v>2206.8200000000002</v>
      </c>
      <c r="I1981" s="200">
        <v>2206.8200000000002</v>
      </c>
    </row>
    <row r="1982" spans="1:9" ht="15" customHeight="1">
      <c r="A1982" s="153"/>
      <c r="B1982" s="153"/>
      <c r="C1982" s="153"/>
      <c r="D1982" s="153"/>
      <c r="E1982" s="153"/>
      <c r="F1982" s="153"/>
      <c r="G1982" s="285" t="s">
        <v>6844</v>
      </c>
      <c r="H1982" s="236"/>
      <c r="I1982" s="201">
        <v>2206.8200000000002</v>
      </c>
    </row>
    <row r="1983" spans="1:9" ht="15" customHeight="1">
      <c r="A1983" s="153"/>
      <c r="B1983" s="153"/>
      <c r="C1983" s="153"/>
      <c r="D1983" s="153"/>
      <c r="E1983" s="153"/>
      <c r="F1983" s="153"/>
      <c r="G1983" s="289" t="s">
        <v>6845</v>
      </c>
      <c r="H1983" s="236"/>
      <c r="I1983" s="188">
        <v>2238.91</v>
      </c>
    </row>
    <row r="1984" spans="1:9" ht="15" customHeight="1">
      <c r="A1984" s="153"/>
      <c r="B1984" s="153"/>
      <c r="C1984" s="153"/>
      <c r="D1984" s="153"/>
      <c r="E1984" s="153"/>
      <c r="F1984" s="153"/>
      <c r="G1984" s="289" t="s">
        <v>6846</v>
      </c>
      <c r="H1984" s="236"/>
      <c r="I1984" s="188">
        <v>518.53160000000003</v>
      </c>
    </row>
    <row r="1985" spans="1:9" ht="15" customHeight="1">
      <c r="A1985" s="153"/>
      <c r="B1985" s="153"/>
      <c r="C1985" s="153"/>
      <c r="D1985" s="153"/>
      <c r="E1985" s="153"/>
      <c r="F1985" s="153"/>
      <c r="G1985" s="289" t="s">
        <v>6847</v>
      </c>
      <c r="H1985" s="236"/>
      <c r="I1985" s="188">
        <v>2757.44</v>
      </c>
    </row>
    <row r="1986" spans="1:9" ht="9.75" customHeight="1">
      <c r="A1986" s="153"/>
      <c r="B1986" s="153"/>
      <c r="C1986" s="153"/>
      <c r="D1986" s="290"/>
      <c r="E1986" s="213"/>
      <c r="F1986" s="213"/>
      <c r="G1986" s="153"/>
      <c r="H1986" s="153"/>
      <c r="I1986" s="153"/>
    </row>
    <row r="1987" spans="1:9" ht="19.5" customHeight="1">
      <c r="A1987" s="291" t="s">
        <v>6848</v>
      </c>
      <c r="B1987" s="235"/>
      <c r="C1987" s="235"/>
      <c r="D1987" s="235"/>
      <c r="E1987" s="235"/>
      <c r="F1987" s="235"/>
      <c r="G1987" s="235"/>
      <c r="H1987" s="235"/>
      <c r="I1987" s="236"/>
    </row>
    <row r="1988" spans="1:9" ht="15" customHeight="1">
      <c r="A1988" s="287" t="s">
        <v>6849</v>
      </c>
      <c r="B1988" s="235"/>
      <c r="C1988" s="236"/>
      <c r="D1988" s="288" t="s">
        <v>6850</v>
      </c>
      <c r="E1988" s="236"/>
      <c r="F1988" s="195" t="s">
        <v>6851</v>
      </c>
      <c r="G1988" s="195" t="s">
        <v>6852</v>
      </c>
      <c r="H1988" s="195" t="s">
        <v>6853</v>
      </c>
      <c r="I1988" s="195" t="s">
        <v>6854</v>
      </c>
    </row>
    <row r="1989" spans="1:9" ht="19.5" customHeight="1">
      <c r="A1989" s="198" t="s">
        <v>6855</v>
      </c>
      <c r="B1989" s="286" t="s">
        <v>6856</v>
      </c>
      <c r="C1989" s="236"/>
      <c r="D1989" s="284" t="s">
        <v>6857</v>
      </c>
      <c r="E1989" s="236"/>
      <c r="F1989" s="198" t="s">
        <v>6858</v>
      </c>
      <c r="G1989" s="199">
        <v>1</v>
      </c>
      <c r="H1989" s="200">
        <v>371.82</v>
      </c>
      <c r="I1989" s="200">
        <v>371.82</v>
      </c>
    </row>
    <row r="1990" spans="1:9" ht="15" customHeight="1">
      <c r="A1990" s="153"/>
      <c r="B1990" s="153"/>
      <c r="C1990" s="153"/>
      <c r="D1990" s="153"/>
      <c r="E1990" s="153"/>
      <c r="F1990" s="153"/>
      <c r="G1990" s="285" t="s">
        <v>6859</v>
      </c>
      <c r="H1990" s="236"/>
      <c r="I1990" s="201">
        <v>371.82</v>
      </c>
    </row>
    <row r="1991" spans="1:9" ht="15" customHeight="1">
      <c r="A1991" s="287" t="s">
        <v>6860</v>
      </c>
      <c r="B1991" s="235"/>
      <c r="C1991" s="236"/>
      <c r="D1991" s="288" t="s">
        <v>6861</v>
      </c>
      <c r="E1991" s="236"/>
      <c r="F1991" s="195" t="s">
        <v>6862</v>
      </c>
      <c r="G1991" s="195" t="s">
        <v>6863</v>
      </c>
      <c r="H1991" s="195" t="s">
        <v>6864</v>
      </c>
      <c r="I1991" s="195" t="s">
        <v>6865</v>
      </c>
    </row>
    <row r="1992" spans="1:9" ht="15" customHeight="1">
      <c r="A1992" s="198" t="s">
        <v>6866</v>
      </c>
      <c r="B1992" s="286" t="s">
        <v>6867</v>
      </c>
      <c r="C1992" s="236"/>
      <c r="D1992" s="284" t="s">
        <v>6868</v>
      </c>
      <c r="E1992" s="236"/>
      <c r="F1992" s="198" t="s">
        <v>6869</v>
      </c>
      <c r="G1992" s="199">
        <v>6.2007000000000003</v>
      </c>
      <c r="H1992" s="200">
        <v>18.68</v>
      </c>
      <c r="I1992" s="200">
        <v>115.83</v>
      </c>
    </row>
    <row r="1993" spans="1:9" ht="15" customHeight="1">
      <c r="A1993" s="198" t="s">
        <v>6870</v>
      </c>
      <c r="B1993" s="286" t="s">
        <v>6871</v>
      </c>
      <c r="C1993" s="236"/>
      <c r="D1993" s="284" t="s">
        <v>6872</v>
      </c>
      <c r="E1993" s="236"/>
      <c r="F1993" s="198" t="s">
        <v>6873</v>
      </c>
      <c r="G1993" s="199">
        <v>6.2007000000000003</v>
      </c>
      <c r="H1993" s="200">
        <v>24.41</v>
      </c>
      <c r="I1993" s="200">
        <v>151.36000000000001</v>
      </c>
    </row>
    <row r="1994" spans="1:9" ht="15" customHeight="1">
      <c r="A1994" s="153"/>
      <c r="B1994" s="153"/>
      <c r="C1994" s="153"/>
      <c r="D1994" s="153"/>
      <c r="E1994" s="153"/>
      <c r="F1994" s="153"/>
      <c r="G1994" s="285" t="s">
        <v>6874</v>
      </c>
      <c r="H1994" s="236"/>
      <c r="I1994" s="201">
        <v>267.19</v>
      </c>
    </row>
    <row r="1995" spans="1:9" ht="15" customHeight="1">
      <c r="A1995" s="153"/>
      <c r="B1995" s="153"/>
      <c r="C1995" s="153"/>
      <c r="D1995" s="153"/>
      <c r="E1995" s="153"/>
      <c r="F1995" s="153"/>
      <c r="G1995" s="289" t="s">
        <v>6875</v>
      </c>
      <c r="H1995" s="236"/>
      <c r="I1995" s="188">
        <v>638.99</v>
      </c>
    </row>
    <row r="1996" spans="1:9" ht="15" customHeight="1">
      <c r="A1996" s="153"/>
      <c r="B1996" s="153"/>
      <c r="C1996" s="153"/>
      <c r="D1996" s="153"/>
      <c r="E1996" s="153"/>
      <c r="F1996" s="153"/>
      <c r="G1996" s="289" t="s">
        <v>6876</v>
      </c>
      <c r="H1996" s="236"/>
      <c r="I1996" s="188">
        <v>147.99010000000001</v>
      </c>
    </row>
    <row r="1997" spans="1:9" ht="15" customHeight="1">
      <c r="A1997" s="153"/>
      <c r="B1997" s="153"/>
      <c r="C1997" s="153"/>
      <c r="D1997" s="153"/>
      <c r="E1997" s="153"/>
      <c r="F1997" s="153"/>
      <c r="G1997" s="289" t="s">
        <v>6877</v>
      </c>
      <c r="H1997" s="236"/>
      <c r="I1997" s="188">
        <v>786.98</v>
      </c>
    </row>
    <row r="1998" spans="1:9" ht="9.75" customHeight="1">
      <c r="A1998" s="153"/>
      <c r="B1998" s="153"/>
      <c r="C1998" s="153"/>
      <c r="D1998" s="290"/>
      <c r="E1998" s="213"/>
      <c r="F1998" s="213"/>
      <c r="G1998" s="153"/>
      <c r="H1998" s="153"/>
      <c r="I1998" s="153"/>
    </row>
    <row r="1999" spans="1:9" ht="19.5" customHeight="1">
      <c r="A1999" s="291" t="s">
        <v>6878</v>
      </c>
      <c r="B1999" s="235"/>
      <c r="C1999" s="235"/>
      <c r="D1999" s="235"/>
      <c r="E1999" s="235"/>
      <c r="F1999" s="235"/>
      <c r="G1999" s="235"/>
      <c r="H1999" s="235"/>
      <c r="I1999" s="236"/>
    </row>
    <row r="2000" spans="1:9" ht="15" customHeight="1">
      <c r="A2000" s="287" t="s">
        <v>6879</v>
      </c>
      <c r="B2000" s="235"/>
      <c r="C2000" s="236"/>
      <c r="D2000" s="288" t="s">
        <v>6880</v>
      </c>
      <c r="E2000" s="236"/>
      <c r="F2000" s="195" t="s">
        <v>6881</v>
      </c>
      <c r="G2000" s="195" t="s">
        <v>6882</v>
      </c>
      <c r="H2000" s="195" t="s">
        <v>6883</v>
      </c>
      <c r="I2000" s="195" t="s">
        <v>6884</v>
      </c>
    </row>
    <row r="2001" spans="1:9" ht="15" customHeight="1">
      <c r="A2001" s="198" t="s">
        <v>6885</v>
      </c>
      <c r="B2001" s="286" t="s">
        <v>6886</v>
      </c>
      <c r="C2001" s="236"/>
      <c r="D2001" s="284" t="s">
        <v>6887</v>
      </c>
      <c r="E2001" s="236"/>
      <c r="F2001" s="198" t="s">
        <v>6888</v>
      </c>
      <c r="G2001" s="199">
        <v>0.25</v>
      </c>
      <c r="H2001" s="200">
        <v>13.25</v>
      </c>
      <c r="I2001" s="200">
        <v>3.31</v>
      </c>
    </row>
    <row r="2002" spans="1:9" ht="15" customHeight="1">
      <c r="A2002" s="198" t="s">
        <v>6889</v>
      </c>
      <c r="B2002" s="286" t="s">
        <v>6890</v>
      </c>
      <c r="C2002" s="236"/>
      <c r="D2002" s="284" t="s">
        <v>6891</v>
      </c>
      <c r="E2002" s="236"/>
      <c r="F2002" s="198" t="s">
        <v>6892</v>
      </c>
      <c r="G2002" s="199">
        <v>0.25</v>
      </c>
      <c r="H2002" s="200">
        <v>18.84</v>
      </c>
      <c r="I2002" s="200">
        <v>4.71</v>
      </c>
    </row>
    <row r="2003" spans="1:9" ht="15" customHeight="1">
      <c r="A2003" s="153"/>
      <c r="B2003" s="153"/>
      <c r="C2003" s="153"/>
      <c r="D2003" s="153"/>
      <c r="E2003" s="153"/>
      <c r="F2003" s="153"/>
      <c r="G2003" s="285" t="s">
        <v>6893</v>
      </c>
      <c r="H2003" s="236"/>
      <c r="I2003" s="201">
        <v>8.02</v>
      </c>
    </row>
    <row r="2004" spans="1:9" ht="15" customHeight="1">
      <c r="A2004" s="287" t="s">
        <v>6894</v>
      </c>
      <c r="B2004" s="235"/>
      <c r="C2004" s="236"/>
      <c r="D2004" s="288" t="s">
        <v>6895</v>
      </c>
      <c r="E2004" s="236"/>
      <c r="F2004" s="195" t="s">
        <v>6896</v>
      </c>
      <c r="G2004" s="195" t="s">
        <v>6897</v>
      </c>
      <c r="H2004" s="195" t="s">
        <v>6898</v>
      </c>
      <c r="I2004" s="195" t="s">
        <v>6899</v>
      </c>
    </row>
    <row r="2005" spans="1:9" ht="19.5" customHeight="1">
      <c r="A2005" s="198" t="s">
        <v>6900</v>
      </c>
      <c r="B2005" s="286" t="s">
        <v>6901</v>
      </c>
      <c r="C2005" s="236"/>
      <c r="D2005" s="284" t="s">
        <v>6902</v>
      </c>
      <c r="E2005" s="236"/>
      <c r="F2005" s="198" t="s">
        <v>6903</v>
      </c>
      <c r="G2005" s="199">
        <v>1</v>
      </c>
      <c r="H2005" s="200">
        <v>62.04</v>
      </c>
      <c r="I2005" s="200">
        <v>62.04</v>
      </c>
    </row>
    <row r="2006" spans="1:9" ht="15" customHeight="1">
      <c r="A2006" s="153"/>
      <c r="B2006" s="153"/>
      <c r="C2006" s="153"/>
      <c r="D2006" s="153"/>
      <c r="E2006" s="153"/>
      <c r="F2006" s="153"/>
      <c r="G2006" s="285" t="s">
        <v>6904</v>
      </c>
      <c r="H2006" s="236"/>
      <c r="I2006" s="201">
        <v>62.04</v>
      </c>
    </row>
    <row r="2007" spans="1:9" ht="15" customHeight="1">
      <c r="A2007" s="153"/>
      <c r="B2007" s="153"/>
      <c r="C2007" s="153"/>
      <c r="D2007" s="153"/>
      <c r="E2007" s="153"/>
      <c r="F2007" s="153"/>
      <c r="G2007" s="289" t="s">
        <v>6905</v>
      </c>
      <c r="H2007" s="236"/>
      <c r="I2007" s="188">
        <v>70.06</v>
      </c>
    </row>
    <row r="2008" spans="1:9" ht="15" customHeight="1">
      <c r="A2008" s="153"/>
      <c r="B2008" s="153"/>
      <c r="C2008" s="153"/>
      <c r="D2008" s="153"/>
      <c r="E2008" s="153"/>
      <c r="F2008" s="153"/>
      <c r="G2008" s="289" t="s">
        <v>6906</v>
      </c>
      <c r="H2008" s="236"/>
      <c r="I2008" s="188">
        <v>16.225899999999999</v>
      </c>
    </row>
    <row r="2009" spans="1:9" ht="15" customHeight="1">
      <c r="A2009" s="153"/>
      <c r="B2009" s="153"/>
      <c r="C2009" s="153"/>
      <c r="D2009" s="153"/>
      <c r="E2009" s="153"/>
      <c r="F2009" s="153"/>
      <c r="G2009" s="289" t="s">
        <v>6907</v>
      </c>
      <c r="H2009" s="236"/>
      <c r="I2009" s="188">
        <v>86.29</v>
      </c>
    </row>
    <row r="2010" spans="1:9" ht="9.75" customHeight="1">
      <c r="A2010" s="153"/>
      <c r="B2010" s="153"/>
      <c r="C2010" s="153"/>
      <c r="D2010" s="290"/>
      <c r="E2010" s="213"/>
      <c r="F2010" s="213"/>
      <c r="G2010" s="153"/>
      <c r="H2010" s="153"/>
      <c r="I2010" s="153"/>
    </row>
    <row r="2011" spans="1:9" ht="19.5" customHeight="1">
      <c r="A2011" s="291" t="s">
        <v>6908</v>
      </c>
      <c r="B2011" s="235"/>
      <c r="C2011" s="235"/>
      <c r="D2011" s="235"/>
      <c r="E2011" s="235"/>
      <c r="F2011" s="235"/>
      <c r="G2011" s="235"/>
      <c r="H2011" s="235"/>
      <c r="I2011" s="236"/>
    </row>
    <row r="2012" spans="1:9" ht="15" customHeight="1">
      <c r="A2012" s="287" t="s">
        <v>6909</v>
      </c>
      <c r="B2012" s="235"/>
      <c r="C2012" s="236"/>
      <c r="D2012" s="288" t="s">
        <v>6910</v>
      </c>
      <c r="E2012" s="236"/>
      <c r="F2012" s="195" t="s">
        <v>6911</v>
      </c>
      <c r="G2012" s="195" t="s">
        <v>6912</v>
      </c>
      <c r="H2012" s="195" t="s">
        <v>6913</v>
      </c>
      <c r="I2012" s="195" t="s">
        <v>6914</v>
      </c>
    </row>
    <row r="2013" spans="1:9" ht="15" customHeight="1">
      <c r="A2013" s="198" t="s">
        <v>6915</v>
      </c>
      <c r="B2013" s="286" t="s">
        <v>6916</v>
      </c>
      <c r="C2013" s="236"/>
      <c r="D2013" s="284" t="s">
        <v>6917</v>
      </c>
      <c r="E2013" s="236"/>
      <c r="F2013" s="198" t="s">
        <v>6918</v>
      </c>
      <c r="G2013" s="199">
        <v>1</v>
      </c>
      <c r="H2013" s="200">
        <v>13.25</v>
      </c>
      <c r="I2013" s="200">
        <v>13.25</v>
      </c>
    </row>
    <row r="2014" spans="1:9" ht="15" customHeight="1">
      <c r="A2014" s="198" t="s">
        <v>6919</v>
      </c>
      <c r="B2014" s="286" t="s">
        <v>6920</v>
      </c>
      <c r="C2014" s="236"/>
      <c r="D2014" s="284" t="s">
        <v>6921</v>
      </c>
      <c r="E2014" s="236"/>
      <c r="F2014" s="198" t="s">
        <v>6922</v>
      </c>
      <c r="G2014" s="199">
        <v>1</v>
      </c>
      <c r="H2014" s="200">
        <v>18.84</v>
      </c>
      <c r="I2014" s="200">
        <v>18.84</v>
      </c>
    </row>
    <row r="2015" spans="1:9" ht="15" customHeight="1">
      <c r="A2015" s="153"/>
      <c r="B2015" s="153"/>
      <c r="C2015" s="153"/>
      <c r="D2015" s="153"/>
      <c r="E2015" s="153"/>
      <c r="F2015" s="153"/>
      <c r="G2015" s="285" t="s">
        <v>6923</v>
      </c>
      <c r="H2015" s="236"/>
      <c r="I2015" s="201">
        <v>32.090000000000003</v>
      </c>
    </row>
    <row r="2016" spans="1:9" ht="15" customHeight="1">
      <c r="A2016" s="287" t="s">
        <v>6924</v>
      </c>
      <c r="B2016" s="235"/>
      <c r="C2016" s="236"/>
      <c r="D2016" s="288" t="s">
        <v>6925</v>
      </c>
      <c r="E2016" s="236"/>
      <c r="F2016" s="195" t="s">
        <v>6926</v>
      </c>
      <c r="G2016" s="195" t="s">
        <v>6927</v>
      </c>
      <c r="H2016" s="195" t="s">
        <v>6928</v>
      </c>
      <c r="I2016" s="195" t="s">
        <v>6929</v>
      </c>
    </row>
    <row r="2017" spans="1:9" ht="51.75" customHeight="1">
      <c r="A2017" s="198" t="s">
        <v>6930</v>
      </c>
      <c r="B2017" s="286" t="s">
        <v>6931</v>
      </c>
      <c r="C2017" s="236"/>
      <c r="D2017" s="284" t="s">
        <v>6932</v>
      </c>
      <c r="E2017" s="236"/>
      <c r="F2017" s="198" t="s">
        <v>6933</v>
      </c>
      <c r="G2017" s="199">
        <v>1</v>
      </c>
      <c r="H2017" s="200">
        <v>51.17</v>
      </c>
      <c r="I2017" s="200">
        <v>51.17</v>
      </c>
    </row>
    <row r="2018" spans="1:9" ht="15" customHeight="1">
      <c r="A2018" s="153"/>
      <c r="B2018" s="153"/>
      <c r="C2018" s="153"/>
      <c r="D2018" s="153"/>
      <c r="E2018" s="153"/>
      <c r="F2018" s="153"/>
      <c r="G2018" s="285" t="s">
        <v>6934</v>
      </c>
      <c r="H2018" s="236"/>
      <c r="I2018" s="201">
        <v>51.17</v>
      </c>
    </row>
    <row r="2019" spans="1:9" ht="15" customHeight="1">
      <c r="A2019" s="153"/>
      <c r="B2019" s="153"/>
      <c r="C2019" s="153"/>
      <c r="D2019" s="153"/>
      <c r="E2019" s="153"/>
      <c r="F2019" s="153"/>
      <c r="G2019" s="289" t="s">
        <v>6935</v>
      </c>
      <c r="H2019" s="236"/>
      <c r="I2019" s="188">
        <v>83.26</v>
      </c>
    </row>
    <row r="2020" spans="1:9" ht="15" customHeight="1">
      <c r="A2020" s="153"/>
      <c r="B2020" s="153"/>
      <c r="C2020" s="153"/>
      <c r="D2020" s="153"/>
      <c r="E2020" s="153"/>
      <c r="F2020" s="153"/>
      <c r="G2020" s="289" t="s">
        <v>6936</v>
      </c>
      <c r="H2020" s="236"/>
      <c r="I2020" s="188">
        <v>19.283000000000001</v>
      </c>
    </row>
    <row r="2021" spans="1:9" ht="15" customHeight="1">
      <c r="A2021" s="153"/>
      <c r="B2021" s="153"/>
      <c r="C2021" s="153"/>
      <c r="D2021" s="153"/>
      <c r="E2021" s="153"/>
      <c r="F2021" s="153"/>
      <c r="G2021" s="289" t="s">
        <v>6937</v>
      </c>
      <c r="H2021" s="236"/>
      <c r="I2021" s="188">
        <v>102.54</v>
      </c>
    </row>
    <row r="2022" spans="1:9" ht="9.75" customHeight="1">
      <c r="A2022" s="153"/>
      <c r="B2022" s="153"/>
      <c r="C2022" s="153"/>
      <c r="D2022" s="290"/>
      <c r="E2022" s="213"/>
      <c r="F2022" s="213"/>
      <c r="G2022" s="153"/>
      <c r="H2022" s="153"/>
      <c r="I2022" s="153"/>
    </row>
    <row r="2023" spans="1:9" ht="19.5" customHeight="1">
      <c r="A2023" s="291" t="s">
        <v>6938</v>
      </c>
      <c r="B2023" s="235"/>
      <c r="C2023" s="235"/>
      <c r="D2023" s="235"/>
      <c r="E2023" s="235"/>
      <c r="F2023" s="235"/>
      <c r="G2023" s="235"/>
      <c r="H2023" s="235"/>
      <c r="I2023" s="236"/>
    </row>
    <row r="2024" spans="1:9" ht="15" customHeight="1">
      <c r="A2024" s="287" t="s">
        <v>6939</v>
      </c>
      <c r="B2024" s="235"/>
      <c r="C2024" s="236"/>
      <c r="D2024" s="288" t="s">
        <v>6940</v>
      </c>
      <c r="E2024" s="236"/>
      <c r="F2024" s="195" t="s">
        <v>6941</v>
      </c>
      <c r="G2024" s="195" t="s">
        <v>6942</v>
      </c>
      <c r="H2024" s="195" t="s">
        <v>6943</v>
      </c>
      <c r="I2024" s="195" t="s">
        <v>6944</v>
      </c>
    </row>
    <row r="2025" spans="1:9" ht="15" customHeight="1">
      <c r="A2025" s="198" t="s">
        <v>6945</v>
      </c>
      <c r="B2025" s="286" t="s">
        <v>6946</v>
      </c>
      <c r="C2025" s="236"/>
      <c r="D2025" s="284" t="s">
        <v>6947</v>
      </c>
      <c r="E2025" s="236"/>
      <c r="F2025" s="198" t="s">
        <v>6948</v>
      </c>
      <c r="G2025" s="199">
        <v>0.25</v>
      </c>
      <c r="H2025" s="200">
        <v>13.25</v>
      </c>
      <c r="I2025" s="200">
        <v>3.31</v>
      </c>
    </row>
    <row r="2026" spans="1:9" ht="15" customHeight="1">
      <c r="A2026" s="153"/>
      <c r="B2026" s="153"/>
      <c r="C2026" s="153"/>
      <c r="D2026" s="153"/>
      <c r="E2026" s="153"/>
      <c r="F2026" s="153"/>
      <c r="G2026" s="285" t="s">
        <v>6949</v>
      </c>
      <c r="H2026" s="236"/>
      <c r="I2026" s="201">
        <v>3.31</v>
      </c>
    </row>
    <row r="2027" spans="1:9" ht="15" customHeight="1">
      <c r="A2027" s="287" t="s">
        <v>6950</v>
      </c>
      <c r="B2027" s="235"/>
      <c r="C2027" s="236"/>
      <c r="D2027" s="288" t="s">
        <v>6951</v>
      </c>
      <c r="E2027" s="236"/>
      <c r="F2027" s="195" t="s">
        <v>6952</v>
      </c>
      <c r="G2027" s="195" t="s">
        <v>6953</v>
      </c>
      <c r="H2027" s="195" t="s">
        <v>6954</v>
      </c>
      <c r="I2027" s="195" t="s">
        <v>6955</v>
      </c>
    </row>
    <row r="2028" spans="1:9" ht="15" customHeight="1">
      <c r="A2028" s="198" t="s">
        <v>6956</v>
      </c>
      <c r="B2028" s="286" t="s">
        <v>6957</v>
      </c>
      <c r="C2028" s="236"/>
      <c r="D2028" s="284" t="s">
        <v>6958</v>
      </c>
      <c r="E2028" s="236"/>
      <c r="F2028" s="198" t="s">
        <v>6959</v>
      </c>
      <c r="G2028" s="199">
        <v>1</v>
      </c>
      <c r="H2028" s="200">
        <v>39.590000000000003</v>
      </c>
      <c r="I2028" s="200">
        <v>39.590000000000003</v>
      </c>
    </row>
    <row r="2029" spans="1:9" ht="15" customHeight="1">
      <c r="A2029" s="153"/>
      <c r="B2029" s="153"/>
      <c r="C2029" s="153"/>
      <c r="D2029" s="153"/>
      <c r="E2029" s="153"/>
      <c r="F2029" s="153"/>
      <c r="G2029" s="285" t="s">
        <v>6960</v>
      </c>
      <c r="H2029" s="236"/>
      <c r="I2029" s="201">
        <v>39.590000000000003</v>
      </c>
    </row>
    <row r="2030" spans="1:9" ht="15" customHeight="1">
      <c r="A2030" s="153"/>
      <c r="B2030" s="153"/>
      <c r="C2030" s="153"/>
      <c r="D2030" s="153"/>
      <c r="E2030" s="153"/>
      <c r="F2030" s="153"/>
      <c r="G2030" s="289" t="s">
        <v>6961</v>
      </c>
      <c r="H2030" s="236"/>
      <c r="I2030" s="188">
        <v>42.9</v>
      </c>
    </row>
    <row r="2031" spans="1:9" ht="15" customHeight="1">
      <c r="A2031" s="153"/>
      <c r="B2031" s="153"/>
      <c r="C2031" s="153"/>
      <c r="D2031" s="153"/>
      <c r="E2031" s="153"/>
      <c r="F2031" s="153"/>
      <c r="G2031" s="289" t="s">
        <v>6962</v>
      </c>
      <c r="H2031" s="236"/>
      <c r="I2031" s="188">
        <v>9.9356000000000009</v>
      </c>
    </row>
    <row r="2032" spans="1:9" ht="15" customHeight="1">
      <c r="A2032" s="153"/>
      <c r="B2032" s="153"/>
      <c r="C2032" s="153"/>
      <c r="D2032" s="153"/>
      <c r="E2032" s="153"/>
      <c r="F2032" s="153"/>
      <c r="G2032" s="289" t="s">
        <v>6963</v>
      </c>
      <c r="H2032" s="236"/>
      <c r="I2032" s="188">
        <v>52.84</v>
      </c>
    </row>
    <row r="2033" spans="1:9" ht="9.75" customHeight="1">
      <c r="A2033" s="153"/>
      <c r="B2033" s="153"/>
      <c r="C2033" s="153"/>
      <c r="D2033" s="290"/>
      <c r="E2033" s="213"/>
      <c r="F2033" s="213"/>
      <c r="G2033" s="153"/>
      <c r="H2033" s="153"/>
      <c r="I2033" s="153"/>
    </row>
    <row r="2034" spans="1:9" ht="19.5" customHeight="1">
      <c r="A2034" s="291" t="s">
        <v>6964</v>
      </c>
      <c r="B2034" s="235"/>
      <c r="C2034" s="235"/>
      <c r="D2034" s="235"/>
      <c r="E2034" s="235"/>
      <c r="F2034" s="235"/>
      <c r="G2034" s="235"/>
      <c r="H2034" s="235"/>
      <c r="I2034" s="236"/>
    </row>
    <row r="2035" spans="1:9" ht="15" customHeight="1">
      <c r="A2035" s="287" t="s">
        <v>6965</v>
      </c>
      <c r="B2035" s="235"/>
      <c r="C2035" s="236"/>
      <c r="D2035" s="288" t="s">
        <v>6966</v>
      </c>
      <c r="E2035" s="236"/>
      <c r="F2035" s="195" t="s">
        <v>6967</v>
      </c>
      <c r="G2035" s="195" t="s">
        <v>6968</v>
      </c>
      <c r="H2035" s="195" t="s">
        <v>6969</v>
      </c>
      <c r="I2035" s="195" t="s">
        <v>6970</v>
      </c>
    </row>
    <row r="2036" spans="1:9" ht="15" customHeight="1">
      <c r="A2036" s="198" t="s">
        <v>6971</v>
      </c>
      <c r="B2036" s="286" t="s">
        <v>6972</v>
      </c>
      <c r="C2036" s="236"/>
      <c r="D2036" s="284" t="s">
        <v>6973</v>
      </c>
      <c r="E2036" s="236"/>
      <c r="F2036" s="198" t="s">
        <v>6974</v>
      </c>
      <c r="G2036" s="199">
        <v>0.1</v>
      </c>
      <c r="H2036" s="200">
        <v>13.25</v>
      </c>
      <c r="I2036" s="200">
        <v>1.33</v>
      </c>
    </row>
    <row r="2037" spans="1:9" ht="15" customHeight="1">
      <c r="A2037" s="198" t="s">
        <v>6975</v>
      </c>
      <c r="B2037" s="286" t="s">
        <v>6976</v>
      </c>
      <c r="C2037" s="236"/>
      <c r="D2037" s="284" t="s">
        <v>6977</v>
      </c>
      <c r="E2037" s="236"/>
      <c r="F2037" s="198" t="s">
        <v>6978</v>
      </c>
      <c r="G2037" s="199">
        <v>0.1</v>
      </c>
      <c r="H2037" s="200">
        <v>18.84</v>
      </c>
      <c r="I2037" s="200">
        <v>1.88</v>
      </c>
    </row>
    <row r="2038" spans="1:9" ht="15" customHeight="1">
      <c r="A2038" s="153"/>
      <c r="B2038" s="153"/>
      <c r="C2038" s="153"/>
      <c r="D2038" s="153"/>
      <c r="E2038" s="153"/>
      <c r="F2038" s="153"/>
      <c r="G2038" s="285" t="s">
        <v>6979</v>
      </c>
      <c r="H2038" s="236"/>
      <c r="I2038" s="201">
        <v>3.21</v>
      </c>
    </row>
    <row r="2039" spans="1:9" ht="15" customHeight="1">
      <c r="A2039" s="287" t="s">
        <v>6980</v>
      </c>
      <c r="B2039" s="235"/>
      <c r="C2039" s="236"/>
      <c r="D2039" s="288" t="s">
        <v>6981</v>
      </c>
      <c r="E2039" s="236"/>
      <c r="F2039" s="195" t="s">
        <v>6982</v>
      </c>
      <c r="G2039" s="195" t="s">
        <v>6983</v>
      </c>
      <c r="H2039" s="195" t="s">
        <v>6984</v>
      </c>
      <c r="I2039" s="195" t="s">
        <v>6985</v>
      </c>
    </row>
    <row r="2040" spans="1:9" ht="15" customHeight="1">
      <c r="A2040" s="198" t="s">
        <v>6986</v>
      </c>
      <c r="B2040" s="286" t="s">
        <v>6987</v>
      </c>
      <c r="C2040" s="236"/>
      <c r="D2040" s="284" t="s">
        <v>6988</v>
      </c>
      <c r="E2040" s="236"/>
      <c r="F2040" s="198" t="s">
        <v>6989</v>
      </c>
      <c r="G2040" s="199">
        <v>1</v>
      </c>
      <c r="H2040" s="200">
        <v>5.9</v>
      </c>
      <c r="I2040" s="200">
        <v>5.9</v>
      </c>
    </row>
    <row r="2041" spans="1:9" ht="15" customHeight="1">
      <c r="A2041" s="153"/>
      <c r="B2041" s="153"/>
      <c r="C2041" s="153"/>
      <c r="D2041" s="153"/>
      <c r="E2041" s="153"/>
      <c r="F2041" s="153"/>
      <c r="G2041" s="285" t="s">
        <v>6990</v>
      </c>
      <c r="H2041" s="236"/>
      <c r="I2041" s="201">
        <v>5.9</v>
      </c>
    </row>
    <row r="2042" spans="1:9" ht="15" customHeight="1">
      <c r="A2042" s="153"/>
      <c r="B2042" s="153"/>
      <c r="C2042" s="153"/>
      <c r="D2042" s="153"/>
      <c r="E2042" s="153"/>
      <c r="F2042" s="153"/>
      <c r="G2042" s="289" t="s">
        <v>6991</v>
      </c>
      <c r="H2042" s="236"/>
      <c r="I2042" s="188">
        <v>9.11</v>
      </c>
    </row>
    <row r="2043" spans="1:9" ht="15" customHeight="1">
      <c r="A2043" s="153"/>
      <c r="B2043" s="153"/>
      <c r="C2043" s="153"/>
      <c r="D2043" s="153"/>
      <c r="E2043" s="153"/>
      <c r="F2043" s="153"/>
      <c r="G2043" s="289" t="s">
        <v>6992</v>
      </c>
      <c r="H2043" s="236"/>
      <c r="I2043" s="188">
        <v>2.1099000000000001</v>
      </c>
    </row>
    <row r="2044" spans="1:9" ht="15" customHeight="1">
      <c r="A2044" s="153"/>
      <c r="B2044" s="153"/>
      <c r="C2044" s="153"/>
      <c r="D2044" s="153"/>
      <c r="E2044" s="153"/>
      <c r="F2044" s="153"/>
      <c r="G2044" s="289" t="s">
        <v>6993</v>
      </c>
      <c r="H2044" s="236"/>
      <c r="I2044" s="188">
        <v>11.22</v>
      </c>
    </row>
    <row r="2045" spans="1:9" ht="9.75" customHeight="1">
      <c r="A2045" s="153"/>
      <c r="B2045" s="153"/>
      <c r="C2045" s="153"/>
      <c r="D2045" s="290"/>
      <c r="E2045" s="213"/>
      <c r="F2045" s="213"/>
      <c r="G2045" s="153"/>
      <c r="H2045" s="153"/>
      <c r="I2045" s="153"/>
    </row>
    <row r="2046" spans="1:9" ht="19.5" customHeight="1">
      <c r="A2046" s="291" t="s">
        <v>6994</v>
      </c>
      <c r="B2046" s="235"/>
      <c r="C2046" s="235"/>
      <c r="D2046" s="235"/>
      <c r="E2046" s="235"/>
      <c r="F2046" s="235"/>
      <c r="G2046" s="235"/>
      <c r="H2046" s="235"/>
      <c r="I2046" s="236"/>
    </row>
    <row r="2047" spans="1:9" ht="15" customHeight="1">
      <c r="A2047" s="287" t="s">
        <v>6995</v>
      </c>
      <c r="B2047" s="235"/>
      <c r="C2047" s="236"/>
      <c r="D2047" s="288" t="s">
        <v>6996</v>
      </c>
      <c r="E2047" s="236"/>
      <c r="F2047" s="195" t="s">
        <v>6997</v>
      </c>
      <c r="G2047" s="195" t="s">
        <v>6998</v>
      </c>
      <c r="H2047" s="195" t="s">
        <v>6999</v>
      </c>
      <c r="I2047" s="195" t="s">
        <v>7000</v>
      </c>
    </row>
    <row r="2048" spans="1:9" ht="15" customHeight="1">
      <c r="A2048" s="198" t="s">
        <v>7001</v>
      </c>
      <c r="B2048" s="286" t="s">
        <v>7002</v>
      </c>
      <c r="C2048" s="236"/>
      <c r="D2048" s="284" t="s">
        <v>7003</v>
      </c>
      <c r="E2048" s="236"/>
      <c r="F2048" s="198" t="s">
        <v>7004</v>
      </c>
      <c r="G2048" s="199">
        <v>2.5</v>
      </c>
      <c r="H2048" s="200">
        <v>13.25</v>
      </c>
      <c r="I2048" s="200">
        <v>33.130000000000003</v>
      </c>
    </row>
    <row r="2049" spans="1:9" ht="15" customHeight="1">
      <c r="A2049" s="198" t="s">
        <v>7005</v>
      </c>
      <c r="B2049" s="286" t="s">
        <v>7006</v>
      </c>
      <c r="C2049" s="236"/>
      <c r="D2049" s="284" t="s">
        <v>7007</v>
      </c>
      <c r="E2049" s="236"/>
      <c r="F2049" s="198" t="s">
        <v>7008</v>
      </c>
      <c r="G2049" s="199">
        <v>2.5</v>
      </c>
      <c r="H2049" s="200">
        <v>18.84</v>
      </c>
      <c r="I2049" s="200">
        <v>47.1</v>
      </c>
    </row>
    <row r="2050" spans="1:9" ht="15" customHeight="1">
      <c r="A2050" s="153"/>
      <c r="B2050" s="153"/>
      <c r="C2050" s="153"/>
      <c r="D2050" s="153"/>
      <c r="E2050" s="153"/>
      <c r="F2050" s="153"/>
      <c r="G2050" s="285" t="s">
        <v>7009</v>
      </c>
      <c r="H2050" s="236"/>
      <c r="I2050" s="201">
        <v>80.23</v>
      </c>
    </row>
    <row r="2051" spans="1:9" ht="15" customHeight="1">
      <c r="A2051" s="287" t="s">
        <v>7010</v>
      </c>
      <c r="B2051" s="235"/>
      <c r="C2051" s="236"/>
      <c r="D2051" s="288" t="s">
        <v>7011</v>
      </c>
      <c r="E2051" s="236"/>
      <c r="F2051" s="195" t="s">
        <v>7012</v>
      </c>
      <c r="G2051" s="195" t="s">
        <v>7013</v>
      </c>
      <c r="H2051" s="195" t="s">
        <v>7014</v>
      </c>
      <c r="I2051" s="195" t="s">
        <v>7015</v>
      </c>
    </row>
    <row r="2052" spans="1:9" ht="27.75" customHeight="1">
      <c r="A2052" s="198" t="s">
        <v>7016</v>
      </c>
      <c r="B2052" s="286" t="s">
        <v>7017</v>
      </c>
      <c r="C2052" s="236"/>
      <c r="D2052" s="284" t="s">
        <v>7018</v>
      </c>
      <c r="E2052" s="236"/>
      <c r="F2052" s="198" t="s">
        <v>7019</v>
      </c>
      <c r="G2052" s="199">
        <v>1</v>
      </c>
      <c r="H2052" s="200">
        <v>1082.52</v>
      </c>
      <c r="I2052" s="200">
        <v>1082.52</v>
      </c>
    </row>
    <row r="2053" spans="1:9" ht="15" customHeight="1">
      <c r="A2053" s="153"/>
      <c r="B2053" s="153"/>
      <c r="C2053" s="153"/>
      <c r="D2053" s="153"/>
      <c r="E2053" s="153"/>
      <c r="F2053" s="153"/>
      <c r="G2053" s="285" t="s">
        <v>7020</v>
      </c>
      <c r="H2053" s="236"/>
      <c r="I2053" s="201">
        <v>1082.52</v>
      </c>
    </row>
    <row r="2054" spans="1:9" ht="15" customHeight="1">
      <c r="A2054" s="153"/>
      <c r="B2054" s="153"/>
      <c r="C2054" s="153"/>
      <c r="D2054" s="153"/>
      <c r="E2054" s="153"/>
      <c r="F2054" s="153"/>
      <c r="G2054" s="289" t="s">
        <v>7021</v>
      </c>
      <c r="H2054" s="236"/>
      <c r="I2054" s="188">
        <v>1162.75</v>
      </c>
    </row>
    <row r="2055" spans="1:9" ht="15" customHeight="1">
      <c r="A2055" s="153"/>
      <c r="B2055" s="153"/>
      <c r="C2055" s="153"/>
      <c r="D2055" s="153"/>
      <c r="E2055" s="153"/>
      <c r="F2055" s="153"/>
      <c r="G2055" s="289" t="s">
        <v>7022</v>
      </c>
      <c r="H2055" s="236"/>
      <c r="I2055" s="188">
        <v>269.29289999999997</v>
      </c>
    </row>
    <row r="2056" spans="1:9" ht="15" customHeight="1">
      <c r="A2056" s="153"/>
      <c r="B2056" s="153"/>
      <c r="C2056" s="153"/>
      <c r="D2056" s="153"/>
      <c r="E2056" s="153"/>
      <c r="F2056" s="153"/>
      <c r="G2056" s="289" t="s">
        <v>7023</v>
      </c>
      <c r="H2056" s="236"/>
      <c r="I2056" s="188">
        <v>1432.04</v>
      </c>
    </row>
    <row r="2057" spans="1:9" ht="9.75" customHeight="1">
      <c r="A2057" s="153"/>
      <c r="B2057" s="153"/>
      <c r="C2057" s="153"/>
      <c r="D2057" s="290"/>
      <c r="E2057" s="213"/>
      <c r="F2057" s="213"/>
      <c r="G2057" s="153"/>
      <c r="H2057" s="153"/>
      <c r="I2057" s="153"/>
    </row>
    <row r="2058" spans="1:9" ht="19.5" customHeight="1">
      <c r="A2058" s="291" t="s">
        <v>7024</v>
      </c>
      <c r="B2058" s="235"/>
      <c r="C2058" s="235"/>
      <c r="D2058" s="235"/>
      <c r="E2058" s="235"/>
      <c r="F2058" s="235"/>
      <c r="G2058" s="235"/>
      <c r="H2058" s="235"/>
      <c r="I2058" s="236"/>
    </row>
    <row r="2059" spans="1:9" ht="12.75" customHeight="1">
      <c r="A2059" s="303" t="s">
        <v>7025</v>
      </c>
      <c r="B2059" s="304"/>
      <c r="C2059" s="297" t="s">
        <v>7026</v>
      </c>
      <c r="D2059" s="233"/>
      <c r="E2059" s="300" t="s">
        <v>7027</v>
      </c>
      <c r="F2059" s="236"/>
      <c r="G2059" s="300" t="s">
        <v>7028</v>
      </c>
      <c r="H2059" s="236"/>
      <c r="I2059" s="302" t="s">
        <v>7029</v>
      </c>
    </row>
    <row r="2060" spans="1:9" ht="12" customHeight="1">
      <c r="A2060" s="298"/>
      <c r="B2060" s="305"/>
      <c r="C2060" s="298"/>
      <c r="D2060" s="299"/>
      <c r="E2060" s="195" t="s">
        <v>7030</v>
      </c>
      <c r="F2060" s="195" t="s">
        <v>7031</v>
      </c>
      <c r="G2060" s="195" t="s">
        <v>7032</v>
      </c>
      <c r="H2060" s="195" t="s">
        <v>7033</v>
      </c>
      <c r="I2060" s="265"/>
    </row>
    <row r="2061" spans="1:9" ht="15" customHeight="1">
      <c r="A2061" s="190" t="s">
        <v>7034</v>
      </c>
      <c r="B2061" s="189" t="s">
        <v>7035</v>
      </c>
      <c r="C2061" s="301">
        <v>2.07E-2</v>
      </c>
      <c r="D2061" s="236"/>
      <c r="E2061" s="196">
        <v>1</v>
      </c>
      <c r="F2061" s="196">
        <v>0</v>
      </c>
      <c r="G2061" s="193">
        <v>29.22</v>
      </c>
      <c r="H2061" s="193">
        <v>13.48</v>
      </c>
      <c r="I2061" s="193">
        <v>0.6</v>
      </c>
    </row>
    <row r="2062" spans="1:9" ht="15" customHeight="1">
      <c r="A2062" s="153"/>
      <c r="B2062" s="153"/>
      <c r="C2062" s="153"/>
      <c r="D2062" s="153"/>
      <c r="E2062" s="153"/>
      <c r="F2062" s="153"/>
      <c r="G2062" s="283" t="s">
        <v>7036</v>
      </c>
      <c r="H2062" s="236"/>
      <c r="I2062" s="197">
        <v>0.60489999999999999</v>
      </c>
    </row>
    <row r="2063" spans="1:9" ht="19.5" customHeight="1">
      <c r="A2063" s="292" t="s">
        <v>7037</v>
      </c>
      <c r="B2063" s="235"/>
      <c r="C2063" s="235"/>
      <c r="D2063" s="235"/>
      <c r="E2063" s="236"/>
      <c r="F2063" s="186" t="s">
        <v>7038</v>
      </c>
      <c r="G2063" s="186" t="s">
        <v>7039</v>
      </c>
      <c r="H2063" s="186" t="s">
        <v>7040</v>
      </c>
      <c r="I2063" s="186" t="s">
        <v>7041</v>
      </c>
    </row>
    <row r="2064" spans="1:9" ht="15" customHeight="1">
      <c r="A2064" s="190" t="s">
        <v>7042</v>
      </c>
      <c r="B2064" s="293" t="s">
        <v>7043</v>
      </c>
      <c r="C2064" s="235"/>
      <c r="D2064" s="235"/>
      <c r="E2064" s="235"/>
      <c r="F2064" s="190" t="s">
        <v>7044</v>
      </c>
      <c r="G2064" s="192">
        <v>4.5768000000000004</v>
      </c>
      <c r="H2064" s="191">
        <v>12.14</v>
      </c>
      <c r="I2064" s="191">
        <v>55.56</v>
      </c>
    </row>
    <row r="2065" spans="1:9" ht="15" customHeight="1">
      <c r="A2065" s="190" t="s">
        <v>7045</v>
      </c>
      <c r="B2065" s="293" t="s">
        <v>7046</v>
      </c>
      <c r="C2065" s="235"/>
      <c r="D2065" s="235"/>
      <c r="E2065" s="235"/>
      <c r="F2065" s="190" t="s">
        <v>7047</v>
      </c>
      <c r="G2065" s="192">
        <v>9.2799999999999994E-2</v>
      </c>
      <c r="H2065" s="191">
        <v>14.39</v>
      </c>
      <c r="I2065" s="191">
        <v>1.34</v>
      </c>
    </row>
    <row r="2066" spans="1:9" ht="15" customHeight="1">
      <c r="A2066" s="190" t="s">
        <v>7048</v>
      </c>
      <c r="B2066" s="293" t="s">
        <v>7049</v>
      </c>
      <c r="C2066" s="235"/>
      <c r="D2066" s="235"/>
      <c r="E2066" s="235"/>
      <c r="F2066" s="190" t="s">
        <v>7050</v>
      </c>
      <c r="G2066" s="192">
        <v>1.274</v>
      </c>
      <c r="H2066" s="191">
        <v>14.39</v>
      </c>
      <c r="I2066" s="191">
        <v>18.329999999999998</v>
      </c>
    </row>
    <row r="2067" spans="1:9" ht="15" customHeight="1">
      <c r="A2067" s="190" t="s">
        <v>7051</v>
      </c>
      <c r="B2067" s="293" t="s">
        <v>7052</v>
      </c>
      <c r="C2067" s="235"/>
      <c r="D2067" s="235"/>
      <c r="E2067" s="235"/>
      <c r="F2067" s="190" t="s">
        <v>7053</v>
      </c>
      <c r="G2067" s="192">
        <v>3.21</v>
      </c>
      <c r="H2067" s="191">
        <v>14.39</v>
      </c>
      <c r="I2067" s="191">
        <v>46.19</v>
      </c>
    </row>
    <row r="2068" spans="1:9" ht="15" customHeight="1">
      <c r="A2068" s="190" t="s">
        <v>7054</v>
      </c>
      <c r="B2068" s="293" t="s">
        <v>7055</v>
      </c>
      <c r="C2068" s="235"/>
      <c r="D2068" s="235"/>
      <c r="E2068" s="235"/>
      <c r="F2068" s="190" t="s">
        <v>7056</v>
      </c>
      <c r="G2068" s="192">
        <v>5.8000000000000003E-2</v>
      </c>
      <c r="H2068" s="191">
        <v>14.39</v>
      </c>
      <c r="I2068" s="191">
        <v>0.83</v>
      </c>
    </row>
    <row r="2069" spans="1:9" ht="15" customHeight="1">
      <c r="A2069" s="190" t="s">
        <v>7057</v>
      </c>
      <c r="B2069" s="293" t="s">
        <v>7058</v>
      </c>
      <c r="C2069" s="235"/>
      <c r="D2069" s="235"/>
      <c r="E2069" s="235"/>
      <c r="F2069" s="190" t="s">
        <v>7059</v>
      </c>
      <c r="G2069" s="192">
        <v>0.35930000000000001</v>
      </c>
      <c r="H2069" s="191">
        <v>10.58</v>
      </c>
      <c r="I2069" s="191">
        <v>3.8</v>
      </c>
    </row>
    <row r="2070" spans="1:9" ht="15" customHeight="1">
      <c r="A2070" s="153"/>
      <c r="B2070" s="153"/>
      <c r="C2070" s="153"/>
      <c r="D2070" s="153"/>
      <c r="E2070" s="153"/>
      <c r="F2070" s="153"/>
      <c r="G2070" s="283" t="s">
        <v>7060</v>
      </c>
      <c r="H2070" s="236"/>
      <c r="I2070" s="188">
        <v>126.0586</v>
      </c>
    </row>
    <row r="2071" spans="1:9" ht="15" customHeight="1">
      <c r="A2071" s="153"/>
      <c r="B2071" s="153"/>
      <c r="C2071" s="153"/>
      <c r="D2071" s="153"/>
      <c r="E2071" s="153"/>
      <c r="F2071" s="153"/>
      <c r="G2071" s="294" t="s">
        <v>7061</v>
      </c>
      <c r="H2071" s="295"/>
      <c r="I2071" s="207">
        <v>0</v>
      </c>
    </row>
    <row r="2072" spans="1:9" ht="15" customHeight="1">
      <c r="A2072" s="153"/>
      <c r="B2072" s="153"/>
      <c r="C2072" s="153"/>
      <c r="D2072" s="153"/>
      <c r="E2072" s="153"/>
      <c r="F2072" s="153"/>
      <c r="G2072" s="289" t="s">
        <v>7062</v>
      </c>
      <c r="H2072" s="236"/>
      <c r="I2072" s="193">
        <v>126.6635</v>
      </c>
    </row>
    <row r="2073" spans="1:9" ht="15" customHeight="1">
      <c r="A2073" s="153"/>
      <c r="B2073" s="153"/>
      <c r="C2073" s="153"/>
      <c r="D2073" s="153"/>
      <c r="E2073" s="153"/>
      <c r="F2073" s="153"/>
      <c r="G2073" s="289" t="s">
        <v>7063</v>
      </c>
      <c r="H2073" s="236"/>
      <c r="I2073" s="193">
        <v>1</v>
      </c>
    </row>
    <row r="2074" spans="1:9" ht="15" customHeight="1">
      <c r="A2074" s="153"/>
      <c r="B2074" s="153"/>
      <c r="C2074" s="153"/>
      <c r="D2074" s="153"/>
      <c r="E2074" s="153"/>
      <c r="F2074" s="153"/>
      <c r="G2074" s="289" t="s">
        <v>7064</v>
      </c>
      <c r="H2074" s="236"/>
      <c r="I2074" s="193">
        <v>126.6635</v>
      </c>
    </row>
    <row r="2075" spans="1:9" ht="19.5" customHeight="1">
      <c r="A2075" s="292" t="s">
        <v>7065</v>
      </c>
      <c r="B2075" s="235"/>
      <c r="C2075" s="235"/>
      <c r="D2075" s="235"/>
      <c r="E2075" s="236"/>
      <c r="F2075" s="186" t="s">
        <v>7066</v>
      </c>
      <c r="G2075" s="186" t="s">
        <v>7067</v>
      </c>
      <c r="H2075" s="186" t="s">
        <v>7068</v>
      </c>
      <c r="I2075" s="186" t="s">
        <v>7069</v>
      </c>
    </row>
    <row r="2076" spans="1:9" ht="15" customHeight="1">
      <c r="A2076" s="190" t="s">
        <v>7070</v>
      </c>
      <c r="B2076" s="293" t="s">
        <v>7071</v>
      </c>
      <c r="C2076" s="235"/>
      <c r="D2076" s="235"/>
      <c r="E2076" s="236"/>
      <c r="F2076" s="190" t="s">
        <v>7072</v>
      </c>
      <c r="G2076" s="192">
        <v>1.3340000000000001</v>
      </c>
      <c r="H2076" s="191">
        <v>3.86</v>
      </c>
      <c r="I2076" s="191">
        <v>5.15</v>
      </c>
    </row>
    <row r="2077" spans="1:9" ht="15" customHeight="1">
      <c r="A2077" s="190" t="s">
        <v>7073</v>
      </c>
      <c r="B2077" s="293" t="s">
        <v>7074</v>
      </c>
      <c r="C2077" s="235"/>
      <c r="D2077" s="235"/>
      <c r="E2077" s="236"/>
      <c r="F2077" s="190" t="s">
        <v>7075</v>
      </c>
      <c r="G2077" s="192">
        <v>1.7999999999999999E-2</v>
      </c>
      <c r="H2077" s="191">
        <v>63.75</v>
      </c>
      <c r="I2077" s="191">
        <v>1.1499999999999999</v>
      </c>
    </row>
    <row r="2078" spans="1:9" ht="15" customHeight="1">
      <c r="A2078" s="190" t="s">
        <v>7076</v>
      </c>
      <c r="B2078" s="293" t="s">
        <v>7077</v>
      </c>
      <c r="C2078" s="235"/>
      <c r="D2078" s="235"/>
      <c r="E2078" s="236"/>
      <c r="F2078" s="190" t="s">
        <v>7078</v>
      </c>
      <c r="G2078" s="192">
        <v>7.6E-3</v>
      </c>
      <c r="H2078" s="191">
        <v>83.3</v>
      </c>
      <c r="I2078" s="191">
        <v>0.63</v>
      </c>
    </row>
    <row r="2079" spans="1:9" ht="15" customHeight="1">
      <c r="A2079" s="190" t="s">
        <v>7079</v>
      </c>
      <c r="B2079" s="293" t="s">
        <v>7080</v>
      </c>
      <c r="C2079" s="235"/>
      <c r="D2079" s="235"/>
      <c r="E2079" s="236"/>
      <c r="F2079" s="190" t="s">
        <v>7081</v>
      </c>
      <c r="G2079" s="192">
        <v>1.78E-2</v>
      </c>
      <c r="H2079" s="191">
        <v>83.3</v>
      </c>
      <c r="I2079" s="191">
        <v>1.48</v>
      </c>
    </row>
    <row r="2080" spans="1:9" ht="15" customHeight="1">
      <c r="A2080" s="190" t="s">
        <v>7082</v>
      </c>
      <c r="B2080" s="293" t="s">
        <v>7083</v>
      </c>
      <c r="C2080" s="235"/>
      <c r="D2080" s="235"/>
      <c r="E2080" s="236"/>
      <c r="F2080" s="190" t="s">
        <v>7084</v>
      </c>
      <c r="G2080" s="192">
        <v>5.4000000000000003E-3</v>
      </c>
      <c r="H2080" s="191">
        <v>83.3</v>
      </c>
      <c r="I2080" s="191">
        <v>0.45</v>
      </c>
    </row>
    <row r="2081" spans="1:9" ht="15" customHeight="1">
      <c r="A2081" s="190" t="s">
        <v>7085</v>
      </c>
      <c r="B2081" s="293" t="s">
        <v>7086</v>
      </c>
      <c r="C2081" s="235"/>
      <c r="D2081" s="235"/>
      <c r="E2081" s="236"/>
      <c r="F2081" s="190" t="s">
        <v>7087</v>
      </c>
      <c r="G2081" s="192">
        <v>8.16</v>
      </c>
      <c r="H2081" s="191">
        <v>11.66</v>
      </c>
      <c r="I2081" s="191">
        <v>95.15</v>
      </c>
    </row>
    <row r="2082" spans="1:9" ht="15" customHeight="1">
      <c r="A2082" s="190" t="s">
        <v>7088</v>
      </c>
      <c r="B2082" s="293" t="s">
        <v>7089</v>
      </c>
      <c r="C2082" s="235"/>
      <c r="D2082" s="235"/>
      <c r="E2082" s="236"/>
      <c r="F2082" s="190" t="s">
        <v>7090</v>
      </c>
      <c r="G2082" s="192">
        <v>9.8658000000000001</v>
      </c>
      <c r="H2082" s="191">
        <v>0.32</v>
      </c>
      <c r="I2082" s="191">
        <v>3.16</v>
      </c>
    </row>
    <row r="2083" spans="1:9" ht="15" customHeight="1">
      <c r="A2083" s="190" t="s">
        <v>7091</v>
      </c>
      <c r="B2083" s="293" t="s">
        <v>7092</v>
      </c>
      <c r="C2083" s="235"/>
      <c r="D2083" s="235"/>
      <c r="E2083" s="236"/>
      <c r="F2083" s="190" t="s">
        <v>7093</v>
      </c>
      <c r="G2083" s="192">
        <v>0.39200000000000002</v>
      </c>
      <c r="H2083" s="191">
        <v>11.37</v>
      </c>
      <c r="I2083" s="191">
        <v>4.46</v>
      </c>
    </row>
    <row r="2084" spans="1:9" ht="15" customHeight="1">
      <c r="A2084" s="190" t="s">
        <v>7094</v>
      </c>
      <c r="B2084" s="293" t="s">
        <v>7095</v>
      </c>
      <c r="C2084" s="235"/>
      <c r="D2084" s="235"/>
      <c r="E2084" s="236"/>
      <c r="F2084" s="190" t="s">
        <v>7096</v>
      </c>
      <c r="G2084" s="192">
        <v>1</v>
      </c>
      <c r="H2084" s="191">
        <v>28.54</v>
      </c>
      <c r="I2084" s="191">
        <v>28.54</v>
      </c>
    </row>
    <row r="2085" spans="1:9" ht="15" customHeight="1">
      <c r="A2085" s="190" t="s">
        <v>7097</v>
      </c>
      <c r="B2085" s="293" t="s">
        <v>7098</v>
      </c>
      <c r="C2085" s="235"/>
      <c r="D2085" s="235"/>
      <c r="E2085" s="236"/>
      <c r="F2085" s="190" t="s">
        <v>7099</v>
      </c>
      <c r="G2085" s="192">
        <v>0.14699999999999999</v>
      </c>
      <c r="H2085" s="191">
        <v>7.35</v>
      </c>
      <c r="I2085" s="191">
        <v>1.08</v>
      </c>
    </row>
    <row r="2086" spans="1:9" ht="15" customHeight="1">
      <c r="A2086" s="190" t="s">
        <v>7100</v>
      </c>
      <c r="B2086" s="293" t="s">
        <v>7101</v>
      </c>
      <c r="C2086" s="235"/>
      <c r="D2086" s="235"/>
      <c r="E2086" s="236"/>
      <c r="F2086" s="190" t="s">
        <v>7102</v>
      </c>
      <c r="G2086" s="192">
        <v>0.49</v>
      </c>
      <c r="H2086" s="191">
        <v>5.35</v>
      </c>
      <c r="I2086" s="191">
        <v>2.62</v>
      </c>
    </row>
    <row r="2087" spans="1:9" ht="15" customHeight="1">
      <c r="A2087" s="190" t="s">
        <v>7103</v>
      </c>
      <c r="B2087" s="293" t="s">
        <v>7104</v>
      </c>
      <c r="C2087" s="235"/>
      <c r="D2087" s="235"/>
      <c r="E2087" s="236"/>
      <c r="F2087" s="190" t="s">
        <v>7105</v>
      </c>
      <c r="G2087" s="192">
        <v>0.98</v>
      </c>
      <c r="H2087" s="191">
        <v>24.07</v>
      </c>
      <c r="I2087" s="191">
        <v>23.59</v>
      </c>
    </row>
    <row r="2088" spans="1:9" ht="15" customHeight="1">
      <c r="A2088" s="153"/>
      <c r="B2088" s="153"/>
      <c r="C2088" s="153"/>
      <c r="D2088" s="153"/>
      <c r="E2088" s="153"/>
      <c r="F2088" s="153"/>
      <c r="G2088" s="283" t="s">
        <v>7106</v>
      </c>
      <c r="H2088" s="236"/>
      <c r="I2088" s="188">
        <v>167.45259999999999</v>
      </c>
    </row>
    <row r="2089" spans="1:9" ht="15" customHeight="1">
      <c r="A2089" s="153"/>
      <c r="B2089" s="153"/>
      <c r="C2089" s="153"/>
      <c r="D2089" s="153"/>
      <c r="E2089" s="153"/>
      <c r="F2089" s="153"/>
      <c r="G2089" s="289" t="s">
        <v>7107</v>
      </c>
      <c r="H2089" s="236"/>
      <c r="I2089" s="194">
        <v>294.11610000000002</v>
      </c>
    </row>
    <row r="2090" spans="1:9" ht="15" customHeight="1">
      <c r="A2090" s="153"/>
      <c r="B2090" s="153"/>
      <c r="C2090" s="153"/>
      <c r="D2090" s="153"/>
      <c r="E2090" s="153"/>
      <c r="F2090" s="153"/>
      <c r="G2090" s="289" t="s">
        <v>7108</v>
      </c>
      <c r="H2090" s="236"/>
      <c r="I2090" s="188">
        <v>294.12</v>
      </c>
    </row>
    <row r="2091" spans="1:9" ht="15" customHeight="1">
      <c r="A2091" s="153"/>
      <c r="B2091" s="153"/>
      <c r="C2091" s="153"/>
      <c r="D2091" s="153"/>
      <c r="E2091" s="153"/>
      <c r="F2091" s="153"/>
      <c r="G2091" s="289" t="s">
        <v>7109</v>
      </c>
      <c r="H2091" s="236"/>
      <c r="I2091" s="188">
        <v>68.118200000000002</v>
      </c>
    </row>
    <row r="2092" spans="1:9" ht="15" customHeight="1">
      <c r="A2092" s="153"/>
      <c r="B2092" s="153"/>
      <c r="C2092" s="153"/>
      <c r="D2092" s="153"/>
      <c r="E2092" s="153"/>
      <c r="F2092" s="153"/>
      <c r="G2092" s="289" t="s">
        <v>7110</v>
      </c>
      <c r="H2092" s="236"/>
      <c r="I2092" s="188">
        <v>362.24</v>
      </c>
    </row>
    <row r="2093" spans="1:9" ht="9.75" customHeight="1">
      <c r="A2093" s="153"/>
      <c r="B2093" s="153"/>
      <c r="C2093" s="153"/>
      <c r="D2093" s="290"/>
      <c r="E2093" s="213"/>
      <c r="F2093" s="213"/>
      <c r="G2093" s="153"/>
      <c r="H2093" s="153"/>
      <c r="I2093" s="153"/>
    </row>
    <row r="2094" spans="1:9" ht="19.5" customHeight="1">
      <c r="A2094" s="291" t="s">
        <v>7111</v>
      </c>
      <c r="B2094" s="235"/>
      <c r="C2094" s="235"/>
      <c r="D2094" s="235"/>
      <c r="E2094" s="235"/>
      <c r="F2094" s="235"/>
      <c r="G2094" s="235"/>
      <c r="H2094" s="235"/>
      <c r="I2094" s="236"/>
    </row>
    <row r="2095" spans="1:9" ht="15" customHeight="1">
      <c r="A2095" s="287" t="s">
        <v>7112</v>
      </c>
      <c r="B2095" s="235"/>
      <c r="C2095" s="236"/>
      <c r="D2095" s="288" t="s">
        <v>7113</v>
      </c>
      <c r="E2095" s="236"/>
      <c r="F2095" s="195" t="s">
        <v>7114</v>
      </c>
      <c r="G2095" s="195" t="s">
        <v>7115</v>
      </c>
      <c r="H2095" s="195" t="s">
        <v>7116</v>
      </c>
      <c r="I2095" s="195" t="s">
        <v>7117</v>
      </c>
    </row>
    <row r="2096" spans="1:9" ht="27.75" customHeight="1">
      <c r="A2096" s="198" t="s">
        <v>7118</v>
      </c>
      <c r="B2096" s="286" t="s">
        <v>7119</v>
      </c>
      <c r="C2096" s="236"/>
      <c r="D2096" s="284" t="s">
        <v>7120</v>
      </c>
      <c r="E2096" s="236"/>
      <c r="F2096" s="198" t="s">
        <v>7121</v>
      </c>
      <c r="G2096" s="199">
        <v>1.0149999999999999</v>
      </c>
      <c r="H2096" s="200">
        <v>26.22</v>
      </c>
      <c r="I2096" s="200">
        <v>26.61</v>
      </c>
    </row>
    <row r="2097" spans="1:9" ht="19.5" customHeight="1">
      <c r="A2097" s="198" t="s">
        <v>7122</v>
      </c>
      <c r="B2097" s="286" t="s">
        <v>7123</v>
      </c>
      <c r="C2097" s="236"/>
      <c r="D2097" s="284" t="s">
        <v>7124</v>
      </c>
      <c r="E2097" s="236"/>
      <c r="F2097" s="198" t="s">
        <v>7125</v>
      </c>
      <c r="G2097" s="199">
        <v>8.9999999999999993E-3</v>
      </c>
      <c r="H2097" s="200">
        <v>3.74</v>
      </c>
      <c r="I2097" s="200">
        <v>0.03</v>
      </c>
    </row>
    <row r="2098" spans="1:9" ht="15" customHeight="1">
      <c r="A2098" s="153"/>
      <c r="B2098" s="153"/>
      <c r="C2098" s="153"/>
      <c r="D2098" s="153"/>
      <c r="E2098" s="153"/>
      <c r="F2098" s="153"/>
      <c r="G2098" s="285" t="s">
        <v>7126</v>
      </c>
      <c r="H2098" s="236"/>
      <c r="I2098" s="201">
        <v>26.64</v>
      </c>
    </row>
    <row r="2099" spans="1:9" ht="15" customHeight="1">
      <c r="A2099" s="287" t="s">
        <v>7127</v>
      </c>
      <c r="B2099" s="235"/>
      <c r="C2099" s="236"/>
      <c r="D2099" s="288" t="s">
        <v>7128</v>
      </c>
      <c r="E2099" s="236"/>
      <c r="F2099" s="195" t="s">
        <v>7129</v>
      </c>
      <c r="G2099" s="195" t="s">
        <v>7130</v>
      </c>
      <c r="H2099" s="195" t="s">
        <v>7131</v>
      </c>
      <c r="I2099" s="195" t="s">
        <v>7132</v>
      </c>
    </row>
    <row r="2100" spans="1:9" ht="15" customHeight="1">
      <c r="A2100" s="198" t="s">
        <v>7133</v>
      </c>
      <c r="B2100" s="286" t="s">
        <v>7134</v>
      </c>
      <c r="C2100" s="236"/>
      <c r="D2100" s="284" t="s">
        <v>7135</v>
      </c>
      <c r="E2100" s="236"/>
      <c r="F2100" s="198" t="s">
        <v>7136</v>
      </c>
      <c r="G2100" s="199">
        <v>8.6999999999999994E-2</v>
      </c>
      <c r="H2100" s="200">
        <v>18.68</v>
      </c>
      <c r="I2100" s="200">
        <v>1.63</v>
      </c>
    </row>
    <row r="2101" spans="1:9" ht="15" customHeight="1">
      <c r="A2101" s="198" t="s">
        <v>7137</v>
      </c>
      <c r="B2101" s="286" t="s">
        <v>7138</v>
      </c>
      <c r="C2101" s="236"/>
      <c r="D2101" s="284" t="s">
        <v>7139</v>
      </c>
      <c r="E2101" s="236"/>
      <c r="F2101" s="198" t="s">
        <v>7140</v>
      </c>
      <c r="G2101" s="199">
        <v>8.6999999999999994E-2</v>
      </c>
      <c r="H2101" s="200">
        <v>24.41</v>
      </c>
      <c r="I2101" s="200">
        <v>2.12</v>
      </c>
    </row>
    <row r="2102" spans="1:9" ht="15" customHeight="1">
      <c r="A2102" s="153"/>
      <c r="B2102" s="153"/>
      <c r="C2102" s="153"/>
      <c r="D2102" s="153"/>
      <c r="E2102" s="153"/>
      <c r="F2102" s="153"/>
      <c r="G2102" s="285" t="s">
        <v>7141</v>
      </c>
      <c r="H2102" s="236"/>
      <c r="I2102" s="201">
        <v>3.75</v>
      </c>
    </row>
    <row r="2103" spans="1:9" ht="15" customHeight="1">
      <c r="A2103" s="153"/>
      <c r="B2103" s="153"/>
      <c r="C2103" s="153"/>
      <c r="D2103" s="153"/>
      <c r="E2103" s="153"/>
      <c r="F2103" s="153"/>
      <c r="G2103" s="289" t="s">
        <v>7142</v>
      </c>
      <c r="H2103" s="236"/>
      <c r="I2103" s="188">
        <v>30.38</v>
      </c>
    </row>
    <row r="2104" spans="1:9" ht="15" customHeight="1">
      <c r="A2104" s="153"/>
      <c r="B2104" s="153"/>
      <c r="C2104" s="153"/>
      <c r="D2104" s="153"/>
      <c r="E2104" s="153"/>
      <c r="F2104" s="153"/>
      <c r="G2104" s="289" t="s">
        <v>7143</v>
      </c>
      <c r="H2104" s="236"/>
      <c r="I2104" s="188">
        <v>7.0359999999999996</v>
      </c>
    </row>
    <row r="2105" spans="1:9" ht="15" customHeight="1">
      <c r="A2105" s="153"/>
      <c r="B2105" s="153"/>
      <c r="C2105" s="153"/>
      <c r="D2105" s="153"/>
      <c r="E2105" s="153"/>
      <c r="F2105" s="153"/>
      <c r="G2105" s="289" t="s">
        <v>7144</v>
      </c>
      <c r="H2105" s="236"/>
      <c r="I2105" s="188">
        <v>37.42</v>
      </c>
    </row>
    <row r="2106" spans="1:9" ht="9.75" customHeight="1">
      <c r="A2106" s="153"/>
      <c r="B2106" s="153"/>
      <c r="C2106" s="153"/>
      <c r="D2106" s="290"/>
      <c r="E2106" s="213"/>
      <c r="F2106" s="213"/>
      <c r="G2106" s="153"/>
      <c r="H2106" s="153"/>
      <c r="I2106" s="153"/>
    </row>
    <row r="2107" spans="1:9" ht="19.5" customHeight="1">
      <c r="A2107" s="291" t="s">
        <v>7145</v>
      </c>
      <c r="B2107" s="235"/>
      <c r="C2107" s="235"/>
      <c r="D2107" s="235"/>
      <c r="E2107" s="235"/>
      <c r="F2107" s="235"/>
      <c r="G2107" s="235"/>
      <c r="H2107" s="235"/>
      <c r="I2107" s="236"/>
    </row>
    <row r="2108" spans="1:9" ht="15" customHeight="1">
      <c r="A2108" s="287" t="s">
        <v>7146</v>
      </c>
      <c r="B2108" s="235"/>
      <c r="C2108" s="236"/>
      <c r="D2108" s="288" t="s">
        <v>7147</v>
      </c>
      <c r="E2108" s="236"/>
      <c r="F2108" s="195" t="s">
        <v>7148</v>
      </c>
      <c r="G2108" s="195" t="s">
        <v>7149</v>
      </c>
      <c r="H2108" s="195" t="s">
        <v>7150</v>
      </c>
      <c r="I2108" s="195" t="s">
        <v>7151</v>
      </c>
    </row>
    <row r="2109" spans="1:9" ht="15" customHeight="1">
      <c r="A2109" s="198" t="s">
        <v>7152</v>
      </c>
      <c r="B2109" s="286" t="s">
        <v>7153</v>
      </c>
      <c r="C2109" s="236"/>
      <c r="D2109" s="284" t="s">
        <v>7154</v>
      </c>
      <c r="E2109" s="236"/>
      <c r="F2109" s="198" t="s">
        <v>7155</v>
      </c>
      <c r="G2109" s="199">
        <v>0.54600000000000004</v>
      </c>
      <c r="H2109" s="200">
        <v>22.59</v>
      </c>
      <c r="I2109" s="200">
        <v>12.33</v>
      </c>
    </row>
    <row r="2110" spans="1:9" ht="15" customHeight="1">
      <c r="A2110" s="153"/>
      <c r="B2110" s="153"/>
      <c r="C2110" s="153"/>
      <c r="D2110" s="153"/>
      <c r="E2110" s="153"/>
      <c r="F2110" s="153"/>
      <c r="G2110" s="285" t="s">
        <v>7156</v>
      </c>
      <c r="H2110" s="236"/>
      <c r="I2110" s="201">
        <v>12.33</v>
      </c>
    </row>
    <row r="2111" spans="1:9" ht="15" customHeight="1">
      <c r="A2111" s="287" t="s">
        <v>7157</v>
      </c>
      <c r="B2111" s="235"/>
      <c r="C2111" s="236"/>
      <c r="D2111" s="288" t="s">
        <v>7158</v>
      </c>
      <c r="E2111" s="236"/>
      <c r="F2111" s="195" t="s">
        <v>7159</v>
      </c>
      <c r="G2111" s="195" t="s">
        <v>7160</v>
      </c>
      <c r="H2111" s="195" t="s">
        <v>7161</v>
      </c>
      <c r="I2111" s="195" t="s">
        <v>7162</v>
      </c>
    </row>
    <row r="2112" spans="1:9" ht="19.5" customHeight="1">
      <c r="A2112" s="198" t="s">
        <v>7163</v>
      </c>
      <c r="B2112" s="286" t="s">
        <v>7164</v>
      </c>
      <c r="C2112" s="236"/>
      <c r="D2112" s="284" t="s">
        <v>7165</v>
      </c>
      <c r="E2112" s="236"/>
      <c r="F2112" s="198" t="s">
        <v>7166</v>
      </c>
      <c r="G2112" s="199">
        <v>1</v>
      </c>
      <c r="H2112" s="200">
        <v>7452.4</v>
      </c>
      <c r="I2112" s="200">
        <v>7452.4</v>
      </c>
    </row>
    <row r="2113" spans="1:9" ht="15" customHeight="1">
      <c r="A2113" s="153"/>
      <c r="B2113" s="153"/>
      <c r="C2113" s="153"/>
      <c r="D2113" s="153"/>
      <c r="E2113" s="153"/>
      <c r="F2113" s="153"/>
      <c r="G2113" s="285" t="s">
        <v>7167</v>
      </c>
      <c r="H2113" s="236"/>
      <c r="I2113" s="201">
        <v>7452.4</v>
      </c>
    </row>
    <row r="2114" spans="1:9" ht="15" customHeight="1">
      <c r="A2114" s="287" t="s">
        <v>7168</v>
      </c>
      <c r="B2114" s="235"/>
      <c r="C2114" s="236"/>
      <c r="D2114" s="288" t="s">
        <v>7169</v>
      </c>
      <c r="E2114" s="236"/>
      <c r="F2114" s="195" t="s">
        <v>7170</v>
      </c>
      <c r="G2114" s="195" t="s">
        <v>7171</v>
      </c>
      <c r="H2114" s="195" t="s">
        <v>7172</v>
      </c>
      <c r="I2114" s="195" t="s">
        <v>7173</v>
      </c>
    </row>
    <row r="2115" spans="1:9" ht="19.5" customHeight="1">
      <c r="A2115" s="198" t="s">
        <v>7174</v>
      </c>
      <c r="B2115" s="286" t="s">
        <v>7175</v>
      </c>
      <c r="C2115" s="236"/>
      <c r="D2115" s="284" t="s">
        <v>7176</v>
      </c>
      <c r="E2115" s="236"/>
      <c r="F2115" s="198" t="s">
        <v>7177</v>
      </c>
      <c r="G2115" s="199">
        <v>0.54600000000000004</v>
      </c>
      <c r="H2115" s="200">
        <v>22.6</v>
      </c>
      <c r="I2115" s="200">
        <v>12.34</v>
      </c>
    </row>
    <row r="2116" spans="1:9" ht="27.75" customHeight="1">
      <c r="A2116" s="198" t="s">
        <v>7178</v>
      </c>
      <c r="B2116" s="286" t="s">
        <v>7179</v>
      </c>
      <c r="C2116" s="236"/>
      <c r="D2116" s="284" t="s">
        <v>7180</v>
      </c>
      <c r="E2116" s="236"/>
      <c r="F2116" s="198" t="s">
        <v>7181</v>
      </c>
      <c r="G2116" s="199">
        <v>1</v>
      </c>
      <c r="H2116" s="200">
        <v>12.47</v>
      </c>
      <c r="I2116" s="200">
        <v>12.47</v>
      </c>
    </row>
    <row r="2117" spans="1:9" ht="15" customHeight="1">
      <c r="A2117" s="153"/>
      <c r="B2117" s="153"/>
      <c r="C2117" s="153"/>
      <c r="D2117" s="153"/>
      <c r="E2117" s="153"/>
      <c r="F2117" s="153"/>
      <c r="G2117" s="285" t="s">
        <v>7182</v>
      </c>
      <c r="H2117" s="236"/>
      <c r="I2117" s="201">
        <v>24.81</v>
      </c>
    </row>
    <row r="2118" spans="1:9" ht="15" customHeight="1">
      <c r="A2118" s="153"/>
      <c r="B2118" s="153"/>
      <c r="C2118" s="153"/>
      <c r="D2118" s="153"/>
      <c r="E2118" s="153"/>
      <c r="F2118" s="153"/>
      <c r="G2118" s="289" t="s">
        <v>7183</v>
      </c>
      <c r="H2118" s="236"/>
      <c r="I2118" s="188">
        <v>7489.54</v>
      </c>
    </row>
    <row r="2119" spans="1:9" ht="15" customHeight="1">
      <c r="A2119" s="153"/>
      <c r="B2119" s="153"/>
      <c r="C2119" s="153"/>
      <c r="D2119" s="153"/>
      <c r="E2119" s="153"/>
      <c r="F2119" s="153"/>
      <c r="G2119" s="289" t="s">
        <v>7184</v>
      </c>
      <c r="H2119" s="236"/>
      <c r="I2119" s="188">
        <v>1734.5775000000001</v>
      </c>
    </row>
    <row r="2120" spans="1:9" ht="15" customHeight="1">
      <c r="A2120" s="153"/>
      <c r="B2120" s="153"/>
      <c r="C2120" s="153"/>
      <c r="D2120" s="153"/>
      <c r="E2120" s="153"/>
      <c r="F2120" s="153"/>
      <c r="G2120" s="289" t="s">
        <v>7185</v>
      </c>
      <c r="H2120" s="236"/>
      <c r="I2120" s="188">
        <v>9224.1200000000008</v>
      </c>
    </row>
    <row r="2121" spans="1:9" ht="9.75" customHeight="1">
      <c r="A2121" s="153"/>
      <c r="B2121" s="153"/>
      <c r="C2121" s="153"/>
      <c r="D2121" s="290"/>
      <c r="E2121" s="213"/>
      <c r="F2121" s="213"/>
      <c r="G2121" s="153"/>
      <c r="H2121" s="153"/>
      <c r="I2121" s="153"/>
    </row>
    <row r="2122" spans="1:9" ht="19.5" customHeight="1">
      <c r="A2122" s="291" t="s">
        <v>7186</v>
      </c>
      <c r="B2122" s="235"/>
      <c r="C2122" s="235"/>
      <c r="D2122" s="235"/>
      <c r="E2122" s="235"/>
      <c r="F2122" s="235"/>
      <c r="G2122" s="235"/>
      <c r="H2122" s="235"/>
      <c r="I2122" s="236"/>
    </row>
    <row r="2123" spans="1:9" ht="15" customHeight="1">
      <c r="A2123" s="287" t="s">
        <v>7187</v>
      </c>
      <c r="B2123" s="235"/>
      <c r="C2123" s="236"/>
      <c r="D2123" s="288" t="s">
        <v>7188</v>
      </c>
      <c r="E2123" s="236"/>
      <c r="F2123" s="195" t="s">
        <v>7189</v>
      </c>
      <c r="G2123" s="195" t="s">
        <v>7190</v>
      </c>
      <c r="H2123" s="195" t="s">
        <v>7191</v>
      </c>
      <c r="I2123" s="195" t="s">
        <v>7192</v>
      </c>
    </row>
    <row r="2124" spans="1:9" ht="15" customHeight="1">
      <c r="A2124" s="198" t="s">
        <v>7193</v>
      </c>
      <c r="B2124" s="286" t="s">
        <v>7194</v>
      </c>
      <c r="C2124" s="236"/>
      <c r="D2124" s="284" t="s">
        <v>7195</v>
      </c>
      <c r="E2124" s="236"/>
      <c r="F2124" s="198" t="s">
        <v>7196</v>
      </c>
      <c r="G2124" s="199">
        <v>1</v>
      </c>
      <c r="H2124" s="200">
        <v>248.94</v>
      </c>
      <c r="I2124" s="200">
        <v>248.94</v>
      </c>
    </row>
    <row r="2125" spans="1:9" ht="15" customHeight="1">
      <c r="A2125" s="153"/>
      <c r="B2125" s="153"/>
      <c r="C2125" s="153"/>
      <c r="D2125" s="153"/>
      <c r="E2125" s="153"/>
      <c r="F2125" s="153"/>
      <c r="G2125" s="285" t="s">
        <v>7197</v>
      </c>
      <c r="H2125" s="236"/>
      <c r="I2125" s="201">
        <v>248.94</v>
      </c>
    </row>
    <row r="2126" spans="1:9" ht="15" customHeight="1">
      <c r="A2126" s="287" t="s">
        <v>7198</v>
      </c>
      <c r="B2126" s="235"/>
      <c r="C2126" s="236"/>
      <c r="D2126" s="288" t="s">
        <v>7199</v>
      </c>
      <c r="E2126" s="236"/>
      <c r="F2126" s="195" t="s">
        <v>7200</v>
      </c>
      <c r="G2126" s="195" t="s">
        <v>7201</v>
      </c>
      <c r="H2126" s="195" t="s">
        <v>7202</v>
      </c>
      <c r="I2126" s="195" t="s">
        <v>7203</v>
      </c>
    </row>
    <row r="2127" spans="1:9" ht="15" customHeight="1">
      <c r="A2127" s="198" t="s">
        <v>7204</v>
      </c>
      <c r="B2127" s="286" t="s">
        <v>7205</v>
      </c>
      <c r="C2127" s="236"/>
      <c r="D2127" s="284" t="s">
        <v>7206</v>
      </c>
      <c r="E2127" s="236"/>
      <c r="F2127" s="198" t="s">
        <v>7207</v>
      </c>
      <c r="G2127" s="199">
        <v>0.54600000000000004</v>
      </c>
      <c r="H2127" s="200">
        <v>22.59</v>
      </c>
      <c r="I2127" s="200">
        <v>12.33</v>
      </c>
    </row>
    <row r="2128" spans="1:9" ht="15" customHeight="1">
      <c r="A2128" s="153"/>
      <c r="B2128" s="153"/>
      <c r="C2128" s="153"/>
      <c r="D2128" s="153"/>
      <c r="E2128" s="153"/>
      <c r="F2128" s="153"/>
      <c r="G2128" s="285" t="s">
        <v>7208</v>
      </c>
      <c r="H2128" s="236"/>
      <c r="I2128" s="201">
        <v>12.33</v>
      </c>
    </row>
    <row r="2129" spans="1:9" ht="15" customHeight="1">
      <c r="A2129" s="287" t="s">
        <v>7209</v>
      </c>
      <c r="B2129" s="235"/>
      <c r="C2129" s="236"/>
      <c r="D2129" s="288" t="s">
        <v>7210</v>
      </c>
      <c r="E2129" s="236"/>
      <c r="F2129" s="195" t="s">
        <v>7211</v>
      </c>
      <c r="G2129" s="195" t="s">
        <v>7212</v>
      </c>
      <c r="H2129" s="195" t="s">
        <v>7213</v>
      </c>
      <c r="I2129" s="195" t="s">
        <v>7214</v>
      </c>
    </row>
    <row r="2130" spans="1:9" ht="19.5" customHeight="1">
      <c r="A2130" s="198" t="s">
        <v>7215</v>
      </c>
      <c r="B2130" s="286" t="s">
        <v>7216</v>
      </c>
      <c r="C2130" s="236"/>
      <c r="D2130" s="284" t="s">
        <v>7217</v>
      </c>
      <c r="E2130" s="236"/>
      <c r="F2130" s="198" t="s">
        <v>7218</v>
      </c>
      <c r="G2130" s="199">
        <v>4</v>
      </c>
      <c r="H2130" s="200">
        <v>22.6</v>
      </c>
      <c r="I2130" s="200">
        <v>90.4</v>
      </c>
    </row>
    <row r="2131" spans="1:9" ht="27.75" customHeight="1">
      <c r="A2131" s="198" t="s">
        <v>7219</v>
      </c>
      <c r="B2131" s="286" t="s">
        <v>7220</v>
      </c>
      <c r="C2131" s="236"/>
      <c r="D2131" s="284" t="s">
        <v>7221</v>
      </c>
      <c r="E2131" s="236"/>
      <c r="F2131" s="198" t="s">
        <v>7222</v>
      </c>
      <c r="G2131" s="199">
        <v>1</v>
      </c>
      <c r="H2131" s="200">
        <v>12.47</v>
      </c>
      <c r="I2131" s="200">
        <v>12.47</v>
      </c>
    </row>
    <row r="2132" spans="1:9" ht="15" customHeight="1">
      <c r="A2132" s="153"/>
      <c r="B2132" s="153"/>
      <c r="C2132" s="153"/>
      <c r="D2132" s="153"/>
      <c r="E2132" s="153"/>
      <c r="F2132" s="153"/>
      <c r="G2132" s="285" t="s">
        <v>7223</v>
      </c>
      <c r="H2132" s="236"/>
      <c r="I2132" s="201">
        <v>102.87</v>
      </c>
    </row>
    <row r="2133" spans="1:9" ht="15" customHeight="1">
      <c r="A2133" s="153"/>
      <c r="B2133" s="153"/>
      <c r="C2133" s="153"/>
      <c r="D2133" s="153"/>
      <c r="E2133" s="153"/>
      <c r="F2133" s="153"/>
      <c r="G2133" s="289" t="s">
        <v>7224</v>
      </c>
      <c r="H2133" s="236"/>
      <c r="I2133" s="188">
        <v>364.14</v>
      </c>
    </row>
    <row r="2134" spans="1:9" ht="15" customHeight="1">
      <c r="A2134" s="153"/>
      <c r="B2134" s="153"/>
      <c r="C2134" s="153"/>
      <c r="D2134" s="153"/>
      <c r="E2134" s="153"/>
      <c r="F2134" s="153"/>
      <c r="G2134" s="289" t="s">
        <v>7225</v>
      </c>
      <c r="H2134" s="236"/>
      <c r="I2134" s="188">
        <v>84.334800000000001</v>
      </c>
    </row>
    <row r="2135" spans="1:9" ht="15" customHeight="1">
      <c r="A2135" s="153"/>
      <c r="B2135" s="153"/>
      <c r="C2135" s="153"/>
      <c r="D2135" s="153"/>
      <c r="E2135" s="153"/>
      <c r="F2135" s="153"/>
      <c r="G2135" s="289" t="s">
        <v>7226</v>
      </c>
      <c r="H2135" s="236"/>
      <c r="I2135" s="188">
        <v>448.47</v>
      </c>
    </row>
    <row r="2136" spans="1:9" ht="9.75" customHeight="1">
      <c r="A2136" s="153"/>
      <c r="B2136" s="153"/>
      <c r="C2136" s="153"/>
      <c r="D2136" s="290"/>
      <c r="E2136" s="213"/>
      <c r="F2136" s="213"/>
      <c r="G2136" s="153"/>
      <c r="H2136" s="153"/>
      <c r="I2136" s="153"/>
    </row>
    <row r="2137" spans="1:9" ht="19.5" customHeight="1">
      <c r="A2137" s="291" t="s">
        <v>7227</v>
      </c>
      <c r="B2137" s="235"/>
      <c r="C2137" s="235"/>
      <c r="D2137" s="235"/>
      <c r="E2137" s="235"/>
      <c r="F2137" s="235"/>
      <c r="G2137" s="235"/>
      <c r="H2137" s="235"/>
      <c r="I2137" s="236"/>
    </row>
    <row r="2138" spans="1:9" ht="15" customHeight="1">
      <c r="A2138" s="287" t="s">
        <v>7228</v>
      </c>
      <c r="B2138" s="235"/>
      <c r="C2138" s="236"/>
      <c r="D2138" s="288" t="s">
        <v>7229</v>
      </c>
      <c r="E2138" s="236"/>
      <c r="F2138" s="195" t="s">
        <v>7230</v>
      </c>
      <c r="G2138" s="195" t="s">
        <v>7231</v>
      </c>
      <c r="H2138" s="195" t="s">
        <v>7232</v>
      </c>
      <c r="I2138" s="195" t="s">
        <v>7233</v>
      </c>
    </row>
    <row r="2139" spans="1:9" ht="15" customHeight="1">
      <c r="A2139" s="198" t="s">
        <v>7234</v>
      </c>
      <c r="B2139" s="286" t="s">
        <v>7235</v>
      </c>
      <c r="C2139" s="236"/>
      <c r="D2139" s="284" t="s">
        <v>7236</v>
      </c>
      <c r="E2139" s="236"/>
      <c r="F2139" s="198" t="s">
        <v>7237</v>
      </c>
      <c r="G2139" s="199">
        <v>4</v>
      </c>
      <c r="H2139" s="200">
        <v>22.59</v>
      </c>
      <c r="I2139" s="200">
        <v>90.36</v>
      </c>
    </row>
    <row r="2140" spans="1:9" ht="15" customHeight="1">
      <c r="A2140" s="153"/>
      <c r="B2140" s="153"/>
      <c r="C2140" s="153"/>
      <c r="D2140" s="153"/>
      <c r="E2140" s="153"/>
      <c r="F2140" s="153"/>
      <c r="G2140" s="285" t="s">
        <v>7238</v>
      </c>
      <c r="H2140" s="236"/>
      <c r="I2140" s="201">
        <v>90.36</v>
      </c>
    </row>
    <row r="2141" spans="1:9" ht="15" customHeight="1">
      <c r="A2141" s="287" t="s">
        <v>7239</v>
      </c>
      <c r="B2141" s="235"/>
      <c r="C2141" s="236"/>
      <c r="D2141" s="288" t="s">
        <v>7240</v>
      </c>
      <c r="E2141" s="236"/>
      <c r="F2141" s="195" t="s">
        <v>7241</v>
      </c>
      <c r="G2141" s="195" t="s">
        <v>7242</v>
      </c>
      <c r="H2141" s="195" t="s">
        <v>7243</v>
      </c>
      <c r="I2141" s="195" t="s">
        <v>7244</v>
      </c>
    </row>
    <row r="2142" spans="1:9" ht="15" customHeight="1">
      <c r="A2142" s="198" t="s">
        <v>7245</v>
      </c>
      <c r="B2142" s="286" t="s">
        <v>7246</v>
      </c>
      <c r="C2142" s="236"/>
      <c r="D2142" s="284" t="s">
        <v>7247</v>
      </c>
      <c r="E2142" s="236"/>
      <c r="F2142" s="198" t="s">
        <v>7248</v>
      </c>
      <c r="G2142" s="199">
        <v>1</v>
      </c>
      <c r="H2142" s="200">
        <v>2374.91</v>
      </c>
      <c r="I2142" s="200">
        <v>2374.91</v>
      </c>
    </row>
    <row r="2143" spans="1:9" ht="15" customHeight="1">
      <c r="A2143" s="153"/>
      <c r="B2143" s="153"/>
      <c r="C2143" s="153"/>
      <c r="D2143" s="153"/>
      <c r="E2143" s="153"/>
      <c r="F2143" s="153"/>
      <c r="G2143" s="285" t="s">
        <v>7249</v>
      </c>
      <c r="H2143" s="236"/>
      <c r="I2143" s="201">
        <v>2374.91</v>
      </c>
    </row>
    <row r="2144" spans="1:9" ht="15" customHeight="1">
      <c r="A2144" s="287" t="s">
        <v>7250</v>
      </c>
      <c r="B2144" s="235"/>
      <c r="C2144" s="236"/>
      <c r="D2144" s="288" t="s">
        <v>7251</v>
      </c>
      <c r="E2144" s="236"/>
      <c r="F2144" s="195" t="s">
        <v>7252</v>
      </c>
      <c r="G2144" s="195" t="s">
        <v>7253</v>
      </c>
      <c r="H2144" s="195" t="s">
        <v>7254</v>
      </c>
      <c r="I2144" s="195" t="s">
        <v>7255</v>
      </c>
    </row>
    <row r="2145" spans="1:9" ht="19.5" customHeight="1">
      <c r="A2145" s="198" t="s">
        <v>7256</v>
      </c>
      <c r="B2145" s="286" t="s">
        <v>7257</v>
      </c>
      <c r="C2145" s="236"/>
      <c r="D2145" s="284" t="s">
        <v>7258</v>
      </c>
      <c r="E2145" s="236"/>
      <c r="F2145" s="198" t="s">
        <v>7259</v>
      </c>
      <c r="G2145" s="199">
        <v>4</v>
      </c>
      <c r="H2145" s="200">
        <v>22.6</v>
      </c>
      <c r="I2145" s="200">
        <v>90.4</v>
      </c>
    </row>
    <row r="2146" spans="1:9" ht="27.75" customHeight="1">
      <c r="A2146" s="198" t="s">
        <v>7260</v>
      </c>
      <c r="B2146" s="286" t="s">
        <v>7261</v>
      </c>
      <c r="C2146" s="236"/>
      <c r="D2146" s="284" t="s">
        <v>7262</v>
      </c>
      <c r="E2146" s="236"/>
      <c r="F2146" s="198" t="s">
        <v>7263</v>
      </c>
      <c r="G2146" s="199">
        <v>1</v>
      </c>
      <c r="H2146" s="200">
        <v>12.47</v>
      </c>
      <c r="I2146" s="200">
        <v>12.47</v>
      </c>
    </row>
    <row r="2147" spans="1:9" ht="15" customHeight="1">
      <c r="A2147" s="153"/>
      <c r="B2147" s="153"/>
      <c r="C2147" s="153"/>
      <c r="D2147" s="153"/>
      <c r="E2147" s="153"/>
      <c r="F2147" s="153"/>
      <c r="G2147" s="285" t="s">
        <v>7264</v>
      </c>
      <c r="H2147" s="236"/>
      <c r="I2147" s="201">
        <v>102.87</v>
      </c>
    </row>
    <row r="2148" spans="1:9" ht="15" customHeight="1">
      <c r="A2148" s="153"/>
      <c r="B2148" s="153"/>
      <c r="C2148" s="153"/>
      <c r="D2148" s="153"/>
      <c r="E2148" s="153"/>
      <c r="F2148" s="153"/>
      <c r="G2148" s="289" t="s">
        <v>7265</v>
      </c>
      <c r="H2148" s="236"/>
      <c r="I2148" s="188">
        <v>2568.14</v>
      </c>
    </row>
    <row r="2149" spans="1:9" ht="15" customHeight="1">
      <c r="A2149" s="153"/>
      <c r="B2149" s="153"/>
      <c r="C2149" s="153"/>
      <c r="D2149" s="153"/>
      <c r="E2149" s="153"/>
      <c r="F2149" s="153"/>
      <c r="G2149" s="289" t="s">
        <v>7266</v>
      </c>
      <c r="H2149" s="236"/>
      <c r="I2149" s="188">
        <v>594.78120000000001</v>
      </c>
    </row>
    <row r="2150" spans="1:9" ht="15" customHeight="1">
      <c r="A2150" s="153"/>
      <c r="B2150" s="153"/>
      <c r="C2150" s="153"/>
      <c r="D2150" s="153"/>
      <c r="E2150" s="153"/>
      <c r="F2150" s="153"/>
      <c r="G2150" s="289" t="s">
        <v>7267</v>
      </c>
      <c r="H2150" s="236"/>
      <c r="I2150" s="188">
        <v>3162.92</v>
      </c>
    </row>
    <row r="2151" spans="1:9" ht="9.75" customHeight="1">
      <c r="A2151" s="153"/>
      <c r="B2151" s="153"/>
      <c r="C2151" s="153"/>
      <c r="D2151" s="290"/>
      <c r="E2151" s="213"/>
      <c r="F2151" s="213"/>
      <c r="G2151" s="153"/>
      <c r="H2151" s="153"/>
      <c r="I2151" s="153"/>
    </row>
    <row r="2152" spans="1:9" ht="19.5" customHeight="1">
      <c r="A2152" s="291" t="s">
        <v>7268</v>
      </c>
      <c r="B2152" s="235"/>
      <c r="C2152" s="235"/>
      <c r="D2152" s="235"/>
      <c r="E2152" s="235"/>
      <c r="F2152" s="235"/>
      <c r="G2152" s="235"/>
      <c r="H2152" s="235"/>
      <c r="I2152" s="236"/>
    </row>
    <row r="2153" spans="1:9" ht="15" customHeight="1">
      <c r="A2153" s="287" t="s">
        <v>7269</v>
      </c>
      <c r="B2153" s="235"/>
      <c r="C2153" s="236"/>
      <c r="D2153" s="288" t="s">
        <v>7270</v>
      </c>
      <c r="E2153" s="236"/>
      <c r="F2153" s="195" t="s">
        <v>7271</v>
      </c>
      <c r="G2153" s="195" t="s">
        <v>7272</v>
      </c>
      <c r="H2153" s="195" t="s">
        <v>7273</v>
      </c>
      <c r="I2153" s="195" t="s">
        <v>7274</v>
      </c>
    </row>
    <row r="2154" spans="1:9" ht="15" customHeight="1">
      <c r="A2154" s="198" t="s">
        <v>7275</v>
      </c>
      <c r="B2154" s="286" t="s">
        <v>7276</v>
      </c>
      <c r="C2154" s="236"/>
      <c r="D2154" s="284" t="s">
        <v>7277</v>
      </c>
      <c r="E2154" s="236"/>
      <c r="F2154" s="198" t="s">
        <v>7278</v>
      </c>
      <c r="G2154" s="199">
        <v>1</v>
      </c>
      <c r="H2154" s="200">
        <v>4654.5</v>
      </c>
      <c r="I2154" s="200">
        <v>4654.5</v>
      </c>
    </row>
    <row r="2155" spans="1:9" ht="15" customHeight="1">
      <c r="A2155" s="153"/>
      <c r="B2155" s="153"/>
      <c r="C2155" s="153"/>
      <c r="D2155" s="153"/>
      <c r="E2155" s="153"/>
      <c r="F2155" s="153"/>
      <c r="G2155" s="285" t="s">
        <v>7279</v>
      </c>
      <c r="H2155" s="236"/>
      <c r="I2155" s="201">
        <v>4654.5</v>
      </c>
    </row>
    <row r="2156" spans="1:9" ht="15" customHeight="1">
      <c r="A2156" s="287" t="s">
        <v>7280</v>
      </c>
      <c r="B2156" s="235"/>
      <c r="C2156" s="236"/>
      <c r="D2156" s="288" t="s">
        <v>7281</v>
      </c>
      <c r="E2156" s="236"/>
      <c r="F2156" s="195" t="s">
        <v>7282</v>
      </c>
      <c r="G2156" s="195" t="s">
        <v>7283</v>
      </c>
      <c r="H2156" s="195" t="s">
        <v>7284</v>
      </c>
      <c r="I2156" s="195" t="s">
        <v>7285</v>
      </c>
    </row>
    <row r="2157" spans="1:9" ht="15" customHeight="1">
      <c r="A2157" s="198" t="s">
        <v>7286</v>
      </c>
      <c r="B2157" s="286" t="s">
        <v>7287</v>
      </c>
      <c r="C2157" s="236"/>
      <c r="D2157" s="284" t="s">
        <v>7288</v>
      </c>
      <c r="E2157" s="236"/>
      <c r="F2157" s="198" t="s">
        <v>7289</v>
      </c>
      <c r="G2157" s="199">
        <v>20</v>
      </c>
      <c r="H2157" s="200">
        <v>22.59</v>
      </c>
      <c r="I2157" s="200">
        <v>451.8</v>
      </c>
    </row>
    <row r="2158" spans="1:9" ht="15" customHeight="1">
      <c r="A2158" s="198" t="s">
        <v>7290</v>
      </c>
      <c r="B2158" s="286" t="s">
        <v>7291</v>
      </c>
      <c r="C2158" s="236"/>
      <c r="D2158" s="284" t="s">
        <v>7292</v>
      </c>
      <c r="E2158" s="236"/>
      <c r="F2158" s="198" t="s">
        <v>7293</v>
      </c>
      <c r="G2158" s="199">
        <v>8</v>
      </c>
      <c r="H2158" s="200">
        <v>17.149999999999999</v>
      </c>
      <c r="I2158" s="200">
        <v>137.19999999999999</v>
      </c>
    </row>
    <row r="2159" spans="1:9" ht="15" customHeight="1">
      <c r="A2159" s="153"/>
      <c r="B2159" s="153"/>
      <c r="C2159" s="153"/>
      <c r="D2159" s="153"/>
      <c r="E2159" s="153"/>
      <c r="F2159" s="153"/>
      <c r="G2159" s="285" t="s">
        <v>7294</v>
      </c>
      <c r="H2159" s="236"/>
      <c r="I2159" s="201">
        <v>589</v>
      </c>
    </row>
    <row r="2160" spans="1:9" ht="15" customHeight="1">
      <c r="A2160" s="153"/>
      <c r="B2160" s="153"/>
      <c r="C2160" s="153"/>
      <c r="D2160" s="153"/>
      <c r="E2160" s="153"/>
      <c r="F2160" s="153"/>
      <c r="G2160" s="289" t="s">
        <v>7295</v>
      </c>
      <c r="H2160" s="236"/>
      <c r="I2160" s="188">
        <v>5243.5</v>
      </c>
    </row>
    <row r="2161" spans="1:9" ht="15" customHeight="1">
      <c r="A2161" s="153"/>
      <c r="B2161" s="153"/>
      <c r="C2161" s="153"/>
      <c r="D2161" s="153"/>
      <c r="E2161" s="153"/>
      <c r="F2161" s="153"/>
      <c r="G2161" s="289" t="s">
        <v>7296</v>
      </c>
      <c r="H2161" s="236"/>
      <c r="I2161" s="188">
        <v>1214.3946000000001</v>
      </c>
    </row>
    <row r="2162" spans="1:9" ht="15" customHeight="1">
      <c r="A2162" s="153"/>
      <c r="B2162" s="153"/>
      <c r="C2162" s="153"/>
      <c r="D2162" s="153"/>
      <c r="E2162" s="153"/>
      <c r="F2162" s="153"/>
      <c r="G2162" s="289" t="s">
        <v>7297</v>
      </c>
      <c r="H2162" s="236"/>
      <c r="I2162" s="188">
        <v>6457.89</v>
      </c>
    </row>
    <row r="2163" spans="1:9" ht="9.75" customHeight="1">
      <c r="A2163" s="153"/>
      <c r="B2163" s="153"/>
      <c r="C2163" s="153"/>
      <c r="D2163" s="290"/>
      <c r="E2163" s="213"/>
      <c r="F2163" s="213"/>
      <c r="G2163" s="153"/>
      <c r="H2163" s="153"/>
      <c r="I2163" s="153"/>
    </row>
    <row r="2164" spans="1:9" ht="19.5" customHeight="1">
      <c r="A2164" s="291" t="s">
        <v>7298</v>
      </c>
      <c r="B2164" s="235"/>
      <c r="C2164" s="235"/>
      <c r="D2164" s="235"/>
      <c r="E2164" s="235"/>
      <c r="F2164" s="235"/>
      <c r="G2164" s="235"/>
      <c r="H2164" s="235"/>
      <c r="I2164" s="236"/>
    </row>
    <row r="2165" spans="1:9" ht="19.5" customHeight="1">
      <c r="A2165" s="292" t="s">
        <v>7299</v>
      </c>
      <c r="B2165" s="235"/>
      <c r="C2165" s="235"/>
      <c r="D2165" s="235"/>
      <c r="E2165" s="236"/>
      <c r="F2165" s="186" t="s">
        <v>7300</v>
      </c>
      <c r="G2165" s="186" t="s">
        <v>7301</v>
      </c>
      <c r="H2165" s="186" t="s">
        <v>7302</v>
      </c>
      <c r="I2165" s="186" t="s">
        <v>7303</v>
      </c>
    </row>
    <row r="2166" spans="1:9" ht="15" customHeight="1">
      <c r="A2166" s="190" t="s">
        <v>7304</v>
      </c>
      <c r="B2166" s="293" t="s">
        <v>7305</v>
      </c>
      <c r="C2166" s="235"/>
      <c r="D2166" s="235"/>
      <c r="E2166" s="235"/>
      <c r="F2166" s="190" t="s">
        <v>7306</v>
      </c>
      <c r="G2166" s="192">
        <v>0.15</v>
      </c>
      <c r="H2166" s="191">
        <v>12.14</v>
      </c>
      <c r="I2166" s="191">
        <v>1.82</v>
      </c>
    </row>
    <row r="2167" spans="1:9" ht="15" customHeight="1">
      <c r="A2167" s="190" t="s">
        <v>7307</v>
      </c>
      <c r="B2167" s="293" t="s">
        <v>7308</v>
      </c>
      <c r="C2167" s="235"/>
      <c r="D2167" s="235"/>
      <c r="E2167" s="235"/>
      <c r="F2167" s="190" t="s">
        <v>7309</v>
      </c>
      <c r="G2167" s="192">
        <v>0.15</v>
      </c>
      <c r="H2167" s="191">
        <v>14.39</v>
      </c>
      <c r="I2167" s="191">
        <v>2.16</v>
      </c>
    </row>
    <row r="2168" spans="1:9" ht="15" customHeight="1">
      <c r="A2168" s="153"/>
      <c r="B2168" s="153"/>
      <c r="C2168" s="153"/>
      <c r="D2168" s="153"/>
      <c r="E2168" s="153"/>
      <c r="F2168" s="153"/>
      <c r="G2168" s="283" t="s">
        <v>7310</v>
      </c>
      <c r="H2168" s="236"/>
      <c r="I2168" s="188">
        <v>3.9794999999999998</v>
      </c>
    </row>
    <row r="2169" spans="1:9" ht="15" customHeight="1">
      <c r="A2169" s="153"/>
      <c r="B2169" s="153"/>
      <c r="C2169" s="153"/>
      <c r="D2169" s="153"/>
      <c r="E2169" s="153"/>
      <c r="F2169" s="153"/>
      <c r="G2169" s="289" t="s">
        <v>7311</v>
      </c>
      <c r="H2169" s="236"/>
      <c r="I2169" s="193">
        <v>3.9794999999999998</v>
      </c>
    </row>
    <row r="2170" spans="1:9" ht="15" customHeight="1">
      <c r="A2170" s="153"/>
      <c r="B2170" s="153"/>
      <c r="C2170" s="153"/>
      <c r="D2170" s="153"/>
      <c r="E2170" s="153"/>
      <c r="F2170" s="153"/>
      <c r="G2170" s="289" t="s">
        <v>7312</v>
      </c>
      <c r="H2170" s="236"/>
      <c r="I2170" s="193">
        <v>1</v>
      </c>
    </row>
    <row r="2171" spans="1:9" ht="15" customHeight="1">
      <c r="A2171" s="153"/>
      <c r="B2171" s="153"/>
      <c r="C2171" s="153"/>
      <c r="D2171" s="153"/>
      <c r="E2171" s="153"/>
      <c r="F2171" s="153"/>
      <c r="G2171" s="289" t="s">
        <v>7313</v>
      </c>
      <c r="H2171" s="236"/>
      <c r="I2171" s="193">
        <v>3.9794999999999998</v>
      </c>
    </row>
    <row r="2172" spans="1:9" ht="19.5" customHeight="1">
      <c r="A2172" s="292" t="s">
        <v>7314</v>
      </c>
      <c r="B2172" s="235"/>
      <c r="C2172" s="235"/>
      <c r="D2172" s="235"/>
      <c r="E2172" s="236"/>
      <c r="F2172" s="186" t="s">
        <v>7315</v>
      </c>
      <c r="G2172" s="186" t="s">
        <v>7316</v>
      </c>
      <c r="H2172" s="186" t="s">
        <v>7317</v>
      </c>
      <c r="I2172" s="186" t="s">
        <v>7318</v>
      </c>
    </row>
    <row r="2173" spans="1:9" ht="15" customHeight="1">
      <c r="A2173" s="190" t="s">
        <v>7319</v>
      </c>
      <c r="B2173" s="293" t="s">
        <v>7320</v>
      </c>
      <c r="C2173" s="235"/>
      <c r="D2173" s="235"/>
      <c r="E2173" s="236"/>
      <c r="F2173" s="190" t="s">
        <v>7321</v>
      </c>
      <c r="G2173" s="192">
        <v>1.1000000000000001</v>
      </c>
      <c r="H2173" s="191">
        <v>2.5099999999999998</v>
      </c>
      <c r="I2173" s="191">
        <v>2.76</v>
      </c>
    </row>
    <row r="2174" spans="1:9" ht="15" customHeight="1">
      <c r="A2174" s="153"/>
      <c r="B2174" s="153"/>
      <c r="C2174" s="153"/>
      <c r="D2174" s="153"/>
      <c r="E2174" s="153"/>
      <c r="F2174" s="153"/>
      <c r="G2174" s="283" t="s">
        <v>7322</v>
      </c>
      <c r="H2174" s="236"/>
      <c r="I2174" s="188">
        <v>2.7610000000000001</v>
      </c>
    </row>
    <row r="2175" spans="1:9" ht="15" customHeight="1">
      <c r="A2175" s="153"/>
      <c r="B2175" s="153"/>
      <c r="C2175" s="153"/>
      <c r="D2175" s="153"/>
      <c r="E2175" s="153"/>
      <c r="F2175" s="153"/>
      <c r="G2175" s="289" t="s">
        <v>7323</v>
      </c>
      <c r="H2175" s="236"/>
      <c r="I2175" s="194">
        <v>6.7404999999999999</v>
      </c>
    </row>
    <row r="2176" spans="1:9" ht="15" customHeight="1">
      <c r="A2176" s="153"/>
      <c r="B2176" s="153"/>
      <c r="C2176" s="153"/>
      <c r="D2176" s="153"/>
      <c r="E2176" s="153"/>
      <c r="F2176" s="153"/>
      <c r="G2176" s="289" t="s">
        <v>7324</v>
      </c>
      <c r="H2176" s="236"/>
      <c r="I2176" s="188">
        <v>6.74</v>
      </c>
    </row>
    <row r="2177" spans="1:9" ht="15" customHeight="1">
      <c r="A2177" s="153"/>
      <c r="B2177" s="153"/>
      <c r="C2177" s="153"/>
      <c r="D2177" s="153"/>
      <c r="E2177" s="153"/>
      <c r="F2177" s="153"/>
      <c r="G2177" s="289" t="s">
        <v>7325</v>
      </c>
      <c r="H2177" s="236"/>
      <c r="I2177" s="188">
        <v>1.5609999999999999</v>
      </c>
    </row>
    <row r="2178" spans="1:9" ht="15" customHeight="1">
      <c r="A2178" s="153"/>
      <c r="B2178" s="153"/>
      <c r="C2178" s="153"/>
      <c r="D2178" s="153"/>
      <c r="E2178" s="153"/>
      <c r="F2178" s="153"/>
      <c r="G2178" s="289" t="s">
        <v>7326</v>
      </c>
      <c r="H2178" s="236"/>
      <c r="I2178" s="188">
        <v>8.3000000000000007</v>
      </c>
    </row>
    <row r="2179" spans="1:9" ht="9.75" customHeight="1">
      <c r="A2179" s="153"/>
      <c r="B2179" s="153"/>
      <c r="C2179" s="153"/>
      <c r="D2179" s="290"/>
      <c r="E2179" s="213"/>
      <c r="F2179" s="213"/>
      <c r="G2179" s="153"/>
      <c r="H2179" s="153"/>
      <c r="I2179" s="153"/>
    </row>
    <row r="2180" spans="1:9" ht="19.5" customHeight="1">
      <c r="A2180" s="291" t="s">
        <v>7327</v>
      </c>
      <c r="B2180" s="235"/>
      <c r="C2180" s="235"/>
      <c r="D2180" s="235"/>
      <c r="E2180" s="235"/>
      <c r="F2180" s="235"/>
      <c r="G2180" s="235"/>
      <c r="H2180" s="235"/>
      <c r="I2180" s="236"/>
    </row>
    <row r="2181" spans="1:9" ht="9.75" customHeight="1">
      <c r="A2181" s="296"/>
      <c r="B2181" s="213"/>
      <c r="C2181" s="213"/>
      <c r="D2181" s="213"/>
      <c r="E2181" s="213"/>
      <c r="F2181" s="213"/>
      <c r="G2181" s="213"/>
      <c r="H2181" s="213"/>
      <c r="I2181" s="213"/>
    </row>
    <row r="2182" spans="1:9" ht="15" customHeight="1">
      <c r="A2182" s="153"/>
      <c r="B2182" s="153"/>
      <c r="C2182" s="153"/>
      <c r="D2182" s="153"/>
      <c r="E2182" s="153"/>
      <c r="F2182" s="153"/>
      <c r="G2182" s="289" t="s">
        <v>7328</v>
      </c>
      <c r="H2182" s="236"/>
      <c r="I2182" s="188">
        <v>183732.64</v>
      </c>
    </row>
    <row r="2183" spans="1:9" ht="15" customHeight="1">
      <c r="A2183" s="153"/>
      <c r="B2183" s="153"/>
      <c r="C2183" s="153"/>
      <c r="D2183" s="153"/>
      <c r="E2183" s="153"/>
      <c r="F2183" s="153"/>
      <c r="G2183" s="289" t="s">
        <v>7329</v>
      </c>
      <c r="H2183" s="236"/>
      <c r="I2183" s="188">
        <v>25759.3161</v>
      </c>
    </row>
    <row r="2184" spans="1:9" ht="15" customHeight="1">
      <c r="A2184" s="153"/>
      <c r="B2184" s="153"/>
      <c r="C2184" s="153"/>
      <c r="D2184" s="153"/>
      <c r="E2184" s="153"/>
      <c r="F2184" s="153"/>
      <c r="G2184" s="289" t="s">
        <v>7330</v>
      </c>
      <c r="H2184" s="236"/>
      <c r="I2184" s="188">
        <v>209491.96</v>
      </c>
    </row>
    <row r="2185" spans="1:9" ht="9.75" customHeight="1">
      <c r="A2185" s="153"/>
      <c r="B2185" s="153"/>
      <c r="C2185" s="153"/>
      <c r="D2185" s="290"/>
      <c r="E2185" s="213"/>
      <c r="F2185" s="213"/>
      <c r="G2185" s="153"/>
      <c r="H2185" s="153"/>
      <c r="I2185" s="153"/>
    </row>
    <row r="2186" spans="1:9" ht="19.5" customHeight="1">
      <c r="A2186" s="291" t="s">
        <v>7331</v>
      </c>
      <c r="B2186" s="235"/>
      <c r="C2186" s="235"/>
      <c r="D2186" s="235"/>
      <c r="E2186" s="235"/>
      <c r="F2186" s="235"/>
      <c r="G2186" s="235"/>
      <c r="H2186" s="235"/>
      <c r="I2186" s="236"/>
    </row>
    <row r="2187" spans="1:9" ht="9.75" customHeight="1">
      <c r="A2187" s="296"/>
      <c r="B2187" s="213"/>
      <c r="C2187" s="213"/>
      <c r="D2187" s="213"/>
      <c r="E2187" s="213"/>
      <c r="F2187" s="213"/>
      <c r="G2187" s="213"/>
      <c r="H2187" s="213"/>
      <c r="I2187" s="213"/>
    </row>
    <row r="2188" spans="1:9" ht="15" customHeight="1">
      <c r="A2188" s="153"/>
      <c r="B2188" s="153"/>
      <c r="C2188" s="153"/>
      <c r="D2188" s="153"/>
      <c r="E2188" s="153"/>
      <c r="F2188" s="153"/>
      <c r="G2188" s="289" t="s">
        <v>7332</v>
      </c>
      <c r="H2188" s="236"/>
      <c r="I2188" s="188">
        <v>18136.96</v>
      </c>
    </row>
    <row r="2189" spans="1:9" ht="15" customHeight="1">
      <c r="A2189" s="153"/>
      <c r="B2189" s="153"/>
      <c r="C2189" s="153"/>
      <c r="D2189" s="153"/>
      <c r="E2189" s="153"/>
      <c r="F2189" s="153"/>
      <c r="G2189" s="289" t="s">
        <v>7333</v>
      </c>
      <c r="H2189" s="236"/>
      <c r="I2189" s="188">
        <v>2542.8018000000002</v>
      </c>
    </row>
    <row r="2190" spans="1:9" ht="15" customHeight="1">
      <c r="A2190" s="153"/>
      <c r="B2190" s="153"/>
      <c r="C2190" s="153"/>
      <c r="D2190" s="153"/>
      <c r="E2190" s="153"/>
      <c r="F2190" s="153"/>
      <c r="G2190" s="289" t="s">
        <v>7334</v>
      </c>
      <c r="H2190" s="236"/>
      <c r="I2190" s="188">
        <v>20679.759999999998</v>
      </c>
    </row>
    <row r="2191" spans="1:9" ht="9.75" customHeight="1">
      <c r="A2191" s="153"/>
      <c r="B2191" s="153"/>
      <c r="C2191" s="153"/>
      <c r="D2191" s="290"/>
      <c r="E2191" s="213"/>
      <c r="F2191" s="213"/>
      <c r="G2191" s="153"/>
      <c r="H2191" s="153"/>
      <c r="I2191" s="153"/>
    </row>
    <row r="2192" spans="1:9" ht="19.5" customHeight="1">
      <c r="A2192" s="291" t="s">
        <v>7335</v>
      </c>
      <c r="B2192" s="235"/>
      <c r="C2192" s="235"/>
      <c r="D2192" s="235"/>
      <c r="E2192" s="235"/>
      <c r="F2192" s="235"/>
      <c r="G2192" s="235"/>
      <c r="H2192" s="235"/>
      <c r="I2192" s="236"/>
    </row>
    <row r="2193" spans="1:9" ht="9.75" customHeight="1">
      <c r="A2193" s="296"/>
      <c r="B2193" s="213"/>
      <c r="C2193" s="213"/>
      <c r="D2193" s="213"/>
      <c r="E2193" s="213"/>
      <c r="F2193" s="213"/>
      <c r="G2193" s="213"/>
      <c r="H2193" s="213"/>
      <c r="I2193" s="213"/>
    </row>
    <row r="2194" spans="1:9" ht="15" customHeight="1">
      <c r="A2194" s="153"/>
      <c r="B2194" s="153"/>
      <c r="C2194" s="153"/>
      <c r="D2194" s="153"/>
      <c r="E2194" s="153"/>
      <c r="F2194" s="153"/>
      <c r="G2194" s="289" t="s">
        <v>7336</v>
      </c>
      <c r="H2194" s="236"/>
      <c r="I2194" s="188">
        <v>117079.28</v>
      </c>
    </row>
    <row r="2195" spans="1:9" ht="15" customHeight="1">
      <c r="A2195" s="153"/>
      <c r="B2195" s="153"/>
      <c r="C2195" s="153"/>
      <c r="D2195" s="153"/>
      <c r="E2195" s="153"/>
      <c r="F2195" s="153"/>
      <c r="G2195" s="289" t="s">
        <v>7337</v>
      </c>
      <c r="H2195" s="236"/>
      <c r="I2195" s="188">
        <v>16414.515100000001</v>
      </c>
    </row>
    <row r="2196" spans="1:9" ht="15" customHeight="1">
      <c r="A2196" s="153"/>
      <c r="B2196" s="153"/>
      <c r="C2196" s="153"/>
      <c r="D2196" s="153"/>
      <c r="E2196" s="153"/>
      <c r="F2196" s="153"/>
      <c r="G2196" s="289" t="s">
        <v>7338</v>
      </c>
      <c r="H2196" s="236"/>
      <c r="I2196" s="188">
        <v>133493.79999999999</v>
      </c>
    </row>
    <row r="2197" spans="1:9" ht="9.75" customHeight="1">
      <c r="A2197" s="153"/>
      <c r="B2197" s="153"/>
      <c r="C2197" s="153"/>
      <c r="D2197" s="290"/>
      <c r="E2197" s="213"/>
      <c r="F2197" s="213"/>
      <c r="G2197" s="153"/>
      <c r="H2197" s="153"/>
      <c r="I2197" s="153"/>
    </row>
    <row r="2198" spans="1:9" ht="19.5" customHeight="1">
      <c r="A2198" s="291" t="s">
        <v>7339</v>
      </c>
      <c r="B2198" s="235"/>
      <c r="C2198" s="235"/>
      <c r="D2198" s="235"/>
      <c r="E2198" s="235"/>
      <c r="F2198" s="235"/>
      <c r="G2198" s="235"/>
      <c r="H2198" s="235"/>
      <c r="I2198" s="236"/>
    </row>
    <row r="2199" spans="1:9" ht="9.75" customHeight="1">
      <c r="A2199" s="296"/>
      <c r="B2199" s="213"/>
      <c r="C2199" s="213"/>
      <c r="D2199" s="213"/>
      <c r="E2199" s="213"/>
      <c r="F2199" s="213"/>
      <c r="G2199" s="213"/>
      <c r="H2199" s="213"/>
      <c r="I2199" s="213"/>
    </row>
    <row r="2200" spans="1:9" ht="15" customHeight="1">
      <c r="A2200" s="153"/>
      <c r="B2200" s="153"/>
      <c r="C2200" s="153"/>
      <c r="D2200" s="153"/>
      <c r="E2200" s="153"/>
      <c r="F2200" s="153"/>
      <c r="G2200" s="289" t="s">
        <v>7340</v>
      </c>
      <c r="H2200" s="236"/>
      <c r="I2200" s="188">
        <v>357368</v>
      </c>
    </row>
    <row r="2201" spans="1:9" ht="15" customHeight="1">
      <c r="A2201" s="153"/>
      <c r="B2201" s="153"/>
      <c r="C2201" s="153"/>
      <c r="D2201" s="153"/>
      <c r="E2201" s="153"/>
      <c r="F2201" s="153"/>
      <c r="G2201" s="289" t="s">
        <v>7341</v>
      </c>
      <c r="H2201" s="236"/>
      <c r="I2201" s="188">
        <v>50102.993600000002</v>
      </c>
    </row>
    <row r="2202" spans="1:9" ht="15" customHeight="1">
      <c r="A2202" s="153"/>
      <c r="B2202" s="153"/>
      <c r="C2202" s="153"/>
      <c r="D2202" s="153"/>
      <c r="E2202" s="153"/>
      <c r="F2202" s="153"/>
      <c r="G2202" s="289" t="s">
        <v>7342</v>
      </c>
      <c r="H2202" s="236"/>
      <c r="I2202" s="188">
        <v>407470.99</v>
      </c>
    </row>
    <row r="2203" spans="1:9" ht="9.75" customHeight="1">
      <c r="A2203" s="153"/>
      <c r="B2203" s="153"/>
      <c r="C2203" s="153"/>
      <c r="D2203" s="290"/>
      <c r="E2203" s="213"/>
      <c r="F2203" s="213"/>
      <c r="G2203" s="153"/>
      <c r="H2203" s="153"/>
      <c r="I2203" s="153"/>
    </row>
    <row r="2204" spans="1:9" ht="19.5" customHeight="1">
      <c r="A2204" s="291" t="s">
        <v>7343</v>
      </c>
      <c r="B2204" s="235"/>
      <c r="C2204" s="235"/>
      <c r="D2204" s="235"/>
      <c r="E2204" s="235"/>
      <c r="F2204" s="235"/>
      <c r="G2204" s="235"/>
      <c r="H2204" s="235"/>
      <c r="I2204" s="236"/>
    </row>
    <row r="2205" spans="1:9" ht="9.75" customHeight="1">
      <c r="A2205" s="296"/>
      <c r="B2205" s="213"/>
      <c r="C2205" s="213"/>
      <c r="D2205" s="213"/>
      <c r="E2205" s="213"/>
      <c r="F2205" s="213"/>
      <c r="G2205" s="213"/>
      <c r="H2205" s="213"/>
      <c r="I2205" s="213"/>
    </row>
    <row r="2206" spans="1:9" ht="15" customHeight="1">
      <c r="A2206" s="153"/>
      <c r="B2206" s="153"/>
      <c r="C2206" s="153"/>
      <c r="D2206" s="153"/>
      <c r="E2206" s="153"/>
      <c r="F2206" s="153"/>
      <c r="G2206" s="289" t="s">
        <v>7344</v>
      </c>
      <c r="H2206" s="236"/>
      <c r="I2206" s="188">
        <v>102998.65</v>
      </c>
    </row>
    <row r="2207" spans="1:9" ht="15" customHeight="1">
      <c r="A2207" s="153"/>
      <c r="B2207" s="153"/>
      <c r="C2207" s="153"/>
      <c r="D2207" s="153"/>
      <c r="E2207" s="153"/>
      <c r="F2207" s="153"/>
      <c r="G2207" s="289" t="s">
        <v>7345</v>
      </c>
      <c r="H2207" s="236"/>
      <c r="I2207" s="188">
        <v>14440.4107</v>
      </c>
    </row>
    <row r="2208" spans="1:9" ht="15" customHeight="1">
      <c r="A2208" s="153"/>
      <c r="B2208" s="153"/>
      <c r="C2208" s="153"/>
      <c r="D2208" s="153"/>
      <c r="E2208" s="153"/>
      <c r="F2208" s="153"/>
      <c r="G2208" s="289" t="s">
        <v>7346</v>
      </c>
      <c r="H2208" s="236"/>
      <c r="I2208" s="188">
        <v>117439.06</v>
      </c>
    </row>
    <row r="2209" spans="1:9" ht="9.75" customHeight="1">
      <c r="A2209" s="153"/>
      <c r="B2209" s="153"/>
      <c r="C2209" s="153"/>
      <c r="D2209" s="290"/>
      <c r="E2209" s="213"/>
      <c r="F2209" s="213"/>
      <c r="G2209" s="153"/>
      <c r="H2209" s="153"/>
      <c r="I2209" s="153"/>
    </row>
    <row r="2210" spans="1:9" ht="19.5" customHeight="1">
      <c r="A2210" s="291" t="s">
        <v>7347</v>
      </c>
      <c r="B2210" s="235"/>
      <c r="C2210" s="235"/>
      <c r="D2210" s="235"/>
      <c r="E2210" s="235"/>
      <c r="F2210" s="235"/>
      <c r="G2210" s="235"/>
      <c r="H2210" s="235"/>
      <c r="I2210" s="236"/>
    </row>
    <row r="2211" spans="1:9" ht="9.75" customHeight="1">
      <c r="A2211" s="296"/>
      <c r="B2211" s="213"/>
      <c r="C2211" s="213"/>
      <c r="D2211" s="213"/>
      <c r="E2211" s="213"/>
      <c r="F2211" s="213"/>
      <c r="G2211" s="213"/>
      <c r="H2211" s="213"/>
      <c r="I2211" s="213"/>
    </row>
    <row r="2212" spans="1:9" ht="15" customHeight="1">
      <c r="A2212" s="153"/>
      <c r="B2212" s="153"/>
      <c r="C2212" s="153"/>
      <c r="D2212" s="153"/>
      <c r="E2212" s="153"/>
      <c r="F2212" s="153"/>
      <c r="G2212" s="289" t="s">
        <v>7348</v>
      </c>
      <c r="H2212" s="236"/>
      <c r="I2212" s="188">
        <v>2527471.17</v>
      </c>
    </row>
    <row r="2213" spans="1:9" ht="15" customHeight="1">
      <c r="A2213" s="153"/>
      <c r="B2213" s="153"/>
      <c r="C2213" s="153"/>
      <c r="D2213" s="153"/>
      <c r="E2213" s="153"/>
      <c r="F2213" s="153"/>
      <c r="G2213" s="289" t="s">
        <v>7349</v>
      </c>
      <c r="H2213" s="236"/>
      <c r="I2213" s="188">
        <v>354351.45799999998</v>
      </c>
    </row>
    <row r="2214" spans="1:9" ht="15" customHeight="1">
      <c r="A2214" s="153"/>
      <c r="B2214" s="153"/>
      <c r="C2214" s="153"/>
      <c r="D2214" s="153"/>
      <c r="E2214" s="153"/>
      <c r="F2214" s="153"/>
      <c r="G2214" s="289" t="s">
        <v>7350</v>
      </c>
      <c r="H2214" s="236"/>
      <c r="I2214" s="188">
        <v>2881822.63</v>
      </c>
    </row>
    <row r="2215" spans="1:9" ht="9.75" customHeight="1">
      <c r="A2215" s="153"/>
      <c r="B2215" s="153"/>
      <c r="C2215" s="153"/>
      <c r="D2215" s="290"/>
      <c r="E2215" s="213"/>
      <c r="F2215" s="213"/>
      <c r="G2215" s="153"/>
      <c r="H2215" s="153"/>
      <c r="I2215" s="153"/>
    </row>
    <row r="2216" spans="1:9" ht="19.5" customHeight="1">
      <c r="A2216" s="291" t="s">
        <v>7351</v>
      </c>
      <c r="B2216" s="235"/>
      <c r="C2216" s="235"/>
      <c r="D2216" s="235"/>
      <c r="E2216" s="235"/>
      <c r="F2216" s="235"/>
      <c r="G2216" s="235"/>
      <c r="H2216" s="235"/>
      <c r="I2216" s="236"/>
    </row>
    <row r="2217" spans="1:9" ht="15" customHeight="1">
      <c r="A2217" s="287" t="s">
        <v>7352</v>
      </c>
      <c r="B2217" s="235"/>
      <c r="C2217" s="236"/>
      <c r="D2217" s="288" t="s">
        <v>7353</v>
      </c>
      <c r="E2217" s="236"/>
      <c r="F2217" s="195" t="s">
        <v>7354</v>
      </c>
      <c r="G2217" s="195" t="s">
        <v>7355</v>
      </c>
      <c r="H2217" s="195" t="s">
        <v>7356</v>
      </c>
      <c r="I2217" s="195" t="s">
        <v>7357</v>
      </c>
    </row>
    <row r="2218" spans="1:9" ht="15" customHeight="1">
      <c r="A2218" s="198" t="s">
        <v>7358</v>
      </c>
      <c r="B2218" s="286" t="s">
        <v>7359</v>
      </c>
      <c r="C2218" s="236"/>
      <c r="D2218" s="284" t="s">
        <v>7360</v>
      </c>
      <c r="E2218" s="236"/>
      <c r="F2218" s="198" t="s">
        <v>7361</v>
      </c>
      <c r="G2218" s="199">
        <v>64</v>
      </c>
      <c r="H2218" s="200">
        <v>11.09</v>
      </c>
      <c r="I2218" s="200">
        <v>709.76</v>
      </c>
    </row>
    <row r="2219" spans="1:9" ht="15" customHeight="1">
      <c r="A2219" s="198" t="s">
        <v>7362</v>
      </c>
      <c r="B2219" s="286" t="s">
        <v>7363</v>
      </c>
      <c r="C2219" s="236"/>
      <c r="D2219" s="284" t="s">
        <v>7364</v>
      </c>
      <c r="E2219" s="236"/>
      <c r="F2219" s="198" t="s">
        <v>7365</v>
      </c>
      <c r="G2219" s="199">
        <v>32</v>
      </c>
      <c r="H2219" s="200">
        <v>15.65</v>
      </c>
      <c r="I2219" s="200">
        <v>500.8</v>
      </c>
    </row>
    <row r="2220" spans="1:9" ht="15" customHeight="1">
      <c r="A2220" s="153"/>
      <c r="B2220" s="153"/>
      <c r="C2220" s="153"/>
      <c r="D2220" s="153"/>
      <c r="E2220" s="153"/>
      <c r="F2220" s="153"/>
      <c r="G2220" s="285" t="s">
        <v>7366</v>
      </c>
      <c r="H2220" s="236"/>
      <c r="I2220" s="201">
        <v>1210.56</v>
      </c>
    </row>
    <row r="2221" spans="1:9" ht="15" customHeight="1">
      <c r="A2221" s="287" t="s">
        <v>7367</v>
      </c>
      <c r="B2221" s="235"/>
      <c r="C2221" s="236"/>
      <c r="D2221" s="288" t="s">
        <v>7368</v>
      </c>
      <c r="E2221" s="236"/>
      <c r="F2221" s="195" t="s">
        <v>7369</v>
      </c>
      <c r="G2221" s="195" t="s">
        <v>7370</v>
      </c>
      <c r="H2221" s="195" t="s">
        <v>7371</v>
      </c>
      <c r="I2221" s="195" t="s">
        <v>7372</v>
      </c>
    </row>
    <row r="2222" spans="1:9" ht="36" customHeight="1">
      <c r="A2222" s="198" t="s">
        <v>7373</v>
      </c>
      <c r="B2222" s="286" t="s">
        <v>7374</v>
      </c>
      <c r="C2222" s="236"/>
      <c r="D2222" s="284" t="s">
        <v>7375</v>
      </c>
      <c r="E2222" s="236"/>
      <c r="F2222" s="198" t="s">
        <v>7376</v>
      </c>
      <c r="G2222" s="199">
        <v>16</v>
      </c>
      <c r="H2222" s="200">
        <v>132.78</v>
      </c>
      <c r="I2222" s="200">
        <v>2124.48</v>
      </c>
    </row>
    <row r="2223" spans="1:9" ht="15" customHeight="1">
      <c r="A2223" s="153"/>
      <c r="B2223" s="153"/>
      <c r="C2223" s="153"/>
      <c r="D2223" s="153"/>
      <c r="E2223" s="153"/>
      <c r="F2223" s="153"/>
      <c r="G2223" s="285" t="s">
        <v>7377</v>
      </c>
      <c r="H2223" s="236"/>
      <c r="I2223" s="201">
        <v>2124.48</v>
      </c>
    </row>
    <row r="2224" spans="1:9" ht="15" customHeight="1">
      <c r="A2224" s="287" t="s">
        <v>7378</v>
      </c>
      <c r="B2224" s="235"/>
      <c r="C2224" s="236"/>
      <c r="D2224" s="288" t="s">
        <v>7379</v>
      </c>
      <c r="E2224" s="236"/>
      <c r="F2224" s="195" t="s">
        <v>7380</v>
      </c>
      <c r="G2224" s="195" t="s">
        <v>7381</v>
      </c>
      <c r="H2224" s="195" t="s">
        <v>7382</v>
      </c>
      <c r="I2224" s="195" t="s">
        <v>7383</v>
      </c>
    </row>
    <row r="2225" spans="1:9" ht="15" customHeight="1">
      <c r="A2225" s="198" t="s">
        <v>7384</v>
      </c>
      <c r="B2225" s="286" t="s">
        <v>7385</v>
      </c>
      <c r="C2225" s="236"/>
      <c r="D2225" s="284" t="s">
        <v>7386</v>
      </c>
      <c r="E2225" s="236"/>
      <c r="F2225" s="198" t="s">
        <v>7387</v>
      </c>
      <c r="G2225" s="199">
        <v>888</v>
      </c>
      <c r="H2225" s="200">
        <v>0.3</v>
      </c>
      <c r="I2225" s="200">
        <v>266.39999999999998</v>
      </c>
    </row>
    <row r="2226" spans="1:9" ht="15" customHeight="1">
      <c r="A2226" s="153"/>
      <c r="B2226" s="153"/>
      <c r="C2226" s="153"/>
      <c r="D2226" s="153"/>
      <c r="E2226" s="153"/>
      <c r="F2226" s="153"/>
      <c r="G2226" s="285" t="s">
        <v>7388</v>
      </c>
      <c r="H2226" s="236"/>
      <c r="I2226" s="201">
        <v>266.39999999999998</v>
      </c>
    </row>
    <row r="2227" spans="1:9" ht="15" customHeight="1">
      <c r="A2227" s="153"/>
      <c r="B2227" s="153"/>
      <c r="C2227" s="153"/>
      <c r="D2227" s="153"/>
      <c r="E2227" s="153"/>
      <c r="F2227" s="153"/>
      <c r="G2227" s="289" t="s">
        <v>7389</v>
      </c>
      <c r="H2227" s="236"/>
      <c r="I2227" s="188">
        <v>3601.44</v>
      </c>
    </row>
    <row r="2228" spans="1:9" ht="15" customHeight="1">
      <c r="A2228" s="153"/>
      <c r="B2228" s="153"/>
      <c r="C2228" s="153"/>
      <c r="D2228" s="153"/>
      <c r="E2228" s="153"/>
      <c r="F2228" s="153"/>
      <c r="G2228" s="289" t="s">
        <v>7390</v>
      </c>
      <c r="H2228" s="236"/>
      <c r="I2228" s="188">
        <v>834.09349999999995</v>
      </c>
    </row>
    <row r="2229" spans="1:9" ht="15" customHeight="1">
      <c r="A2229" s="153"/>
      <c r="B2229" s="153"/>
      <c r="C2229" s="153"/>
      <c r="D2229" s="153"/>
      <c r="E2229" s="153"/>
      <c r="F2229" s="153"/>
      <c r="G2229" s="289" t="s">
        <v>7391</v>
      </c>
      <c r="H2229" s="236"/>
      <c r="I2229" s="188">
        <v>4435.53</v>
      </c>
    </row>
    <row r="2230" spans="1:9" ht="9.75" customHeight="1">
      <c r="A2230" s="153"/>
      <c r="B2230" s="153"/>
      <c r="C2230" s="153"/>
      <c r="D2230" s="290"/>
      <c r="E2230" s="213"/>
      <c r="F2230" s="213"/>
      <c r="G2230" s="153"/>
      <c r="H2230" s="153"/>
      <c r="I2230" s="153"/>
    </row>
    <row r="2231" spans="1:9" ht="19.5" customHeight="1">
      <c r="A2231" s="291" t="s">
        <v>7392</v>
      </c>
      <c r="B2231" s="235"/>
      <c r="C2231" s="235"/>
      <c r="D2231" s="235"/>
      <c r="E2231" s="235"/>
      <c r="F2231" s="235"/>
      <c r="G2231" s="235"/>
      <c r="H2231" s="235"/>
      <c r="I2231" s="236"/>
    </row>
    <row r="2232" spans="1:9" ht="15" customHeight="1">
      <c r="A2232" s="287" t="s">
        <v>7393</v>
      </c>
      <c r="B2232" s="235"/>
      <c r="C2232" s="236"/>
      <c r="D2232" s="288" t="s">
        <v>7394</v>
      </c>
      <c r="E2232" s="236"/>
      <c r="F2232" s="195" t="s">
        <v>7395</v>
      </c>
      <c r="G2232" s="195" t="s">
        <v>7396</v>
      </c>
      <c r="H2232" s="195" t="s">
        <v>7397</v>
      </c>
      <c r="I2232" s="195" t="s">
        <v>7398</v>
      </c>
    </row>
    <row r="2233" spans="1:9" ht="15" customHeight="1">
      <c r="A2233" s="198" t="s">
        <v>7399</v>
      </c>
      <c r="B2233" s="286" t="s">
        <v>7400</v>
      </c>
      <c r="C2233" s="236"/>
      <c r="D2233" s="284" t="s">
        <v>7401</v>
      </c>
      <c r="E2233" s="236"/>
      <c r="F2233" s="198" t="s">
        <v>7402</v>
      </c>
      <c r="G2233" s="199">
        <v>32</v>
      </c>
      <c r="H2233" s="200">
        <v>11.09</v>
      </c>
      <c r="I2233" s="200">
        <v>354.88</v>
      </c>
    </row>
    <row r="2234" spans="1:9" ht="15" customHeight="1">
      <c r="A2234" s="198" t="s">
        <v>7403</v>
      </c>
      <c r="B2234" s="286" t="s">
        <v>7404</v>
      </c>
      <c r="C2234" s="236"/>
      <c r="D2234" s="284" t="s">
        <v>7405</v>
      </c>
      <c r="E2234" s="236"/>
      <c r="F2234" s="198" t="s">
        <v>7406</v>
      </c>
      <c r="G2234" s="199">
        <v>16</v>
      </c>
      <c r="H2234" s="200">
        <v>15.65</v>
      </c>
      <c r="I2234" s="200">
        <v>250.4</v>
      </c>
    </row>
    <row r="2235" spans="1:9" ht="15" customHeight="1">
      <c r="A2235" s="153"/>
      <c r="B2235" s="153"/>
      <c r="C2235" s="153"/>
      <c r="D2235" s="153"/>
      <c r="E2235" s="153"/>
      <c r="F2235" s="153"/>
      <c r="G2235" s="285" t="s">
        <v>7407</v>
      </c>
      <c r="H2235" s="236"/>
      <c r="I2235" s="201">
        <v>605.28</v>
      </c>
    </row>
    <row r="2236" spans="1:9" ht="15" customHeight="1">
      <c r="A2236" s="287" t="s">
        <v>7408</v>
      </c>
      <c r="B2236" s="235"/>
      <c r="C2236" s="236"/>
      <c r="D2236" s="288" t="s">
        <v>7409</v>
      </c>
      <c r="E2236" s="236"/>
      <c r="F2236" s="195" t="s">
        <v>7410</v>
      </c>
      <c r="G2236" s="195" t="s">
        <v>7411</v>
      </c>
      <c r="H2236" s="195" t="s">
        <v>7412</v>
      </c>
      <c r="I2236" s="195" t="s">
        <v>7413</v>
      </c>
    </row>
    <row r="2237" spans="1:9" ht="36" customHeight="1">
      <c r="A2237" s="198" t="s">
        <v>7414</v>
      </c>
      <c r="B2237" s="286" t="s">
        <v>7415</v>
      </c>
      <c r="C2237" s="236"/>
      <c r="D2237" s="284" t="s">
        <v>7416</v>
      </c>
      <c r="E2237" s="236"/>
      <c r="F2237" s="198" t="s">
        <v>7417</v>
      </c>
      <c r="G2237" s="199">
        <v>8</v>
      </c>
      <c r="H2237" s="200">
        <v>132.78</v>
      </c>
      <c r="I2237" s="200">
        <v>1062.24</v>
      </c>
    </row>
    <row r="2238" spans="1:9" ht="15" customHeight="1">
      <c r="A2238" s="153"/>
      <c r="B2238" s="153"/>
      <c r="C2238" s="153"/>
      <c r="D2238" s="153"/>
      <c r="E2238" s="153"/>
      <c r="F2238" s="153"/>
      <c r="G2238" s="285" t="s">
        <v>7418</v>
      </c>
      <c r="H2238" s="236"/>
      <c r="I2238" s="201">
        <v>1062.24</v>
      </c>
    </row>
    <row r="2239" spans="1:9" ht="15" customHeight="1">
      <c r="A2239" s="287" t="s">
        <v>7419</v>
      </c>
      <c r="B2239" s="235"/>
      <c r="C2239" s="236"/>
      <c r="D2239" s="288" t="s">
        <v>7420</v>
      </c>
      <c r="E2239" s="236"/>
      <c r="F2239" s="195" t="s">
        <v>7421</v>
      </c>
      <c r="G2239" s="195" t="s">
        <v>7422</v>
      </c>
      <c r="H2239" s="195" t="s">
        <v>7423</v>
      </c>
      <c r="I2239" s="195" t="s">
        <v>7424</v>
      </c>
    </row>
    <row r="2240" spans="1:9" ht="15" customHeight="1">
      <c r="A2240" s="198" t="s">
        <v>7425</v>
      </c>
      <c r="B2240" s="286" t="s">
        <v>7426</v>
      </c>
      <c r="C2240" s="236"/>
      <c r="D2240" s="284" t="s">
        <v>7427</v>
      </c>
      <c r="E2240" s="236"/>
      <c r="F2240" s="198" t="s">
        <v>7428</v>
      </c>
      <c r="G2240" s="199">
        <v>888</v>
      </c>
      <c r="H2240" s="200">
        <v>0.3</v>
      </c>
      <c r="I2240" s="200">
        <v>266.39999999999998</v>
      </c>
    </row>
    <row r="2241" spans="1:9" ht="15" customHeight="1">
      <c r="A2241" s="153"/>
      <c r="B2241" s="153"/>
      <c r="C2241" s="153"/>
      <c r="D2241" s="153"/>
      <c r="E2241" s="153"/>
      <c r="F2241" s="153"/>
      <c r="G2241" s="285" t="s">
        <v>7429</v>
      </c>
      <c r="H2241" s="236"/>
      <c r="I2241" s="201">
        <v>266.39999999999998</v>
      </c>
    </row>
    <row r="2242" spans="1:9" ht="15" customHeight="1">
      <c r="A2242" s="153"/>
      <c r="B2242" s="153"/>
      <c r="C2242" s="153"/>
      <c r="D2242" s="153"/>
      <c r="E2242" s="153"/>
      <c r="F2242" s="153"/>
      <c r="G2242" s="289" t="s">
        <v>7430</v>
      </c>
      <c r="H2242" s="236"/>
      <c r="I2242" s="188">
        <v>1933.92</v>
      </c>
    </row>
    <row r="2243" spans="1:9" ht="15" customHeight="1">
      <c r="A2243" s="153"/>
      <c r="B2243" s="153"/>
      <c r="C2243" s="153"/>
      <c r="D2243" s="153"/>
      <c r="E2243" s="153"/>
      <c r="F2243" s="153"/>
      <c r="G2243" s="289" t="s">
        <v>7431</v>
      </c>
      <c r="H2243" s="236"/>
      <c r="I2243" s="188">
        <v>447.89589999999998</v>
      </c>
    </row>
    <row r="2244" spans="1:9" ht="15" customHeight="1">
      <c r="A2244" s="153"/>
      <c r="B2244" s="153"/>
      <c r="C2244" s="153"/>
      <c r="D2244" s="153"/>
      <c r="E2244" s="153"/>
      <c r="F2244" s="153"/>
      <c r="G2244" s="289" t="s">
        <v>7432</v>
      </c>
      <c r="H2244" s="236"/>
      <c r="I2244" s="188">
        <v>2381.8200000000002</v>
      </c>
    </row>
    <row r="2245" spans="1:9" ht="9.75" customHeight="1">
      <c r="A2245" s="153"/>
      <c r="B2245" s="153"/>
      <c r="C2245" s="153"/>
      <c r="D2245" s="290"/>
      <c r="E2245" s="213"/>
      <c r="F2245" s="213"/>
      <c r="G2245" s="153"/>
      <c r="H2245" s="153"/>
      <c r="I2245" s="153"/>
    </row>
    <row r="2246" spans="1:9" ht="19.5" customHeight="1">
      <c r="A2246" s="291" t="s">
        <v>7433</v>
      </c>
      <c r="B2246" s="235"/>
      <c r="C2246" s="235"/>
      <c r="D2246" s="235"/>
      <c r="E2246" s="235"/>
      <c r="F2246" s="235"/>
      <c r="G2246" s="235"/>
      <c r="H2246" s="235"/>
      <c r="I2246" s="236"/>
    </row>
    <row r="2247" spans="1:9" ht="15" customHeight="1">
      <c r="A2247" s="287" t="s">
        <v>7434</v>
      </c>
      <c r="B2247" s="235"/>
      <c r="C2247" s="236"/>
      <c r="D2247" s="288" t="s">
        <v>7435</v>
      </c>
      <c r="E2247" s="236"/>
      <c r="F2247" s="195" t="s">
        <v>7436</v>
      </c>
      <c r="G2247" s="195" t="s">
        <v>7437</v>
      </c>
      <c r="H2247" s="195" t="s">
        <v>7438</v>
      </c>
      <c r="I2247" s="195" t="s">
        <v>7439</v>
      </c>
    </row>
    <row r="2248" spans="1:9" ht="15" customHeight="1">
      <c r="A2248" s="198" t="s">
        <v>7440</v>
      </c>
      <c r="B2248" s="286" t="s">
        <v>7441</v>
      </c>
      <c r="C2248" s="236"/>
      <c r="D2248" s="284" t="s">
        <v>7442</v>
      </c>
      <c r="E2248" s="236"/>
      <c r="F2248" s="198" t="s">
        <v>7443</v>
      </c>
      <c r="G2248" s="199">
        <v>32</v>
      </c>
      <c r="H2248" s="200">
        <v>13.72</v>
      </c>
      <c r="I2248" s="200">
        <v>439.04</v>
      </c>
    </row>
    <row r="2249" spans="1:9" ht="15" customHeight="1">
      <c r="A2249" s="198" t="s">
        <v>7444</v>
      </c>
      <c r="B2249" s="286" t="s">
        <v>7445</v>
      </c>
      <c r="C2249" s="236"/>
      <c r="D2249" s="284" t="s">
        <v>7446</v>
      </c>
      <c r="E2249" s="236"/>
      <c r="F2249" s="198" t="s">
        <v>7447</v>
      </c>
      <c r="G2249" s="199">
        <v>32</v>
      </c>
      <c r="H2249" s="200">
        <v>18.84</v>
      </c>
      <c r="I2249" s="200">
        <v>602.88</v>
      </c>
    </row>
    <row r="2250" spans="1:9" ht="15" customHeight="1">
      <c r="A2250" s="198" t="s">
        <v>7448</v>
      </c>
      <c r="B2250" s="286" t="s">
        <v>7449</v>
      </c>
      <c r="C2250" s="236"/>
      <c r="D2250" s="284" t="s">
        <v>7450</v>
      </c>
      <c r="E2250" s="236"/>
      <c r="F2250" s="198" t="s">
        <v>7451</v>
      </c>
      <c r="G2250" s="199">
        <v>32</v>
      </c>
      <c r="H2250" s="200">
        <v>15.65</v>
      </c>
      <c r="I2250" s="200">
        <v>500.8</v>
      </c>
    </row>
    <row r="2251" spans="1:9" ht="15" customHeight="1">
      <c r="A2251" s="198" t="s">
        <v>7452</v>
      </c>
      <c r="B2251" s="286" t="s">
        <v>7453</v>
      </c>
      <c r="C2251" s="236"/>
      <c r="D2251" s="284" t="s">
        <v>7454</v>
      </c>
      <c r="E2251" s="236"/>
      <c r="F2251" s="198" t="s">
        <v>7455</v>
      </c>
      <c r="G2251" s="199">
        <v>24</v>
      </c>
      <c r="H2251" s="200">
        <v>27.51</v>
      </c>
      <c r="I2251" s="200">
        <v>660.24</v>
      </c>
    </row>
    <row r="2252" spans="1:9" ht="15" customHeight="1">
      <c r="A2252" s="198" t="s">
        <v>7456</v>
      </c>
      <c r="B2252" s="286" t="s">
        <v>7457</v>
      </c>
      <c r="C2252" s="236"/>
      <c r="D2252" s="284" t="s">
        <v>7458</v>
      </c>
      <c r="E2252" s="236"/>
      <c r="F2252" s="198" t="s">
        <v>7459</v>
      </c>
      <c r="G2252" s="199">
        <v>16</v>
      </c>
      <c r="H2252" s="200">
        <v>26.357600000000001</v>
      </c>
      <c r="I2252" s="200">
        <v>421.76</v>
      </c>
    </row>
    <row r="2253" spans="1:9" ht="15" customHeight="1">
      <c r="A2253" s="153"/>
      <c r="B2253" s="153"/>
      <c r="C2253" s="153"/>
      <c r="D2253" s="153"/>
      <c r="E2253" s="153"/>
      <c r="F2253" s="153"/>
      <c r="G2253" s="285" t="s">
        <v>7460</v>
      </c>
      <c r="H2253" s="236"/>
      <c r="I2253" s="201">
        <v>2624.68</v>
      </c>
    </row>
    <row r="2254" spans="1:9" ht="15" customHeight="1">
      <c r="A2254" s="287" t="s">
        <v>7461</v>
      </c>
      <c r="B2254" s="235"/>
      <c r="C2254" s="236"/>
      <c r="D2254" s="288" t="s">
        <v>7462</v>
      </c>
      <c r="E2254" s="236"/>
      <c r="F2254" s="195" t="s">
        <v>7463</v>
      </c>
      <c r="G2254" s="195" t="s">
        <v>7464</v>
      </c>
      <c r="H2254" s="195" t="s">
        <v>7465</v>
      </c>
      <c r="I2254" s="195" t="s">
        <v>7466</v>
      </c>
    </row>
    <row r="2255" spans="1:9" ht="36" customHeight="1">
      <c r="A2255" s="198" t="s">
        <v>7467</v>
      </c>
      <c r="B2255" s="286" t="s">
        <v>7468</v>
      </c>
      <c r="C2255" s="236"/>
      <c r="D2255" s="284" t="s">
        <v>7469</v>
      </c>
      <c r="E2255" s="236"/>
      <c r="F2255" s="198" t="s">
        <v>7470</v>
      </c>
      <c r="G2255" s="199">
        <v>32</v>
      </c>
      <c r="H2255" s="200">
        <v>132.78</v>
      </c>
      <c r="I2255" s="200">
        <v>4248.96</v>
      </c>
    </row>
    <row r="2256" spans="1:9" ht="27.75" customHeight="1">
      <c r="A2256" s="198" t="s">
        <v>7471</v>
      </c>
      <c r="B2256" s="286" t="s">
        <v>7472</v>
      </c>
      <c r="C2256" s="236"/>
      <c r="D2256" s="284" t="s">
        <v>7473</v>
      </c>
      <c r="E2256" s="236"/>
      <c r="F2256" s="198" t="s">
        <v>7474</v>
      </c>
      <c r="G2256" s="199">
        <v>6.4</v>
      </c>
      <c r="H2256" s="200">
        <v>7.0000000000000007E-2</v>
      </c>
      <c r="I2256" s="200">
        <v>0.45</v>
      </c>
    </row>
    <row r="2257" spans="1:9" ht="27.75" customHeight="1">
      <c r="A2257" s="198" t="s">
        <v>7475</v>
      </c>
      <c r="B2257" s="286" t="s">
        <v>7476</v>
      </c>
      <c r="C2257" s="236"/>
      <c r="D2257" s="284" t="s">
        <v>7477</v>
      </c>
      <c r="E2257" s="236"/>
      <c r="F2257" s="198" t="s">
        <v>7478</v>
      </c>
      <c r="G2257" s="199">
        <v>25.6</v>
      </c>
      <c r="H2257" s="200">
        <v>3.45</v>
      </c>
      <c r="I2257" s="200">
        <v>88.32</v>
      </c>
    </row>
    <row r="2258" spans="1:9" ht="15" customHeight="1">
      <c r="A2258" s="153"/>
      <c r="B2258" s="153"/>
      <c r="C2258" s="153"/>
      <c r="D2258" s="153"/>
      <c r="E2258" s="153"/>
      <c r="F2258" s="153"/>
      <c r="G2258" s="285" t="s">
        <v>7479</v>
      </c>
      <c r="H2258" s="236"/>
      <c r="I2258" s="201">
        <v>4337.7299999999996</v>
      </c>
    </row>
    <row r="2259" spans="1:9" ht="15" customHeight="1">
      <c r="A2259" s="153"/>
      <c r="B2259" s="153"/>
      <c r="C2259" s="153"/>
      <c r="D2259" s="153"/>
      <c r="E2259" s="153"/>
      <c r="F2259" s="153"/>
      <c r="G2259" s="289" t="s">
        <v>7480</v>
      </c>
      <c r="H2259" s="236"/>
      <c r="I2259" s="188">
        <v>6962.41</v>
      </c>
    </row>
    <row r="2260" spans="1:9" ht="15" customHeight="1">
      <c r="A2260" s="153"/>
      <c r="B2260" s="153"/>
      <c r="C2260" s="153"/>
      <c r="D2260" s="153"/>
      <c r="E2260" s="153"/>
      <c r="F2260" s="153"/>
      <c r="G2260" s="289" t="s">
        <v>7481</v>
      </c>
      <c r="H2260" s="236"/>
      <c r="I2260" s="188">
        <v>1612.4942000000001</v>
      </c>
    </row>
    <row r="2261" spans="1:9" ht="15" customHeight="1">
      <c r="A2261" s="153"/>
      <c r="B2261" s="153"/>
      <c r="C2261" s="153"/>
      <c r="D2261" s="153"/>
      <c r="E2261" s="153"/>
      <c r="F2261" s="153"/>
      <c r="G2261" s="289" t="s">
        <v>7482</v>
      </c>
      <c r="H2261" s="236"/>
      <c r="I2261" s="188">
        <v>8574.9</v>
      </c>
    </row>
    <row r="2262" spans="1:9" ht="9.75" customHeight="1">
      <c r="A2262" s="153"/>
      <c r="B2262" s="153"/>
      <c r="C2262" s="153"/>
      <c r="D2262" s="290"/>
      <c r="E2262" s="213"/>
      <c r="F2262" s="213"/>
      <c r="G2262" s="153"/>
      <c r="H2262" s="153"/>
      <c r="I2262" s="153"/>
    </row>
    <row r="2263" spans="1:9" ht="19.5" customHeight="1">
      <c r="A2263" s="291" t="s">
        <v>7483</v>
      </c>
      <c r="B2263" s="235"/>
      <c r="C2263" s="235"/>
      <c r="D2263" s="235"/>
      <c r="E2263" s="235"/>
      <c r="F2263" s="235"/>
      <c r="G2263" s="235"/>
      <c r="H2263" s="235"/>
      <c r="I2263" s="236"/>
    </row>
    <row r="2264" spans="1:9" ht="15" customHeight="1">
      <c r="A2264" s="287" t="s">
        <v>7484</v>
      </c>
      <c r="B2264" s="235"/>
      <c r="C2264" s="236"/>
      <c r="D2264" s="288" t="s">
        <v>7485</v>
      </c>
      <c r="E2264" s="236"/>
      <c r="F2264" s="195" t="s">
        <v>7486</v>
      </c>
      <c r="G2264" s="195" t="s">
        <v>7487</v>
      </c>
      <c r="H2264" s="195" t="s">
        <v>7488</v>
      </c>
      <c r="I2264" s="195" t="s">
        <v>7489</v>
      </c>
    </row>
    <row r="2265" spans="1:9" ht="15" customHeight="1">
      <c r="A2265" s="198" t="s">
        <v>7490</v>
      </c>
      <c r="B2265" s="286" t="s">
        <v>7491</v>
      </c>
      <c r="C2265" s="236"/>
      <c r="D2265" s="284" t="s">
        <v>7492</v>
      </c>
      <c r="E2265" s="236"/>
      <c r="F2265" s="198" t="s">
        <v>7493</v>
      </c>
      <c r="G2265" s="199">
        <v>44</v>
      </c>
      <c r="H2265" s="200">
        <v>13.72</v>
      </c>
      <c r="I2265" s="200">
        <v>603.67999999999995</v>
      </c>
    </row>
    <row r="2266" spans="1:9" ht="15" customHeight="1">
      <c r="A2266" s="198" t="s">
        <v>7494</v>
      </c>
      <c r="B2266" s="286" t="s">
        <v>7495</v>
      </c>
      <c r="C2266" s="236"/>
      <c r="D2266" s="284" t="s">
        <v>7496</v>
      </c>
      <c r="E2266" s="236"/>
      <c r="F2266" s="198" t="s">
        <v>7497</v>
      </c>
      <c r="G2266" s="199">
        <v>32</v>
      </c>
      <c r="H2266" s="200">
        <v>10.55</v>
      </c>
      <c r="I2266" s="200">
        <v>337.6</v>
      </c>
    </row>
    <row r="2267" spans="1:9" ht="15" customHeight="1">
      <c r="A2267" s="198" t="s">
        <v>7498</v>
      </c>
      <c r="B2267" s="286" t="s">
        <v>7499</v>
      </c>
      <c r="C2267" s="236"/>
      <c r="D2267" s="284" t="s">
        <v>7500</v>
      </c>
      <c r="E2267" s="236"/>
      <c r="F2267" s="198" t="s">
        <v>7501</v>
      </c>
      <c r="G2267" s="199">
        <v>16</v>
      </c>
      <c r="H2267" s="200">
        <v>20.75</v>
      </c>
      <c r="I2267" s="200">
        <v>332</v>
      </c>
    </row>
    <row r="2268" spans="1:9" ht="15" customHeight="1">
      <c r="A2268" s="198" t="s">
        <v>7502</v>
      </c>
      <c r="B2268" s="286" t="s">
        <v>7503</v>
      </c>
      <c r="C2268" s="236"/>
      <c r="D2268" s="284" t="s">
        <v>7504</v>
      </c>
      <c r="E2268" s="236"/>
      <c r="F2268" s="198" t="s">
        <v>7505</v>
      </c>
      <c r="G2268" s="199">
        <v>44</v>
      </c>
      <c r="H2268" s="200">
        <v>27.51</v>
      </c>
      <c r="I2268" s="200">
        <v>1210.44</v>
      </c>
    </row>
    <row r="2269" spans="1:9" ht="15" customHeight="1">
      <c r="A2269" s="198" t="s">
        <v>7506</v>
      </c>
      <c r="B2269" s="286" t="s">
        <v>7507</v>
      </c>
      <c r="C2269" s="236"/>
      <c r="D2269" s="284" t="s">
        <v>7508</v>
      </c>
      <c r="E2269" s="236"/>
      <c r="F2269" s="198" t="s">
        <v>7509</v>
      </c>
      <c r="G2269" s="199">
        <v>16</v>
      </c>
      <c r="H2269" s="200">
        <v>16.96</v>
      </c>
      <c r="I2269" s="200">
        <v>271.36</v>
      </c>
    </row>
    <row r="2270" spans="1:9" ht="15" customHeight="1">
      <c r="A2270" s="153"/>
      <c r="B2270" s="153"/>
      <c r="C2270" s="153"/>
      <c r="D2270" s="153"/>
      <c r="E2270" s="153"/>
      <c r="F2270" s="153"/>
      <c r="G2270" s="285" t="s">
        <v>7510</v>
      </c>
      <c r="H2270" s="236"/>
      <c r="I2270" s="201">
        <v>2755.08</v>
      </c>
    </row>
    <row r="2271" spans="1:9" ht="15" customHeight="1">
      <c r="A2271" s="287" t="s">
        <v>7511</v>
      </c>
      <c r="B2271" s="235"/>
      <c r="C2271" s="236"/>
      <c r="D2271" s="288" t="s">
        <v>7512</v>
      </c>
      <c r="E2271" s="236"/>
      <c r="F2271" s="195" t="s">
        <v>7513</v>
      </c>
      <c r="G2271" s="195" t="s">
        <v>7514</v>
      </c>
      <c r="H2271" s="195" t="s">
        <v>7515</v>
      </c>
      <c r="I2271" s="195" t="s">
        <v>7516</v>
      </c>
    </row>
    <row r="2272" spans="1:9" ht="36" customHeight="1">
      <c r="A2272" s="198" t="s">
        <v>7517</v>
      </c>
      <c r="B2272" s="286" t="s">
        <v>7518</v>
      </c>
      <c r="C2272" s="236"/>
      <c r="D2272" s="284" t="s">
        <v>7519</v>
      </c>
      <c r="E2272" s="236"/>
      <c r="F2272" s="198" t="s">
        <v>7520</v>
      </c>
      <c r="G2272" s="199">
        <v>16</v>
      </c>
      <c r="H2272" s="200">
        <v>132.78</v>
      </c>
      <c r="I2272" s="200">
        <v>2124.48</v>
      </c>
    </row>
    <row r="2273" spans="1:9" ht="15" customHeight="1">
      <c r="A2273" s="153"/>
      <c r="B2273" s="153"/>
      <c r="C2273" s="153"/>
      <c r="D2273" s="153"/>
      <c r="E2273" s="153"/>
      <c r="F2273" s="153"/>
      <c r="G2273" s="285" t="s">
        <v>7521</v>
      </c>
      <c r="H2273" s="236"/>
      <c r="I2273" s="201">
        <v>2124.48</v>
      </c>
    </row>
    <row r="2274" spans="1:9" ht="15" customHeight="1">
      <c r="A2274" s="287" t="s">
        <v>7522</v>
      </c>
      <c r="B2274" s="235"/>
      <c r="C2274" s="236"/>
      <c r="D2274" s="288" t="s">
        <v>7523</v>
      </c>
      <c r="E2274" s="236"/>
      <c r="F2274" s="195" t="s">
        <v>7524</v>
      </c>
      <c r="G2274" s="195" t="s">
        <v>7525</v>
      </c>
      <c r="H2274" s="195" t="s">
        <v>7526</v>
      </c>
      <c r="I2274" s="195" t="s">
        <v>7527</v>
      </c>
    </row>
    <row r="2275" spans="1:9" ht="15" customHeight="1">
      <c r="A2275" s="198" t="s">
        <v>7528</v>
      </c>
      <c r="B2275" s="286" t="s">
        <v>7529</v>
      </c>
      <c r="C2275" s="236"/>
      <c r="D2275" s="284" t="s">
        <v>7530</v>
      </c>
      <c r="E2275" s="236"/>
      <c r="F2275" s="198" t="s">
        <v>7531</v>
      </c>
      <c r="G2275" s="199">
        <v>888</v>
      </c>
      <c r="H2275" s="200">
        <v>0.3</v>
      </c>
      <c r="I2275" s="200">
        <v>266.39999999999998</v>
      </c>
    </row>
    <row r="2276" spans="1:9" ht="15" customHeight="1">
      <c r="A2276" s="153"/>
      <c r="B2276" s="153"/>
      <c r="C2276" s="153"/>
      <c r="D2276" s="153"/>
      <c r="E2276" s="153"/>
      <c r="F2276" s="153"/>
      <c r="G2276" s="285" t="s">
        <v>7532</v>
      </c>
      <c r="H2276" s="236"/>
      <c r="I2276" s="201">
        <v>266.39999999999998</v>
      </c>
    </row>
    <row r="2277" spans="1:9" ht="15" customHeight="1">
      <c r="A2277" s="153"/>
      <c r="B2277" s="153"/>
      <c r="C2277" s="153"/>
      <c r="D2277" s="153"/>
      <c r="E2277" s="153"/>
      <c r="F2277" s="153"/>
      <c r="G2277" s="289" t="s">
        <v>7533</v>
      </c>
      <c r="H2277" s="236"/>
      <c r="I2277" s="188">
        <v>5145.96</v>
      </c>
    </row>
    <row r="2278" spans="1:9" ht="15" customHeight="1">
      <c r="A2278" s="153"/>
      <c r="B2278" s="153"/>
      <c r="C2278" s="153"/>
      <c r="D2278" s="153"/>
      <c r="E2278" s="153"/>
      <c r="F2278" s="153"/>
      <c r="G2278" s="289" t="s">
        <v>7534</v>
      </c>
      <c r="H2278" s="236"/>
      <c r="I2278" s="188">
        <v>1191.8043</v>
      </c>
    </row>
    <row r="2279" spans="1:9" ht="15" customHeight="1">
      <c r="A2279" s="153"/>
      <c r="B2279" s="153"/>
      <c r="C2279" s="153"/>
      <c r="D2279" s="153"/>
      <c r="E2279" s="153"/>
      <c r="F2279" s="153"/>
      <c r="G2279" s="289" t="s">
        <v>7535</v>
      </c>
      <c r="H2279" s="236"/>
      <c r="I2279" s="188">
        <v>6337.76</v>
      </c>
    </row>
    <row r="2280" spans="1:9" ht="9.75" customHeight="1">
      <c r="A2280" s="153"/>
      <c r="B2280" s="153"/>
      <c r="C2280" s="153"/>
      <c r="D2280" s="290"/>
      <c r="E2280" s="213"/>
      <c r="F2280" s="213"/>
      <c r="G2280" s="153"/>
      <c r="H2280" s="153"/>
      <c r="I2280" s="153"/>
    </row>
    <row r="2281" spans="1:9" ht="19.5" customHeight="1">
      <c r="A2281" s="291" t="s">
        <v>7536</v>
      </c>
      <c r="B2281" s="235"/>
      <c r="C2281" s="235"/>
      <c r="D2281" s="235"/>
      <c r="E2281" s="235"/>
      <c r="F2281" s="235"/>
      <c r="G2281" s="235"/>
      <c r="H2281" s="235"/>
      <c r="I2281" s="236"/>
    </row>
    <row r="2282" spans="1:9" ht="15" customHeight="1">
      <c r="A2282" s="287" t="s">
        <v>7537</v>
      </c>
      <c r="B2282" s="235"/>
      <c r="C2282" s="236"/>
      <c r="D2282" s="288" t="s">
        <v>7538</v>
      </c>
      <c r="E2282" s="236"/>
      <c r="F2282" s="195" t="s">
        <v>7539</v>
      </c>
      <c r="G2282" s="195" t="s">
        <v>7540</v>
      </c>
      <c r="H2282" s="195" t="s">
        <v>7541</v>
      </c>
      <c r="I2282" s="195" t="s">
        <v>7542</v>
      </c>
    </row>
    <row r="2283" spans="1:9" ht="15" customHeight="1">
      <c r="A2283" s="198" t="s">
        <v>7543</v>
      </c>
      <c r="B2283" s="286" t="s">
        <v>7544</v>
      </c>
      <c r="C2283" s="236"/>
      <c r="D2283" s="284" t="s">
        <v>7545</v>
      </c>
      <c r="E2283" s="236"/>
      <c r="F2283" s="198" t="s">
        <v>7546</v>
      </c>
      <c r="G2283" s="199">
        <v>32</v>
      </c>
      <c r="H2283" s="200">
        <v>13.72</v>
      </c>
      <c r="I2283" s="200">
        <v>439.04</v>
      </c>
    </row>
    <row r="2284" spans="1:9" ht="15" customHeight="1">
      <c r="A2284" s="198" t="s">
        <v>7547</v>
      </c>
      <c r="B2284" s="286" t="s">
        <v>7548</v>
      </c>
      <c r="C2284" s="236"/>
      <c r="D2284" s="284" t="s">
        <v>7549</v>
      </c>
      <c r="E2284" s="236"/>
      <c r="F2284" s="198" t="s">
        <v>7550</v>
      </c>
      <c r="G2284" s="199">
        <v>16</v>
      </c>
      <c r="H2284" s="200">
        <v>20.75</v>
      </c>
      <c r="I2284" s="200">
        <v>332</v>
      </c>
    </row>
    <row r="2285" spans="1:9" ht="15" customHeight="1">
      <c r="A2285" s="198" t="s">
        <v>7551</v>
      </c>
      <c r="B2285" s="286" t="s">
        <v>7552</v>
      </c>
      <c r="C2285" s="236"/>
      <c r="D2285" s="284" t="s">
        <v>7553</v>
      </c>
      <c r="E2285" s="236"/>
      <c r="F2285" s="198" t="s">
        <v>7554</v>
      </c>
      <c r="G2285" s="199">
        <v>16</v>
      </c>
      <c r="H2285" s="200">
        <v>91.33</v>
      </c>
      <c r="I2285" s="200">
        <v>1461.28</v>
      </c>
    </row>
    <row r="2286" spans="1:9" ht="15" customHeight="1">
      <c r="A2286" s="198" t="s">
        <v>7555</v>
      </c>
      <c r="B2286" s="286" t="s">
        <v>7556</v>
      </c>
      <c r="C2286" s="236"/>
      <c r="D2286" s="284" t="s">
        <v>7557</v>
      </c>
      <c r="E2286" s="236"/>
      <c r="F2286" s="198" t="s">
        <v>7558</v>
      </c>
      <c r="G2286" s="199">
        <v>16</v>
      </c>
      <c r="H2286" s="200">
        <v>27.51</v>
      </c>
      <c r="I2286" s="200">
        <v>440.16</v>
      </c>
    </row>
    <row r="2287" spans="1:9" ht="15" customHeight="1">
      <c r="A2287" s="198" t="s">
        <v>7559</v>
      </c>
      <c r="B2287" s="286" t="s">
        <v>7560</v>
      </c>
      <c r="C2287" s="236"/>
      <c r="D2287" s="284" t="s">
        <v>7561</v>
      </c>
      <c r="E2287" s="236"/>
      <c r="F2287" s="198" t="s">
        <v>7562</v>
      </c>
      <c r="G2287" s="199">
        <v>4</v>
      </c>
      <c r="H2287" s="200">
        <v>16.96</v>
      </c>
      <c r="I2287" s="200">
        <v>67.84</v>
      </c>
    </row>
    <row r="2288" spans="1:9" ht="15" customHeight="1">
      <c r="A2288" s="198" t="s">
        <v>7563</v>
      </c>
      <c r="B2288" s="286" t="s">
        <v>7564</v>
      </c>
      <c r="C2288" s="236"/>
      <c r="D2288" s="284" t="s">
        <v>7565</v>
      </c>
      <c r="E2288" s="236"/>
      <c r="F2288" s="198" t="s">
        <v>7566</v>
      </c>
      <c r="G2288" s="199">
        <v>8</v>
      </c>
      <c r="H2288" s="200">
        <v>10.57</v>
      </c>
      <c r="I2288" s="200">
        <v>84.56</v>
      </c>
    </row>
    <row r="2289" spans="1:9" ht="15" customHeight="1">
      <c r="A2289" s="153"/>
      <c r="B2289" s="153"/>
      <c r="C2289" s="153"/>
      <c r="D2289" s="153"/>
      <c r="E2289" s="153"/>
      <c r="F2289" s="153"/>
      <c r="G2289" s="285" t="s">
        <v>7567</v>
      </c>
      <c r="H2289" s="236"/>
      <c r="I2289" s="201">
        <v>2824.88</v>
      </c>
    </row>
    <row r="2290" spans="1:9" ht="15" customHeight="1">
      <c r="A2290" s="287" t="s">
        <v>7568</v>
      </c>
      <c r="B2290" s="235"/>
      <c r="C2290" s="236"/>
      <c r="D2290" s="288" t="s">
        <v>7569</v>
      </c>
      <c r="E2290" s="236"/>
      <c r="F2290" s="195" t="s">
        <v>7570</v>
      </c>
      <c r="G2290" s="195" t="s">
        <v>7571</v>
      </c>
      <c r="H2290" s="195" t="s">
        <v>7572</v>
      </c>
      <c r="I2290" s="195" t="s">
        <v>7573</v>
      </c>
    </row>
    <row r="2291" spans="1:9" ht="36" customHeight="1">
      <c r="A2291" s="198" t="s">
        <v>7574</v>
      </c>
      <c r="B2291" s="286" t="s">
        <v>7575</v>
      </c>
      <c r="C2291" s="236"/>
      <c r="D2291" s="284" t="s">
        <v>7576</v>
      </c>
      <c r="E2291" s="236"/>
      <c r="F2291" s="198" t="s">
        <v>7577</v>
      </c>
      <c r="G2291" s="199">
        <v>16</v>
      </c>
      <c r="H2291" s="200">
        <v>132.78</v>
      </c>
      <c r="I2291" s="200">
        <v>2124.48</v>
      </c>
    </row>
    <row r="2292" spans="1:9" ht="15" customHeight="1">
      <c r="A2292" s="153"/>
      <c r="B2292" s="153"/>
      <c r="C2292" s="153"/>
      <c r="D2292" s="153"/>
      <c r="E2292" s="153"/>
      <c r="F2292" s="153"/>
      <c r="G2292" s="285" t="s">
        <v>7578</v>
      </c>
      <c r="H2292" s="236"/>
      <c r="I2292" s="201">
        <v>2124.48</v>
      </c>
    </row>
    <row r="2293" spans="1:9" ht="15" customHeight="1">
      <c r="A2293" s="287" t="s">
        <v>7579</v>
      </c>
      <c r="B2293" s="235"/>
      <c r="C2293" s="236"/>
      <c r="D2293" s="288" t="s">
        <v>7580</v>
      </c>
      <c r="E2293" s="236"/>
      <c r="F2293" s="195" t="s">
        <v>7581</v>
      </c>
      <c r="G2293" s="195" t="s">
        <v>7582</v>
      </c>
      <c r="H2293" s="195" t="s">
        <v>7583</v>
      </c>
      <c r="I2293" s="195" t="s">
        <v>7584</v>
      </c>
    </row>
    <row r="2294" spans="1:9" ht="15" customHeight="1">
      <c r="A2294" s="198" t="s">
        <v>7585</v>
      </c>
      <c r="B2294" s="286" t="s">
        <v>7586</v>
      </c>
      <c r="C2294" s="236"/>
      <c r="D2294" s="284" t="s">
        <v>7587</v>
      </c>
      <c r="E2294" s="236"/>
      <c r="F2294" s="198" t="s">
        <v>7588</v>
      </c>
      <c r="G2294" s="199">
        <v>888</v>
      </c>
      <c r="H2294" s="200">
        <v>0.3</v>
      </c>
      <c r="I2294" s="200">
        <v>266.39999999999998</v>
      </c>
    </row>
    <row r="2295" spans="1:9" ht="15" customHeight="1">
      <c r="A2295" s="153"/>
      <c r="B2295" s="153"/>
      <c r="C2295" s="153"/>
      <c r="D2295" s="153"/>
      <c r="E2295" s="153"/>
      <c r="F2295" s="153"/>
      <c r="G2295" s="285" t="s">
        <v>7589</v>
      </c>
      <c r="H2295" s="236"/>
      <c r="I2295" s="201">
        <v>266.39999999999998</v>
      </c>
    </row>
    <row r="2296" spans="1:9" ht="15" customHeight="1">
      <c r="A2296" s="153"/>
      <c r="B2296" s="153"/>
      <c r="C2296" s="153"/>
      <c r="D2296" s="153"/>
      <c r="E2296" s="153"/>
      <c r="F2296" s="153"/>
      <c r="G2296" s="289" t="s">
        <v>7590</v>
      </c>
      <c r="H2296" s="236"/>
      <c r="I2296" s="188">
        <v>5215.76</v>
      </c>
    </row>
    <row r="2297" spans="1:9" ht="15" customHeight="1">
      <c r="A2297" s="153"/>
      <c r="B2297" s="153"/>
      <c r="C2297" s="153"/>
      <c r="D2297" s="153"/>
      <c r="E2297" s="153"/>
      <c r="F2297" s="153"/>
      <c r="G2297" s="289" t="s">
        <v>7591</v>
      </c>
      <c r="H2297" s="236"/>
      <c r="I2297" s="188">
        <v>1207.97</v>
      </c>
    </row>
    <row r="2298" spans="1:9" ht="15" customHeight="1">
      <c r="A2298" s="153"/>
      <c r="B2298" s="153"/>
      <c r="C2298" s="153"/>
      <c r="D2298" s="153"/>
      <c r="E2298" s="153"/>
      <c r="F2298" s="153"/>
      <c r="G2298" s="289" t="s">
        <v>7592</v>
      </c>
      <c r="H2298" s="236"/>
      <c r="I2298" s="188">
        <v>6423.73</v>
      </c>
    </row>
    <row r="2299" spans="1:9" ht="9.75" customHeight="1">
      <c r="A2299" s="153"/>
      <c r="B2299" s="153"/>
      <c r="C2299" s="153"/>
      <c r="D2299" s="290"/>
      <c r="E2299" s="213"/>
      <c r="F2299" s="213"/>
      <c r="G2299" s="153"/>
      <c r="H2299" s="153"/>
      <c r="I2299" s="153"/>
    </row>
    <row r="2300" spans="1:9" ht="19.5" customHeight="1">
      <c r="A2300" s="291" t="s">
        <v>7593</v>
      </c>
      <c r="B2300" s="235"/>
      <c r="C2300" s="235"/>
      <c r="D2300" s="235"/>
      <c r="E2300" s="235"/>
      <c r="F2300" s="235"/>
      <c r="G2300" s="235"/>
      <c r="H2300" s="235"/>
      <c r="I2300" s="236"/>
    </row>
    <row r="2301" spans="1:9" ht="15" customHeight="1">
      <c r="A2301" s="287" t="s">
        <v>7594</v>
      </c>
      <c r="B2301" s="235"/>
      <c r="C2301" s="236"/>
      <c r="D2301" s="288" t="s">
        <v>7595</v>
      </c>
      <c r="E2301" s="236"/>
      <c r="F2301" s="195" t="s">
        <v>7596</v>
      </c>
      <c r="G2301" s="195" t="s">
        <v>7597</v>
      </c>
      <c r="H2301" s="195" t="s">
        <v>7598</v>
      </c>
      <c r="I2301" s="195" t="s">
        <v>7599</v>
      </c>
    </row>
    <row r="2302" spans="1:9" ht="15" customHeight="1">
      <c r="A2302" s="198" t="s">
        <v>7600</v>
      </c>
      <c r="B2302" s="286" t="s">
        <v>7601</v>
      </c>
      <c r="C2302" s="236"/>
      <c r="D2302" s="284" t="s">
        <v>7602</v>
      </c>
      <c r="E2302" s="236"/>
      <c r="F2302" s="198" t="s">
        <v>7603</v>
      </c>
      <c r="G2302" s="199">
        <v>0.105</v>
      </c>
      <c r="H2302" s="200">
        <v>18.8</v>
      </c>
      <c r="I2302" s="200">
        <v>1.97</v>
      </c>
    </row>
    <row r="2303" spans="1:9" ht="15" customHeight="1">
      <c r="A2303" s="198" t="s">
        <v>7604</v>
      </c>
      <c r="B2303" s="286" t="s">
        <v>7605</v>
      </c>
      <c r="C2303" s="236"/>
      <c r="D2303" s="284" t="s">
        <v>7606</v>
      </c>
      <c r="E2303" s="236"/>
      <c r="F2303" s="198" t="s">
        <v>7607</v>
      </c>
      <c r="G2303" s="199">
        <v>0.125</v>
      </c>
      <c r="H2303" s="200">
        <v>16.96</v>
      </c>
      <c r="I2303" s="200">
        <v>2.12</v>
      </c>
    </row>
    <row r="2304" spans="1:9" ht="15" customHeight="1">
      <c r="A2304" s="198" t="s">
        <v>7608</v>
      </c>
      <c r="B2304" s="286" t="s">
        <v>7609</v>
      </c>
      <c r="C2304" s="236"/>
      <c r="D2304" s="284" t="s">
        <v>7610</v>
      </c>
      <c r="E2304" s="236"/>
      <c r="F2304" s="198" t="s">
        <v>7611</v>
      </c>
      <c r="G2304" s="199">
        <v>0.125</v>
      </c>
      <c r="H2304" s="200">
        <v>10.57</v>
      </c>
      <c r="I2304" s="200">
        <v>1.32</v>
      </c>
    </row>
    <row r="2305" spans="1:9" ht="15" customHeight="1">
      <c r="A2305" s="153"/>
      <c r="B2305" s="153"/>
      <c r="C2305" s="153"/>
      <c r="D2305" s="153"/>
      <c r="E2305" s="153"/>
      <c r="F2305" s="153"/>
      <c r="G2305" s="285" t="s">
        <v>7612</v>
      </c>
      <c r="H2305" s="236"/>
      <c r="I2305" s="201">
        <v>5.41</v>
      </c>
    </row>
    <row r="2306" spans="1:9" ht="15" customHeight="1">
      <c r="A2306" s="287" t="s">
        <v>7613</v>
      </c>
      <c r="B2306" s="235"/>
      <c r="C2306" s="236"/>
      <c r="D2306" s="288" t="s">
        <v>7614</v>
      </c>
      <c r="E2306" s="236"/>
      <c r="F2306" s="195" t="s">
        <v>7615</v>
      </c>
      <c r="G2306" s="195" t="s">
        <v>7616</v>
      </c>
      <c r="H2306" s="195" t="s">
        <v>7617</v>
      </c>
      <c r="I2306" s="195" t="s">
        <v>7618</v>
      </c>
    </row>
    <row r="2307" spans="1:9" ht="19.5" customHeight="1">
      <c r="A2307" s="198" t="s">
        <v>7619</v>
      </c>
      <c r="B2307" s="286" t="s">
        <v>7620</v>
      </c>
      <c r="C2307" s="236"/>
      <c r="D2307" s="284" t="s">
        <v>7621</v>
      </c>
      <c r="E2307" s="236"/>
      <c r="F2307" s="198" t="s">
        <v>7622</v>
      </c>
      <c r="G2307" s="199">
        <v>1</v>
      </c>
      <c r="H2307" s="200">
        <v>1064.8800000000001</v>
      </c>
      <c r="I2307" s="200">
        <v>1064.8800000000001</v>
      </c>
    </row>
    <row r="2308" spans="1:9" ht="27.75" customHeight="1">
      <c r="A2308" s="198" t="s">
        <v>7623</v>
      </c>
      <c r="B2308" s="286" t="s">
        <v>7624</v>
      </c>
      <c r="C2308" s="236"/>
      <c r="D2308" s="284" t="s">
        <v>7625</v>
      </c>
      <c r="E2308" s="236"/>
      <c r="F2308" s="198" t="s">
        <v>7626</v>
      </c>
      <c r="G2308" s="199">
        <v>2.9999999999999997E-4</v>
      </c>
      <c r="H2308" s="200">
        <v>7599.78</v>
      </c>
      <c r="I2308" s="200">
        <v>2.2799999999999998</v>
      </c>
    </row>
    <row r="2309" spans="1:9" ht="15" customHeight="1">
      <c r="A2309" s="153"/>
      <c r="B2309" s="153"/>
      <c r="C2309" s="153"/>
      <c r="D2309" s="153"/>
      <c r="E2309" s="153"/>
      <c r="F2309" s="153"/>
      <c r="G2309" s="285" t="s">
        <v>7627</v>
      </c>
      <c r="H2309" s="236"/>
      <c r="I2309" s="201">
        <v>1067.1600000000001</v>
      </c>
    </row>
    <row r="2310" spans="1:9" ht="15" customHeight="1">
      <c r="A2310" s="153"/>
      <c r="B2310" s="153"/>
      <c r="C2310" s="153"/>
      <c r="D2310" s="153"/>
      <c r="E2310" s="153"/>
      <c r="F2310" s="153"/>
      <c r="G2310" s="289" t="s">
        <v>7628</v>
      </c>
      <c r="H2310" s="236"/>
      <c r="I2310" s="188">
        <v>1072.57</v>
      </c>
    </row>
    <row r="2311" spans="1:9" ht="15" customHeight="1">
      <c r="A2311" s="153"/>
      <c r="B2311" s="153"/>
      <c r="C2311" s="153"/>
      <c r="D2311" s="153"/>
      <c r="E2311" s="153"/>
      <c r="F2311" s="153"/>
      <c r="G2311" s="289" t="s">
        <v>7629</v>
      </c>
      <c r="H2311" s="236"/>
      <c r="I2311" s="188">
        <v>248.40719999999999</v>
      </c>
    </row>
    <row r="2312" spans="1:9" ht="15" customHeight="1">
      <c r="A2312" s="153"/>
      <c r="B2312" s="153"/>
      <c r="C2312" s="153"/>
      <c r="D2312" s="153"/>
      <c r="E2312" s="153"/>
      <c r="F2312" s="153"/>
      <c r="G2312" s="289" t="s">
        <v>7630</v>
      </c>
      <c r="H2312" s="236"/>
      <c r="I2312" s="188">
        <v>1320.98</v>
      </c>
    </row>
    <row r="2313" spans="1:9" ht="9.75" customHeight="1">
      <c r="A2313" s="153"/>
      <c r="B2313" s="153"/>
      <c r="C2313" s="153"/>
      <c r="D2313" s="290"/>
      <c r="E2313" s="213"/>
      <c r="F2313" s="213"/>
      <c r="G2313" s="153"/>
      <c r="H2313" s="153"/>
      <c r="I2313" s="153"/>
    </row>
    <row r="2314" spans="1:9" ht="19.5" customHeight="1">
      <c r="A2314" s="291" t="s">
        <v>7631</v>
      </c>
      <c r="B2314" s="235"/>
      <c r="C2314" s="235"/>
      <c r="D2314" s="235"/>
      <c r="E2314" s="235"/>
      <c r="F2314" s="235"/>
      <c r="G2314" s="235"/>
      <c r="H2314" s="235"/>
      <c r="I2314" s="236"/>
    </row>
    <row r="2315" spans="1:9" ht="15" customHeight="1">
      <c r="A2315" s="287" t="s">
        <v>7632</v>
      </c>
      <c r="B2315" s="235"/>
      <c r="C2315" s="236"/>
      <c r="D2315" s="288" t="s">
        <v>7633</v>
      </c>
      <c r="E2315" s="236"/>
      <c r="F2315" s="195" t="s">
        <v>7634</v>
      </c>
      <c r="G2315" s="195" t="s">
        <v>7635</v>
      </c>
      <c r="H2315" s="195" t="s">
        <v>7636</v>
      </c>
      <c r="I2315" s="195" t="s">
        <v>7637</v>
      </c>
    </row>
    <row r="2316" spans="1:9" ht="15" customHeight="1">
      <c r="A2316" s="198" t="s">
        <v>7638</v>
      </c>
      <c r="B2316" s="286" t="s">
        <v>7639</v>
      </c>
      <c r="C2316" s="236"/>
      <c r="D2316" s="284" t="s">
        <v>7640</v>
      </c>
      <c r="E2316" s="236"/>
      <c r="F2316" s="198" t="s">
        <v>7641</v>
      </c>
      <c r="G2316" s="199">
        <v>32</v>
      </c>
      <c r="H2316" s="200">
        <v>13.79</v>
      </c>
      <c r="I2316" s="200">
        <v>441.28</v>
      </c>
    </row>
    <row r="2317" spans="1:9" ht="15" customHeight="1">
      <c r="A2317" s="198" t="s">
        <v>7642</v>
      </c>
      <c r="B2317" s="286" t="s">
        <v>7643</v>
      </c>
      <c r="C2317" s="236"/>
      <c r="D2317" s="284" t="s">
        <v>7644</v>
      </c>
      <c r="E2317" s="236"/>
      <c r="F2317" s="198" t="s">
        <v>7645</v>
      </c>
      <c r="G2317" s="199">
        <v>32</v>
      </c>
      <c r="H2317" s="200">
        <v>18.8</v>
      </c>
      <c r="I2317" s="200">
        <v>601.6</v>
      </c>
    </row>
    <row r="2318" spans="1:9" ht="15" customHeight="1">
      <c r="A2318" s="153"/>
      <c r="B2318" s="153"/>
      <c r="C2318" s="153"/>
      <c r="D2318" s="153"/>
      <c r="E2318" s="153"/>
      <c r="F2318" s="153"/>
      <c r="G2318" s="285" t="s">
        <v>7646</v>
      </c>
      <c r="H2318" s="236"/>
      <c r="I2318" s="201">
        <v>1042.8800000000001</v>
      </c>
    </row>
    <row r="2319" spans="1:9" ht="15" customHeight="1">
      <c r="A2319" s="287" t="s">
        <v>7647</v>
      </c>
      <c r="B2319" s="235"/>
      <c r="C2319" s="236"/>
      <c r="D2319" s="288" t="s">
        <v>7648</v>
      </c>
      <c r="E2319" s="236"/>
      <c r="F2319" s="195" t="s">
        <v>7649</v>
      </c>
      <c r="G2319" s="195" t="s">
        <v>7650</v>
      </c>
      <c r="H2319" s="195" t="s">
        <v>7651</v>
      </c>
      <c r="I2319" s="195" t="s">
        <v>7652</v>
      </c>
    </row>
    <row r="2320" spans="1:9" ht="36" customHeight="1">
      <c r="A2320" s="198" t="s">
        <v>7653</v>
      </c>
      <c r="B2320" s="286" t="s">
        <v>7654</v>
      </c>
      <c r="C2320" s="236"/>
      <c r="D2320" s="284" t="s">
        <v>7655</v>
      </c>
      <c r="E2320" s="236"/>
      <c r="F2320" s="198" t="s">
        <v>7656</v>
      </c>
      <c r="G2320" s="199">
        <v>32</v>
      </c>
      <c r="H2320" s="200">
        <v>132.78</v>
      </c>
      <c r="I2320" s="200">
        <v>4248.96</v>
      </c>
    </row>
    <row r="2321" spans="1:9" ht="15" customHeight="1">
      <c r="A2321" s="153"/>
      <c r="B2321" s="153"/>
      <c r="C2321" s="153"/>
      <c r="D2321" s="153"/>
      <c r="E2321" s="153"/>
      <c r="F2321" s="153"/>
      <c r="G2321" s="285" t="s">
        <v>7657</v>
      </c>
      <c r="H2321" s="236"/>
      <c r="I2321" s="201">
        <v>4248.96</v>
      </c>
    </row>
    <row r="2322" spans="1:9" ht="15" customHeight="1">
      <c r="A2322" s="287" t="s">
        <v>7658</v>
      </c>
      <c r="B2322" s="235"/>
      <c r="C2322" s="236"/>
      <c r="D2322" s="288" t="s">
        <v>7659</v>
      </c>
      <c r="E2322" s="236"/>
      <c r="F2322" s="195" t="s">
        <v>7660</v>
      </c>
      <c r="G2322" s="195" t="s">
        <v>7661</v>
      </c>
      <c r="H2322" s="195" t="s">
        <v>7662</v>
      </c>
      <c r="I2322" s="195" t="s">
        <v>7663</v>
      </c>
    </row>
    <row r="2323" spans="1:9" ht="15" customHeight="1">
      <c r="A2323" s="198" t="s">
        <v>7664</v>
      </c>
      <c r="B2323" s="286" t="s">
        <v>7665</v>
      </c>
      <c r="C2323" s="236"/>
      <c r="D2323" s="284" t="s">
        <v>7666</v>
      </c>
      <c r="E2323" s="236"/>
      <c r="F2323" s="198" t="s">
        <v>7667</v>
      </c>
      <c r="G2323" s="199">
        <v>888</v>
      </c>
      <c r="H2323" s="200">
        <v>0.3</v>
      </c>
      <c r="I2323" s="200">
        <v>266.39999999999998</v>
      </c>
    </row>
    <row r="2324" spans="1:9" ht="15" customHeight="1">
      <c r="A2324" s="153"/>
      <c r="B2324" s="153"/>
      <c r="C2324" s="153"/>
      <c r="D2324" s="153"/>
      <c r="E2324" s="153"/>
      <c r="F2324" s="153"/>
      <c r="G2324" s="285" t="s">
        <v>7668</v>
      </c>
      <c r="H2324" s="236"/>
      <c r="I2324" s="201">
        <v>266.39999999999998</v>
      </c>
    </row>
    <row r="2325" spans="1:9" ht="15" customHeight="1">
      <c r="A2325" s="153"/>
      <c r="B2325" s="153"/>
      <c r="C2325" s="153"/>
      <c r="D2325" s="153"/>
      <c r="E2325" s="153"/>
      <c r="F2325" s="153"/>
      <c r="G2325" s="289" t="s">
        <v>7669</v>
      </c>
      <c r="H2325" s="236"/>
      <c r="I2325" s="188">
        <v>5558.24</v>
      </c>
    </row>
    <row r="2326" spans="1:9" ht="15" customHeight="1">
      <c r="A2326" s="153"/>
      <c r="B2326" s="153"/>
      <c r="C2326" s="153"/>
      <c r="D2326" s="153"/>
      <c r="E2326" s="153"/>
      <c r="F2326" s="153"/>
      <c r="G2326" s="289" t="s">
        <v>7670</v>
      </c>
      <c r="H2326" s="236"/>
      <c r="I2326" s="188">
        <v>1287.2883999999999</v>
      </c>
    </row>
    <row r="2327" spans="1:9" ht="15" customHeight="1">
      <c r="A2327" s="153"/>
      <c r="B2327" s="153"/>
      <c r="C2327" s="153"/>
      <c r="D2327" s="153"/>
      <c r="E2327" s="153"/>
      <c r="F2327" s="153"/>
      <c r="G2327" s="289" t="s">
        <v>7671</v>
      </c>
      <c r="H2327" s="236"/>
      <c r="I2327" s="188">
        <v>6845.53</v>
      </c>
    </row>
    <row r="2328" spans="1:9" ht="9.75" customHeight="1">
      <c r="A2328" s="153"/>
      <c r="B2328" s="153"/>
      <c r="C2328" s="153"/>
      <c r="D2328" s="290"/>
      <c r="E2328" s="213"/>
      <c r="F2328" s="213"/>
      <c r="G2328" s="153"/>
      <c r="H2328" s="153"/>
      <c r="I2328" s="153"/>
    </row>
    <row r="2329" spans="1:9" ht="19.5" customHeight="1">
      <c r="A2329" s="291" t="s">
        <v>7672</v>
      </c>
      <c r="B2329" s="235"/>
      <c r="C2329" s="235"/>
      <c r="D2329" s="235"/>
      <c r="E2329" s="235"/>
      <c r="F2329" s="235"/>
      <c r="G2329" s="235"/>
      <c r="H2329" s="235"/>
      <c r="I2329" s="236"/>
    </row>
    <row r="2330" spans="1:9" ht="15" customHeight="1">
      <c r="A2330" s="287" t="s">
        <v>7673</v>
      </c>
      <c r="B2330" s="235"/>
      <c r="C2330" s="236"/>
      <c r="D2330" s="288" t="s">
        <v>7674</v>
      </c>
      <c r="E2330" s="236"/>
      <c r="F2330" s="195" t="s">
        <v>7675</v>
      </c>
      <c r="G2330" s="195" t="s">
        <v>7676</v>
      </c>
      <c r="H2330" s="195" t="s">
        <v>7677</v>
      </c>
      <c r="I2330" s="195" t="s">
        <v>7678</v>
      </c>
    </row>
    <row r="2331" spans="1:9" ht="36" customHeight="1">
      <c r="A2331" s="198" t="s">
        <v>7679</v>
      </c>
      <c r="B2331" s="286" t="s">
        <v>7680</v>
      </c>
      <c r="C2331" s="236"/>
      <c r="D2331" s="284" t="s">
        <v>7681</v>
      </c>
      <c r="E2331" s="236"/>
      <c r="F2331" s="198" t="s">
        <v>7682</v>
      </c>
      <c r="G2331" s="199">
        <v>1.4552</v>
      </c>
      <c r="H2331" s="200">
        <v>38.21</v>
      </c>
      <c r="I2331" s="200">
        <v>55.6</v>
      </c>
    </row>
    <row r="2332" spans="1:9" ht="36" customHeight="1">
      <c r="A2332" s="198" t="s">
        <v>7683</v>
      </c>
      <c r="B2332" s="286" t="s">
        <v>7684</v>
      </c>
      <c r="C2332" s="236"/>
      <c r="D2332" s="284" t="s">
        <v>7685</v>
      </c>
      <c r="E2332" s="236"/>
      <c r="F2332" s="198" t="s">
        <v>7686</v>
      </c>
      <c r="G2332" s="199">
        <v>0.36380000000000001</v>
      </c>
      <c r="H2332" s="200">
        <v>132.78</v>
      </c>
      <c r="I2332" s="200">
        <v>48.31</v>
      </c>
    </row>
    <row r="2333" spans="1:9" ht="19.5" customHeight="1">
      <c r="A2333" s="198" t="s">
        <v>7687</v>
      </c>
      <c r="B2333" s="286" t="s">
        <v>7688</v>
      </c>
      <c r="C2333" s="236"/>
      <c r="D2333" s="284" t="s">
        <v>7689</v>
      </c>
      <c r="E2333" s="236"/>
      <c r="F2333" s="198" t="s">
        <v>7690</v>
      </c>
      <c r="G2333" s="199">
        <v>1.1499999999999999</v>
      </c>
      <c r="H2333" s="200">
        <v>22.66</v>
      </c>
      <c r="I2333" s="200">
        <v>26.06</v>
      </c>
    </row>
    <row r="2334" spans="1:9" ht="15" customHeight="1">
      <c r="A2334" s="198" t="s">
        <v>7691</v>
      </c>
      <c r="B2334" s="286" t="s">
        <v>7692</v>
      </c>
      <c r="C2334" s="236"/>
      <c r="D2334" s="284" t="s">
        <v>7693</v>
      </c>
      <c r="E2334" s="236"/>
      <c r="F2334" s="198" t="s">
        <v>7694</v>
      </c>
      <c r="G2334" s="199">
        <v>3.86</v>
      </c>
      <c r="H2334" s="200">
        <v>15.73</v>
      </c>
      <c r="I2334" s="200">
        <v>60.72</v>
      </c>
    </row>
    <row r="2335" spans="1:9" ht="15" customHeight="1">
      <c r="A2335" s="153"/>
      <c r="B2335" s="153"/>
      <c r="C2335" s="153"/>
      <c r="D2335" s="153"/>
      <c r="E2335" s="153"/>
      <c r="F2335" s="153"/>
      <c r="G2335" s="285" t="s">
        <v>7695</v>
      </c>
      <c r="H2335" s="236"/>
      <c r="I2335" s="201">
        <v>190.69</v>
      </c>
    </row>
    <row r="2336" spans="1:9" ht="15" customHeight="1">
      <c r="A2336" s="153"/>
      <c r="B2336" s="153"/>
      <c r="C2336" s="153"/>
      <c r="D2336" s="153"/>
      <c r="E2336" s="153"/>
      <c r="F2336" s="153"/>
      <c r="G2336" s="289" t="s">
        <v>7696</v>
      </c>
      <c r="H2336" s="236"/>
      <c r="I2336" s="188">
        <v>190.69</v>
      </c>
    </row>
    <row r="2337" spans="1:9" ht="15" customHeight="1">
      <c r="A2337" s="153"/>
      <c r="B2337" s="153"/>
      <c r="C2337" s="153"/>
      <c r="D2337" s="153"/>
      <c r="E2337" s="153"/>
      <c r="F2337" s="153"/>
      <c r="G2337" s="289" t="s">
        <v>7697</v>
      </c>
      <c r="H2337" s="236"/>
      <c r="I2337" s="188">
        <v>44.163800000000002</v>
      </c>
    </row>
    <row r="2338" spans="1:9" ht="15" customHeight="1">
      <c r="A2338" s="153"/>
      <c r="B2338" s="153"/>
      <c r="C2338" s="153"/>
      <c r="D2338" s="153"/>
      <c r="E2338" s="153"/>
      <c r="F2338" s="153"/>
      <c r="G2338" s="289" t="s">
        <v>7698</v>
      </c>
      <c r="H2338" s="236"/>
      <c r="I2338" s="188">
        <v>234.85</v>
      </c>
    </row>
    <row r="2339" spans="1:9" ht="9.75" customHeight="1">
      <c r="A2339" s="153"/>
      <c r="B2339" s="153"/>
      <c r="C2339" s="153"/>
      <c r="D2339" s="290"/>
      <c r="E2339" s="213"/>
      <c r="F2339" s="213"/>
      <c r="G2339" s="153"/>
      <c r="H2339" s="153"/>
      <c r="I2339" s="153"/>
    </row>
    <row r="2340" spans="1:9" ht="19.5" customHeight="1">
      <c r="A2340" s="291" t="s">
        <v>7699</v>
      </c>
      <c r="B2340" s="235"/>
      <c r="C2340" s="235"/>
      <c r="D2340" s="235"/>
      <c r="E2340" s="235"/>
      <c r="F2340" s="235"/>
      <c r="G2340" s="235"/>
      <c r="H2340" s="235"/>
      <c r="I2340" s="236"/>
    </row>
    <row r="2341" spans="1:9" ht="9.75" customHeight="1">
      <c r="A2341" s="296"/>
      <c r="B2341" s="213"/>
      <c r="C2341" s="213"/>
      <c r="D2341" s="213"/>
      <c r="E2341" s="213"/>
      <c r="F2341" s="213"/>
      <c r="G2341" s="213"/>
      <c r="H2341" s="213"/>
      <c r="I2341" s="213"/>
    </row>
    <row r="2342" spans="1:9" ht="15" customHeight="1">
      <c r="A2342" s="153"/>
      <c r="B2342" s="153"/>
      <c r="C2342" s="153"/>
      <c r="D2342" s="153"/>
      <c r="E2342" s="153"/>
      <c r="F2342" s="153"/>
      <c r="G2342" s="289" t="s">
        <v>7700</v>
      </c>
      <c r="H2342" s="236"/>
      <c r="I2342" s="188">
        <v>9360</v>
      </c>
    </row>
    <row r="2343" spans="1:9" ht="15" customHeight="1">
      <c r="A2343" s="153"/>
      <c r="B2343" s="153"/>
      <c r="C2343" s="153"/>
      <c r="D2343" s="153"/>
      <c r="E2343" s="153"/>
      <c r="F2343" s="153"/>
      <c r="G2343" s="289" t="s">
        <v>7701</v>
      </c>
      <c r="H2343" s="236"/>
      <c r="I2343" s="188">
        <v>1312.2719999999999</v>
      </c>
    </row>
    <row r="2344" spans="1:9" ht="15" customHeight="1">
      <c r="A2344" s="153"/>
      <c r="B2344" s="153"/>
      <c r="C2344" s="153"/>
      <c r="D2344" s="153"/>
      <c r="E2344" s="153"/>
      <c r="F2344" s="153"/>
      <c r="G2344" s="289" t="s">
        <v>7702</v>
      </c>
      <c r="H2344" s="236"/>
      <c r="I2344" s="188">
        <v>10672.27</v>
      </c>
    </row>
    <row r="2345" spans="1:9" ht="9.75" customHeight="1">
      <c r="A2345" s="153"/>
      <c r="B2345" s="153"/>
      <c r="C2345" s="153"/>
      <c r="D2345" s="290"/>
      <c r="E2345" s="213"/>
      <c r="F2345" s="213"/>
      <c r="G2345" s="153"/>
      <c r="H2345" s="153"/>
      <c r="I2345" s="153"/>
    </row>
    <row r="2346" spans="1:9" ht="19.5" customHeight="1">
      <c r="A2346" s="291" t="s">
        <v>7703</v>
      </c>
      <c r="B2346" s="235"/>
      <c r="C2346" s="235"/>
      <c r="D2346" s="235"/>
      <c r="E2346" s="235"/>
      <c r="F2346" s="235"/>
      <c r="G2346" s="235"/>
      <c r="H2346" s="235"/>
      <c r="I2346" s="236"/>
    </row>
    <row r="2347" spans="1:9" ht="9.75" customHeight="1">
      <c r="A2347" s="296"/>
      <c r="B2347" s="213"/>
      <c r="C2347" s="213"/>
      <c r="D2347" s="213"/>
      <c r="E2347" s="213"/>
      <c r="F2347" s="213"/>
      <c r="G2347" s="213"/>
      <c r="H2347" s="213"/>
      <c r="I2347" s="213"/>
    </row>
    <row r="2348" spans="1:9" ht="15" customHeight="1">
      <c r="A2348" s="153"/>
      <c r="B2348" s="153"/>
      <c r="C2348" s="153"/>
      <c r="D2348" s="153"/>
      <c r="E2348" s="153"/>
      <c r="F2348" s="153"/>
      <c r="G2348" s="289" t="s">
        <v>7704</v>
      </c>
      <c r="H2348" s="236"/>
      <c r="I2348" s="188">
        <v>10040</v>
      </c>
    </row>
    <row r="2349" spans="1:9" ht="15" customHeight="1">
      <c r="A2349" s="153"/>
      <c r="B2349" s="153"/>
      <c r="C2349" s="153"/>
      <c r="D2349" s="153"/>
      <c r="E2349" s="153"/>
      <c r="F2349" s="153"/>
      <c r="G2349" s="289" t="s">
        <v>7705</v>
      </c>
      <c r="H2349" s="236"/>
      <c r="I2349" s="188">
        <v>1407.6079999999999</v>
      </c>
    </row>
    <row r="2350" spans="1:9" ht="15" customHeight="1">
      <c r="A2350" s="153"/>
      <c r="B2350" s="153"/>
      <c r="C2350" s="153"/>
      <c r="D2350" s="153"/>
      <c r="E2350" s="153"/>
      <c r="F2350" s="153"/>
      <c r="G2350" s="289" t="s">
        <v>7706</v>
      </c>
      <c r="H2350" s="236"/>
      <c r="I2350" s="188">
        <v>11447.61</v>
      </c>
    </row>
    <row r="2351" spans="1:9" ht="9.75" customHeight="1">
      <c r="A2351" s="153"/>
      <c r="B2351" s="153"/>
      <c r="C2351" s="153"/>
      <c r="D2351" s="290"/>
      <c r="E2351" s="213"/>
      <c r="F2351" s="213"/>
      <c r="G2351" s="153"/>
      <c r="H2351" s="153"/>
      <c r="I2351" s="153"/>
    </row>
    <row r="2352" spans="1:9" ht="19.5" customHeight="1">
      <c r="A2352" s="291" t="s">
        <v>7707</v>
      </c>
      <c r="B2352" s="235"/>
      <c r="C2352" s="235"/>
      <c r="D2352" s="235"/>
      <c r="E2352" s="235"/>
      <c r="F2352" s="235"/>
      <c r="G2352" s="235"/>
      <c r="H2352" s="235"/>
      <c r="I2352" s="236"/>
    </row>
    <row r="2353" spans="1:9" ht="9.75" customHeight="1">
      <c r="A2353" s="296"/>
      <c r="B2353" s="213"/>
      <c r="C2353" s="213"/>
      <c r="D2353" s="213"/>
      <c r="E2353" s="213"/>
      <c r="F2353" s="213"/>
      <c r="G2353" s="213"/>
      <c r="H2353" s="213"/>
      <c r="I2353" s="213"/>
    </row>
    <row r="2354" spans="1:9" ht="15" customHeight="1">
      <c r="A2354" s="153"/>
      <c r="B2354" s="153"/>
      <c r="C2354" s="153"/>
      <c r="D2354" s="153"/>
      <c r="E2354" s="153"/>
      <c r="F2354" s="153"/>
      <c r="G2354" s="289" t="s">
        <v>7708</v>
      </c>
      <c r="H2354" s="236"/>
      <c r="I2354" s="188">
        <v>11420</v>
      </c>
    </row>
    <row r="2355" spans="1:9" ht="15" customHeight="1">
      <c r="A2355" s="153"/>
      <c r="B2355" s="153"/>
      <c r="C2355" s="153"/>
      <c r="D2355" s="153"/>
      <c r="E2355" s="153"/>
      <c r="F2355" s="153"/>
      <c r="G2355" s="289" t="s">
        <v>7709</v>
      </c>
      <c r="H2355" s="236"/>
      <c r="I2355" s="188">
        <v>1601.0840000000001</v>
      </c>
    </row>
    <row r="2356" spans="1:9" ht="15" customHeight="1">
      <c r="A2356" s="153"/>
      <c r="B2356" s="153"/>
      <c r="C2356" s="153"/>
      <c r="D2356" s="153"/>
      <c r="E2356" s="153"/>
      <c r="F2356" s="153"/>
      <c r="G2356" s="289" t="s">
        <v>7710</v>
      </c>
      <c r="H2356" s="236"/>
      <c r="I2356" s="188">
        <v>13021.08</v>
      </c>
    </row>
    <row r="2357" spans="1:9" ht="9.75" customHeight="1">
      <c r="A2357" s="153"/>
      <c r="B2357" s="153"/>
      <c r="C2357" s="153"/>
      <c r="D2357" s="290"/>
      <c r="E2357" s="213"/>
      <c r="F2357" s="213"/>
      <c r="G2357" s="153"/>
      <c r="H2357" s="153"/>
      <c r="I2357" s="153"/>
    </row>
    <row r="2358" spans="1:9" ht="19.5" customHeight="1">
      <c r="A2358" s="291" t="s">
        <v>7711</v>
      </c>
      <c r="B2358" s="235"/>
      <c r="C2358" s="235"/>
      <c r="D2358" s="235"/>
      <c r="E2358" s="235"/>
      <c r="F2358" s="235"/>
      <c r="G2358" s="235"/>
      <c r="H2358" s="235"/>
      <c r="I2358" s="236"/>
    </row>
    <row r="2359" spans="1:9" ht="9.75" customHeight="1">
      <c r="A2359" s="296"/>
      <c r="B2359" s="213"/>
      <c r="C2359" s="213"/>
      <c r="D2359" s="213"/>
      <c r="E2359" s="213"/>
      <c r="F2359" s="213"/>
      <c r="G2359" s="213"/>
      <c r="H2359" s="213"/>
      <c r="I2359" s="213"/>
    </row>
    <row r="2360" spans="1:9" ht="15" customHeight="1">
      <c r="A2360" s="153"/>
      <c r="B2360" s="153"/>
      <c r="C2360" s="153"/>
      <c r="D2360" s="153"/>
      <c r="E2360" s="153"/>
      <c r="F2360" s="153"/>
      <c r="G2360" s="289" t="s">
        <v>7712</v>
      </c>
      <c r="H2360" s="236"/>
      <c r="I2360" s="188">
        <v>7060</v>
      </c>
    </row>
    <row r="2361" spans="1:9" ht="15" customHeight="1">
      <c r="A2361" s="153"/>
      <c r="B2361" s="153"/>
      <c r="C2361" s="153"/>
      <c r="D2361" s="153"/>
      <c r="E2361" s="153"/>
      <c r="F2361" s="153"/>
      <c r="G2361" s="289" t="s">
        <v>7713</v>
      </c>
      <c r="H2361" s="236"/>
      <c r="I2361" s="188">
        <v>989.81200000000001</v>
      </c>
    </row>
    <row r="2362" spans="1:9" ht="15" customHeight="1">
      <c r="A2362" s="153"/>
      <c r="B2362" s="153"/>
      <c r="C2362" s="153"/>
      <c r="D2362" s="153"/>
      <c r="E2362" s="153"/>
      <c r="F2362" s="153"/>
      <c r="G2362" s="289" t="s">
        <v>7714</v>
      </c>
      <c r="H2362" s="236"/>
      <c r="I2362" s="188">
        <v>8049.81</v>
      </c>
    </row>
    <row r="2363" spans="1:9" ht="9.75" customHeight="1">
      <c r="A2363" s="153"/>
      <c r="B2363" s="153"/>
      <c r="C2363" s="153"/>
      <c r="D2363" s="290"/>
      <c r="E2363" s="213"/>
      <c r="F2363" s="213"/>
      <c r="G2363" s="153"/>
      <c r="H2363" s="153"/>
      <c r="I2363" s="153"/>
    </row>
    <row r="2364" spans="1:9" ht="19.5" customHeight="1">
      <c r="A2364" s="291" t="s">
        <v>7715</v>
      </c>
      <c r="B2364" s="235"/>
      <c r="C2364" s="235"/>
      <c r="D2364" s="235"/>
      <c r="E2364" s="235"/>
      <c r="F2364" s="235"/>
      <c r="G2364" s="235"/>
      <c r="H2364" s="235"/>
      <c r="I2364" s="236"/>
    </row>
    <row r="2365" spans="1:9" ht="9.75" customHeight="1">
      <c r="A2365" s="296"/>
      <c r="B2365" s="213"/>
      <c r="C2365" s="213"/>
      <c r="D2365" s="213"/>
      <c r="E2365" s="213"/>
      <c r="F2365" s="213"/>
      <c r="G2365" s="213"/>
      <c r="H2365" s="213"/>
      <c r="I2365" s="213"/>
    </row>
    <row r="2366" spans="1:9" ht="15" customHeight="1">
      <c r="A2366" s="153"/>
      <c r="B2366" s="153"/>
      <c r="C2366" s="153"/>
      <c r="D2366" s="153"/>
      <c r="E2366" s="153"/>
      <c r="F2366" s="153"/>
      <c r="G2366" s="289" t="s">
        <v>7716</v>
      </c>
      <c r="H2366" s="236"/>
      <c r="I2366" s="188">
        <v>7740</v>
      </c>
    </row>
    <row r="2367" spans="1:9" ht="15" customHeight="1">
      <c r="A2367" s="153"/>
      <c r="B2367" s="153"/>
      <c r="C2367" s="153"/>
      <c r="D2367" s="153"/>
      <c r="E2367" s="153"/>
      <c r="F2367" s="153"/>
      <c r="G2367" s="289" t="s">
        <v>7717</v>
      </c>
      <c r="H2367" s="236"/>
      <c r="I2367" s="188">
        <v>1085.1479999999999</v>
      </c>
    </row>
    <row r="2368" spans="1:9" ht="15" customHeight="1">
      <c r="A2368" s="153"/>
      <c r="B2368" s="153"/>
      <c r="C2368" s="153"/>
      <c r="D2368" s="153"/>
      <c r="E2368" s="153"/>
      <c r="F2368" s="153"/>
      <c r="G2368" s="289" t="s">
        <v>7718</v>
      </c>
      <c r="H2368" s="236"/>
      <c r="I2368" s="188">
        <v>8825.15</v>
      </c>
    </row>
    <row r="2369" spans="1:9" ht="9.75" customHeight="1">
      <c r="A2369" s="153"/>
      <c r="B2369" s="153"/>
      <c r="C2369" s="153"/>
      <c r="D2369" s="290"/>
      <c r="E2369" s="213"/>
      <c r="F2369" s="213"/>
      <c r="G2369" s="153"/>
      <c r="H2369" s="153"/>
      <c r="I2369" s="153"/>
    </row>
    <row r="2370" spans="1:9" ht="19.5" customHeight="1">
      <c r="A2370" s="291" t="s">
        <v>7719</v>
      </c>
      <c r="B2370" s="235"/>
      <c r="C2370" s="235"/>
      <c r="D2370" s="235"/>
      <c r="E2370" s="235"/>
      <c r="F2370" s="235"/>
      <c r="G2370" s="235"/>
      <c r="H2370" s="235"/>
      <c r="I2370" s="236"/>
    </row>
    <row r="2371" spans="1:9" ht="9.75" customHeight="1">
      <c r="A2371" s="296"/>
      <c r="B2371" s="213"/>
      <c r="C2371" s="213"/>
      <c r="D2371" s="213"/>
      <c r="E2371" s="213"/>
      <c r="F2371" s="213"/>
      <c r="G2371" s="213"/>
      <c r="H2371" s="213"/>
      <c r="I2371" s="213"/>
    </row>
    <row r="2372" spans="1:9" ht="15" customHeight="1">
      <c r="A2372" s="153"/>
      <c r="B2372" s="153"/>
      <c r="C2372" s="153"/>
      <c r="D2372" s="153"/>
      <c r="E2372" s="153"/>
      <c r="F2372" s="153"/>
      <c r="G2372" s="289" t="s">
        <v>7720</v>
      </c>
      <c r="H2372" s="236"/>
      <c r="I2372" s="188">
        <v>18620</v>
      </c>
    </row>
    <row r="2373" spans="1:9" ht="15" customHeight="1">
      <c r="A2373" s="153"/>
      <c r="B2373" s="153"/>
      <c r="C2373" s="153"/>
      <c r="D2373" s="153"/>
      <c r="E2373" s="153"/>
      <c r="F2373" s="153"/>
      <c r="G2373" s="289" t="s">
        <v>7721</v>
      </c>
      <c r="H2373" s="236"/>
      <c r="I2373" s="188">
        <v>2610.5239999999999</v>
      </c>
    </row>
    <row r="2374" spans="1:9" ht="15" customHeight="1">
      <c r="A2374" s="153"/>
      <c r="B2374" s="153"/>
      <c r="C2374" s="153"/>
      <c r="D2374" s="153"/>
      <c r="E2374" s="153"/>
      <c r="F2374" s="153"/>
      <c r="G2374" s="289" t="s">
        <v>7722</v>
      </c>
      <c r="H2374" s="236"/>
      <c r="I2374" s="188">
        <v>21230.52</v>
      </c>
    </row>
    <row r="2375" spans="1:9" ht="9.75" customHeight="1">
      <c r="A2375" s="153"/>
      <c r="B2375" s="153"/>
      <c r="C2375" s="153"/>
      <c r="D2375" s="290"/>
      <c r="E2375" s="213"/>
      <c r="F2375" s="213"/>
      <c r="G2375" s="153"/>
      <c r="H2375" s="153"/>
      <c r="I2375" s="153"/>
    </row>
    <row r="2376" spans="1:9" ht="19.5" customHeight="1">
      <c r="A2376" s="291" t="s">
        <v>7723</v>
      </c>
      <c r="B2376" s="235"/>
      <c r="C2376" s="235"/>
      <c r="D2376" s="235"/>
      <c r="E2376" s="235"/>
      <c r="F2376" s="235"/>
      <c r="G2376" s="235"/>
      <c r="H2376" s="235"/>
      <c r="I2376" s="236"/>
    </row>
    <row r="2377" spans="1:9" ht="9.75" customHeight="1">
      <c r="A2377" s="296"/>
      <c r="B2377" s="213"/>
      <c r="C2377" s="213"/>
      <c r="D2377" s="213"/>
      <c r="E2377" s="213"/>
      <c r="F2377" s="213"/>
      <c r="G2377" s="213"/>
      <c r="H2377" s="213"/>
      <c r="I2377" s="213"/>
    </row>
    <row r="2378" spans="1:9" ht="15" customHeight="1">
      <c r="A2378" s="153"/>
      <c r="B2378" s="153"/>
      <c r="C2378" s="153"/>
      <c r="D2378" s="153"/>
      <c r="E2378" s="153"/>
      <c r="F2378" s="153"/>
      <c r="G2378" s="289" t="s">
        <v>7724</v>
      </c>
      <c r="H2378" s="236"/>
      <c r="I2378" s="188">
        <v>19980</v>
      </c>
    </row>
    <row r="2379" spans="1:9" ht="15" customHeight="1">
      <c r="A2379" s="153"/>
      <c r="B2379" s="153"/>
      <c r="C2379" s="153"/>
      <c r="D2379" s="153"/>
      <c r="E2379" s="153"/>
      <c r="F2379" s="153"/>
      <c r="G2379" s="289" t="s">
        <v>7725</v>
      </c>
      <c r="H2379" s="236"/>
      <c r="I2379" s="188">
        <v>2801.1959999999999</v>
      </c>
    </row>
    <row r="2380" spans="1:9" ht="15" customHeight="1">
      <c r="A2380" s="153"/>
      <c r="B2380" s="153"/>
      <c r="C2380" s="153"/>
      <c r="D2380" s="153"/>
      <c r="E2380" s="153"/>
      <c r="F2380" s="153"/>
      <c r="G2380" s="289" t="s">
        <v>7726</v>
      </c>
      <c r="H2380" s="236"/>
      <c r="I2380" s="188">
        <v>22781.200000000001</v>
      </c>
    </row>
    <row r="2381" spans="1:9" ht="9.75" customHeight="1">
      <c r="A2381" s="153"/>
      <c r="B2381" s="153"/>
      <c r="C2381" s="153"/>
      <c r="D2381" s="290"/>
      <c r="E2381" s="213"/>
      <c r="F2381" s="213"/>
      <c r="G2381" s="153"/>
      <c r="H2381" s="153"/>
      <c r="I2381" s="153"/>
    </row>
    <row r="2382" spans="1:9" ht="19.5" customHeight="1">
      <c r="A2382" s="291" t="s">
        <v>7727</v>
      </c>
      <c r="B2382" s="235"/>
      <c r="C2382" s="235"/>
      <c r="D2382" s="235"/>
      <c r="E2382" s="235"/>
      <c r="F2382" s="235"/>
      <c r="G2382" s="235"/>
      <c r="H2382" s="235"/>
      <c r="I2382" s="236"/>
    </row>
    <row r="2383" spans="1:9" ht="9.75" customHeight="1">
      <c r="A2383" s="296"/>
      <c r="B2383" s="213"/>
      <c r="C2383" s="213"/>
      <c r="D2383" s="213"/>
      <c r="E2383" s="213"/>
      <c r="F2383" s="213"/>
      <c r="G2383" s="213"/>
      <c r="H2383" s="213"/>
      <c r="I2383" s="213"/>
    </row>
    <row r="2384" spans="1:9" ht="15" customHeight="1">
      <c r="A2384" s="153"/>
      <c r="B2384" s="153"/>
      <c r="C2384" s="153"/>
      <c r="D2384" s="153"/>
      <c r="E2384" s="153"/>
      <c r="F2384" s="153"/>
      <c r="G2384" s="289" t="s">
        <v>7728</v>
      </c>
      <c r="H2384" s="236"/>
      <c r="I2384" s="188">
        <v>15640</v>
      </c>
    </row>
    <row r="2385" spans="1:9" ht="15" customHeight="1">
      <c r="A2385" s="153"/>
      <c r="B2385" s="153"/>
      <c r="C2385" s="153"/>
      <c r="D2385" s="153"/>
      <c r="E2385" s="153"/>
      <c r="F2385" s="153"/>
      <c r="G2385" s="289" t="s">
        <v>7729</v>
      </c>
      <c r="H2385" s="236"/>
      <c r="I2385" s="188">
        <v>2192.7280000000001</v>
      </c>
    </row>
    <row r="2386" spans="1:9" ht="15" customHeight="1">
      <c r="A2386" s="153"/>
      <c r="B2386" s="153"/>
      <c r="C2386" s="153"/>
      <c r="D2386" s="153"/>
      <c r="E2386" s="153"/>
      <c r="F2386" s="153"/>
      <c r="G2386" s="289" t="s">
        <v>7730</v>
      </c>
      <c r="H2386" s="236"/>
      <c r="I2386" s="188">
        <v>17832.73</v>
      </c>
    </row>
    <row r="2387" spans="1:9" ht="9.75" customHeight="1">
      <c r="A2387" s="153"/>
      <c r="B2387" s="153"/>
      <c r="C2387" s="153"/>
      <c r="D2387" s="290"/>
      <c r="E2387" s="213"/>
      <c r="F2387" s="213"/>
      <c r="G2387" s="153"/>
      <c r="H2387" s="153"/>
      <c r="I2387" s="153"/>
    </row>
    <row r="2388" spans="1:9" ht="19.5" customHeight="1">
      <c r="A2388" s="291" t="s">
        <v>7731</v>
      </c>
      <c r="B2388" s="235"/>
      <c r="C2388" s="235"/>
      <c r="D2388" s="235"/>
      <c r="E2388" s="235"/>
      <c r="F2388" s="235"/>
      <c r="G2388" s="235"/>
      <c r="H2388" s="235"/>
      <c r="I2388" s="236"/>
    </row>
    <row r="2389" spans="1:9" ht="9.75" customHeight="1">
      <c r="A2389" s="296"/>
      <c r="B2389" s="213"/>
      <c r="C2389" s="213"/>
      <c r="D2389" s="213"/>
      <c r="E2389" s="213"/>
      <c r="F2389" s="213"/>
      <c r="G2389" s="213"/>
      <c r="H2389" s="213"/>
      <c r="I2389" s="213"/>
    </row>
    <row r="2390" spans="1:9" ht="15" customHeight="1">
      <c r="A2390" s="153"/>
      <c r="B2390" s="153"/>
      <c r="C2390" s="153"/>
      <c r="D2390" s="153"/>
      <c r="E2390" s="153"/>
      <c r="F2390" s="153"/>
      <c r="G2390" s="289" t="s">
        <v>7732</v>
      </c>
      <c r="H2390" s="236"/>
      <c r="I2390" s="188">
        <v>23800</v>
      </c>
    </row>
    <row r="2391" spans="1:9" ht="15" customHeight="1">
      <c r="A2391" s="153"/>
      <c r="B2391" s="153"/>
      <c r="C2391" s="153"/>
      <c r="D2391" s="153"/>
      <c r="E2391" s="153"/>
      <c r="F2391" s="153"/>
      <c r="G2391" s="289" t="s">
        <v>7733</v>
      </c>
      <c r="H2391" s="236"/>
      <c r="I2391" s="188">
        <v>3336.76</v>
      </c>
    </row>
    <row r="2392" spans="1:9" ht="15" customHeight="1">
      <c r="A2392" s="153"/>
      <c r="B2392" s="153"/>
      <c r="C2392" s="153"/>
      <c r="D2392" s="153"/>
      <c r="E2392" s="153"/>
      <c r="F2392" s="153"/>
      <c r="G2392" s="289" t="s">
        <v>7734</v>
      </c>
      <c r="H2392" s="236"/>
      <c r="I2392" s="188">
        <v>27136.76</v>
      </c>
    </row>
    <row r="2393" spans="1:9" ht="9.75" customHeight="1">
      <c r="A2393" s="153"/>
      <c r="B2393" s="153"/>
      <c r="C2393" s="153"/>
      <c r="D2393" s="290"/>
      <c r="E2393" s="213"/>
      <c r="F2393" s="213"/>
      <c r="G2393" s="153"/>
      <c r="H2393" s="153"/>
      <c r="I2393" s="153"/>
    </row>
    <row r="2394" spans="1:9" ht="19.5" customHeight="1">
      <c r="A2394" s="291" t="s">
        <v>7735</v>
      </c>
      <c r="B2394" s="235"/>
      <c r="C2394" s="235"/>
      <c r="D2394" s="235"/>
      <c r="E2394" s="235"/>
      <c r="F2394" s="235"/>
      <c r="G2394" s="235"/>
      <c r="H2394" s="235"/>
      <c r="I2394" s="236"/>
    </row>
    <row r="2395" spans="1:9" ht="9.75" customHeight="1">
      <c r="A2395" s="296"/>
      <c r="B2395" s="213"/>
      <c r="C2395" s="213"/>
      <c r="D2395" s="213"/>
      <c r="E2395" s="213"/>
      <c r="F2395" s="213"/>
      <c r="G2395" s="213"/>
      <c r="H2395" s="213"/>
      <c r="I2395" s="213"/>
    </row>
    <row r="2396" spans="1:9" ht="15" customHeight="1">
      <c r="A2396" s="153"/>
      <c r="B2396" s="153"/>
      <c r="C2396" s="153"/>
      <c r="D2396" s="153"/>
      <c r="E2396" s="153"/>
      <c r="F2396" s="153"/>
      <c r="G2396" s="289" t="s">
        <v>7736</v>
      </c>
      <c r="H2396" s="236"/>
      <c r="I2396" s="188">
        <v>29240</v>
      </c>
    </row>
    <row r="2397" spans="1:9" ht="15" customHeight="1">
      <c r="A2397" s="153"/>
      <c r="B2397" s="153"/>
      <c r="C2397" s="153"/>
      <c r="D2397" s="153"/>
      <c r="E2397" s="153"/>
      <c r="F2397" s="153"/>
      <c r="G2397" s="289" t="s">
        <v>7737</v>
      </c>
      <c r="H2397" s="236"/>
      <c r="I2397" s="188">
        <v>4099.4480000000003</v>
      </c>
    </row>
    <row r="2398" spans="1:9" ht="15" customHeight="1">
      <c r="A2398" s="153"/>
      <c r="B2398" s="153"/>
      <c r="C2398" s="153"/>
      <c r="D2398" s="153"/>
      <c r="E2398" s="153"/>
      <c r="F2398" s="153"/>
      <c r="G2398" s="289" t="s">
        <v>7738</v>
      </c>
      <c r="H2398" s="236"/>
      <c r="I2398" s="188">
        <v>33339.449999999997</v>
      </c>
    </row>
    <row r="2399" spans="1:9" ht="9.75" customHeight="1">
      <c r="A2399" s="153"/>
      <c r="B2399" s="153"/>
      <c r="C2399" s="153"/>
      <c r="D2399" s="290"/>
      <c r="E2399" s="213"/>
      <c r="F2399" s="213"/>
      <c r="G2399" s="153"/>
      <c r="H2399" s="153"/>
      <c r="I2399" s="153"/>
    </row>
    <row r="2400" spans="1:9" ht="19.5" customHeight="1">
      <c r="A2400" s="291" t="s">
        <v>7739</v>
      </c>
      <c r="B2400" s="235"/>
      <c r="C2400" s="235"/>
      <c r="D2400" s="235"/>
      <c r="E2400" s="235"/>
      <c r="F2400" s="235"/>
      <c r="G2400" s="235"/>
      <c r="H2400" s="235"/>
      <c r="I2400" s="236"/>
    </row>
    <row r="2401" spans="1:9" ht="9.75" customHeight="1">
      <c r="A2401" s="296"/>
      <c r="B2401" s="213"/>
      <c r="C2401" s="213"/>
      <c r="D2401" s="213"/>
      <c r="E2401" s="213"/>
      <c r="F2401" s="213"/>
      <c r="G2401" s="213"/>
      <c r="H2401" s="213"/>
      <c r="I2401" s="213"/>
    </row>
    <row r="2402" spans="1:9" ht="15" customHeight="1">
      <c r="A2402" s="153"/>
      <c r="B2402" s="153"/>
      <c r="C2402" s="153"/>
      <c r="D2402" s="153"/>
      <c r="E2402" s="153"/>
      <c r="F2402" s="153"/>
      <c r="G2402" s="289" t="s">
        <v>7740</v>
      </c>
      <c r="H2402" s="236"/>
      <c r="I2402" s="188">
        <v>34000</v>
      </c>
    </row>
    <row r="2403" spans="1:9" ht="15" customHeight="1">
      <c r="A2403" s="153"/>
      <c r="B2403" s="153"/>
      <c r="C2403" s="153"/>
      <c r="D2403" s="153"/>
      <c r="E2403" s="153"/>
      <c r="F2403" s="153"/>
      <c r="G2403" s="289" t="s">
        <v>7741</v>
      </c>
      <c r="H2403" s="236"/>
      <c r="I2403" s="188">
        <v>4766.8</v>
      </c>
    </row>
    <row r="2404" spans="1:9" ht="15" customHeight="1">
      <c r="A2404" s="153"/>
      <c r="B2404" s="153"/>
      <c r="C2404" s="153"/>
      <c r="D2404" s="153"/>
      <c r="E2404" s="153"/>
      <c r="F2404" s="153"/>
      <c r="G2404" s="289" t="s">
        <v>7742</v>
      </c>
      <c r="H2404" s="236"/>
      <c r="I2404" s="188">
        <v>38766.800000000003</v>
      </c>
    </row>
    <row r="2405" spans="1:9" ht="9.75" customHeight="1">
      <c r="A2405" s="153"/>
      <c r="B2405" s="153"/>
      <c r="C2405" s="153"/>
      <c r="D2405" s="290"/>
      <c r="E2405" s="213"/>
      <c r="F2405" s="213"/>
      <c r="G2405" s="153"/>
      <c r="H2405" s="153"/>
      <c r="I2405" s="153"/>
    </row>
    <row r="2406" spans="1:9" ht="19.5" customHeight="1">
      <c r="A2406" s="291" t="s">
        <v>7743</v>
      </c>
      <c r="B2406" s="235"/>
      <c r="C2406" s="235"/>
      <c r="D2406" s="235"/>
      <c r="E2406" s="235"/>
      <c r="F2406" s="235"/>
      <c r="G2406" s="235"/>
      <c r="H2406" s="235"/>
      <c r="I2406" s="236"/>
    </row>
    <row r="2407" spans="1:9" ht="9.75" customHeight="1">
      <c r="A2407" s="296"/>
      <c r="B2407" s="213"/>
      <c r="C2407" s="213"/>
      <c r="D2407" s="213"/>
      <c r="E2407" s="213"/>
      <c r="F2407" s="213"/>
      <c r="G2407" s="213"/>
      <c r="H2407" s="213"/>
      <c r="I2407" s="213"/>
    </row>
    <row r="2408" spans="1:9" ht="15" customHeight="1">
      <c r="A2408" s="153"/>
      <c r="B2408" s="153"/>
      <c r="C2408" s="153"/>
      <c r="D2408" s="153"/>
      <c r="E2408" s="153"/>
      <c r="F2408" s="153"/>
      <c r="G2408" s="289" t="s">
        <v>7744</v>
      </c>
      <c r="H2408" s="236"/>
      <c r="I2408" s="188">
        <v>36720</v>
      </c>
    </row>
    <row r="2409" spans="1:9" ht="15" customHeight="1">
      <c r="A2409" s="153"/>
      <c r="B2409" s="153"/>
      <c r="C2409" s="153"/>
      <c r="D2409" s="153"/>
      <c r="E2409" s="153"/>
      <c r="F2409" s="153"/>
      <c r="G2409" s="289" t="s">
        <v>7745</v>
      </c>
      <c r="H2409" s="236"/>
      <c r="I2409" s="188">
        <v>5148.1440000000002</v>
      </c>
    </row>
    <row r="2410" spans="1:9" ht="15" customHeight="1">
      <c r="A2410" s="153"/>
      <c r="B2410" s="153"/>
      <c r="C2410" s="153"/>
      <c r="D2410" s="153"/>
      <c r="E2410" s="153"/>
      <c r="F2410" s="153"/>
      <c r="G2410" s="289" t="s">
        <v>7746</v>
      </c>
      <c r="H2410" s="236"/>
      <c r="I2410" s="188">
        <v>41868.14</v>
      </c>
    </row>
    <row r="2411" spans="1:9" ht="9.75" customHeight="1">
      <c r="A2411" s="153"/>
      <c r="B2411" s="153"/>
      <c r="C2411" s="153"/>
      <c r="D2411" s="290"/>
      <c r="E2411" s="213"/>
      <c r="F2411" s="213"/>
      <c r="G2411" s="153"/>
      <c r="H2411" s="153"/>
      <c r="I2411" s="153"/>
    </row>
    <row r="2412" spans="1:9" ht="19.5" customHeight="1">
      <c r="A2412" s="291" t="s">
        <v>7747</v>
      </c>
      <c r="B2412" s="235"/>
      <c r="C2412" s="235"/>
      <c r="D2412" s="235"/>
      <c r="E2412" s="235"/>
      <c r="F2412" s="235"/>
      <c r="G2412" s="235"/>
      <c r="H2412" s="235"/>
      <c r="I2412" s="236"/>
    </row>
    <row r="2413" spans="1:9" ht="9.75" customHeight="1">
      <c r="A2413" s="296"/>
      <c r="B2413" s="213"/>
      <c r="C2413" s="213"/>
      <c r="D2413" s="213"/>
      <c r="E2413" s="213"/>
      <c r="F2413" s="213"/>
      <c r="G2413" s="213"/>
      <c r="H2413" s="213"/>
      <c r="I2413" s="213"/>
    </row>
    <row r="2414" spans="1:9" ht="15" customHeight="1">
      <c r="A2414" s="153"/>
      <c r="B2414" s="153"/>
      <c r="C2414" s="153"/>
      <c r="D2414" s="153"/>
      <c r="E2414" s="153"/>
      <c r="F2414" s="153"/>
      <c r="G2414" s="289" t="s">
        <v>7748</v>
      </c>
      <c r="H2414" s="236"/>
      <c r="I2414" s="188">
        <v>42840</v>
      </c>
    </row>
    <row r="2415" spans="1:9" ht="15" customHeight="1">
      <c r="A2415" s="153"/>
      <c r="B2415" s="153"/>
      <c r="C2415" s="153"/>
      <c r="D2415" s="153"/>
      <c r="E2415" s="153"/>
      <c r="F2415" s="153"/>
      <c r="G2415" s="289" t="s">
        <v>7749</v>
      </c>
      <c r="H2415" s="236"/>
      <c r="I2415" s="188">
        <v>6006.1679999999997</v>
      </c>
    </row>
    <row r="2416" spans="1:9" ht="15" customHeight="1">
      <c r="A2416" s="153"/>
      <c r="B2416" s="153"/>
      <c r="C2416" s="153"/>
      <c r="D2416" s="153"/>
      <c r="E2416" s="153"/>
      <c r="F2416" s="153"/>
      <c r="G2416" s="289" t="s">
        <v>7750</v>
      </c>
      <c r="H2416" s="236"/>
      <c r="I2416" s="188">
        <v>48846.17</v>
      </c>
    </row>
    <row r="2417" spans="1:9" ht="9.75" customHeight="1">
      <c r="A2417" s="153"/>
      <c r="B2417" s="153"/>
      <c r="C2417" s="153"/>
      <c r="D2417" s="290"/>
      <c r="E2417" s="213"/>
      <c r="F2417" s="213"/>
      <c r="G2417" s="153"/>
      <c r="H2417" s="153"/>
      <c r="I2417" s="153"/>
    </row>
    <row r="2418" spans="1:9" ht="19.5" customHeight="1">
      <c r="A2418" s="291" t="s">
        <v>7751</v>
      </c>
      <c r="B2418" s="235"/>
      <c r="C2418" s="235"/>
      <c r="D2418" s="235"/>
      <c r="E2418" s="235"/>
      <c r="F2418" s="235"/>
      <c r="G2418" s="235"/>
      <c r="H2418" s="235"/>
      <c r="I2418" s="236"/>
    </row>
    <row r="2419" spans="1:9" ht="9.75" customHeight="1">
      <c r="A2419" s="296"/>
      <c r="B2419" s="213"/>
      <c r="C2419" s="213"/>
      <c r="D2419" s="213"/>
      <c r="E2419" s="213"/>
      <c r="F2419" s="213"/>
      <c r="G2419" s="213"/>
      <c r="H2419" s="213"/>
      <c r="I2419" s="213"/>
    </row>
    <row r="2420" spans="1:9" ht="15" customHeight="1">
      <c r="A2420" s="153"/>
      <c r="B2420" s="153"/>
      <c r="C2420" s="153"/>
      <c r="D2420" s="153"/>
      <c r="E2420" s="153"/>
      <c r="F2420" s="153"/>
      <c r="G2420" s="289" t="s">
        <v>7752</v>
      </c>
      <c r="H2420" s="236"/>
      <c r="I2420" s="188">
        <v>3607.41</v>
      </c>
    </row>
    <row r="2421" spans="1:9" ht="15" customHeight="1">
      <c r="A2421" s="153"/>
      <c r="B2421" s="153"/>
      <c r="C2421" s="153"/>
      <c r="D2421" s="153"/>
      <c r="E2421" s="153"/>
      <c r="F2421" s="153"/>
      <c r="G2421" s="289" t="s">
        <v>7753</v>
      </c>
      <c r="H2421" s="236"/>
      <c r="I2421" s="188">
        <v>505.75889999999998</v>
      </c>
    </row>
    <row r="2422" spans="1:9" ht="15" customHeight="1">
      <c r="A2422" s="153"/>
      <c r="B2422" s="153"/>
      <c r="C2422" s="153"/>
      <c r="D2422" s="153"/>
      <c r="E2422" s="153"/>
      <c r="F2422" s="153"/>
      <c r="G2422" s="289" t="s">
        <v>7754</v>
      </c>
      <c r="H2422" s="236"/>
      <c r="I2422" s="188">
        <v>4113.17</v>
      </c>
    </row>
    <row r="2423" spans="1:9" ht="9.75" customHeight="1">
      <c r="A2423" s="153"/>
      <c r="B2423" s="153"/>
      <c r="C2423" s="153"/>
      <c r="D2423" s="290"/>
      <c r="E2423" s="213"/>
      <c r="F2423" s="213"/>
      <c r="G2423" s="153"/>
      <c r="H2423" s="153"/>
      <c r="I2423" s="153"/>
    </row>
    <row r="2424" spans="1:9" ht="19.5" customHeight="1">
      <c r="A2424" s="291" t="s">
        <v>7755</v>
      </c>
      <c r="B2424" s="235"/>
      <c r="C2424" s="235"/>
      <c r="D2424" s="235"/>
      <c r="E2424" s="235"/>
      <c r="F2424" s="235"/>
      <c r="G2424" s="235"/>
      <c r="H2424" s="235"/>
      <c r="I2424" s="236"/>
    </row>
    <row r="2425" spans="1:9" ht="9.75" customHeight="1">
      <c r="A2425" s="296"/>
      <c r="B2425" s="213"/>
      <c r="C2425" s="213"/>
      <c r="D2425" s="213"/>
      <c r="E2425" s="213"/>
      <c r="F2425" s="213"/>
      <c r="G2425" s="213"/>
      <c r="H2425" s="213"/>
      <c r="I2425" s="213"/>
    </row>
    <row r="2426" spans="1:9" ht="15" customHeight="1">
      <c r="A2426" s="153"/>
      <c r="B2426" s="153"/>
      <c r="C2426" s="153"/>
      <c r="D2426" s="153"/>
      <c r="E2426" s="153"/>
      <c r="F2426" s="153"/>
      <c r="G2426" s="289" t="s">
        <v>7756</v>
      </c>
      <c r="H2426" s="236"/>
      <c r="I2426" s="188">
        <v>6763.54</v>
      </c>
    </row>
    <row r="2427" spans="1:9" ht="15" customHeight="1">
      <c r="A2427" s="153"/>
      <c r="B2427" s="153"/>
      <c r="C2427" s="153"/>
      <c r="D2427" s="153"/>
      <c r="E2427" s="153"/>
      <c r="F2427" s="153"/>
      <c r="G2427" s="289" t="s">
        <v>7757</v>
      </c>
      <c r="H2427" s="236"/>
      <c r="I2427" s="188">
        <v>948.24829999999997</v>
      </c>
    </row>
    <row r="2428" spans="1:9" ht="15" customHeight="1">
      <c r="A2428" s="153"/>
      <c r="B2428" s="153"/>
      <c r="C2428" s="153"/>
      <c r="D2428" s="153"/>
      <c r="E2428" s="153"/>
      <c r="F2428" s="153"/>
      <c r="G2428" s="289" t="s">
        <v>7758</v>
      </c>
      <c r="H2428" s="236"/>
      <c r="I2428" s="188">
        <v>7711.79</v>
      </c>
    </row>
    <row r="2429" spans="1:9" ht="9.75" customHeight="1">
      <c r="A2429" s="153"/>
      <c r="B2429" s="153"/>
      <c r="C2429" s="153"/>
      <c r="D2429" s="290"/>
      <c r="E2429" s="213"/>
      <c r="F2429" s="213"/>
      <c r="G2429" s="153"/>
      <c r="H2429" s="153"/>
      <c r="I2429" s="153"/>
    </row>
    <row r="2430" spans="1:9" ht="19.5" customHeight="1">
      <c r="A2430" s="291" t="s">
        <v>7759</v>
      </c>
      <c r="B2430" s="235"/>
      <c r="C2430" s="235"/>
      <c r="D2430" s="235"/>
      <c r="E2430" s="235"/>
      <c r="F2430" s="235"/>
      <c r="G2430" s="235"/>
      <c r="H2430" s="235"/>
      <c r="I2430" s="236"/>
    </row>
    <row r="2431" spans="1:9" ht="9.75" customHeight="1">
      <c r="A2431" s="296"/>
      <c r="B2431" s="213"/>
      <c r="C2431" s="213"/>
      <c r="D2431" s="213"/>
      <c r="E2431" s="213"/>
      <c r="F2431" s="213"/>
      <c r="G2431" s="213"/>
      <c r="H2431" s="213"/>
      <c r="I2431" s="213"/>
    </row>
    <row r="2432" spans="1:9" ht="15" customHeight="1">
      <c r="A2432" s="153"/>
      <c r="B2432" s="153"/>
      <c r="C2432" s="153"/>
      <c r="D2432" s="153"/>
      <c r="E2432" s="153"/>
      <c r="F2432" s="153"/>
      <c r="G2432" s="289" t="s">
        <v>7760</v>
      </c>
      <c r="H2432" s="236"/>
      <c r="I2432" s="188">
        <v>22858.400000000001</v>
      </c>
    </row>
    <row r="2433" spans="1:9" ht="15" customHeight="1">
      <c r="A2433" s="153"/>
      <c r="B2433" s="153"/>
      <c r="C2433" s="153"/>
      <c r="D2433" s="153"/>
      <c r="E2433" s="153"/>
      <c r="F2433" s="153"/>
      <c r="G2433" s="289" t="s">
        <v>7761</v>
      </c>
      <c r="H2433" s="236"/>
      <c r="I2433" s="188">
        <v>3204.7476999999999</v>
      </c>
    </row>
    <row r="2434" spans="1:9" ht="15" customHeight="1">
      <c r="A2434" s="153"/>
      <c r="B2434" s="153"/>
      <c r="C2434" s="153"/>
      <c r="D2434" s="153"/>
      <c r="E2434" s="153"/>
      <c r="F2434" s="153"/>
      <c r="G2434" s="289" t="s">
        <v>7762</v>
      </c>
      <c r="H2434" s="236"/>
      <c r="I2434" s="188">
        <v>26063.15</v>
      </c>
    </row>
    <row r="2435" spans="1:9" ht="9.75" customHeight="1">
      <c r="A2435" s="153"/>
      <c r="B2435" s="153"/>
      <c r="C2435" s="153"/>
      <c r="D2435" s="290"/>
      <c r="E2435" s="213"/>
      <c r="F2435" s="213"/>
      <c r="G2435" s="153"/>
      <c r="H2435" s="153"/>
      <c r="I2435" s="153"/>
    </row>
    <row r="2436" spans="1:9" ht="19.5" customHeight="1">
      <c r="A2436" s="291" t="s">
        <v>7763</v>
      </c>
      <c r="B2436" s="235"/>
      <c r="C2436" s="235"/>
      <c r="D2436" s="235"/>
      <c r="E2436" s="235"/>
      <c r="F2436" s="235"/>
      <c r="G2436" s="235"/>
      <c r="H2436" s="235"/>
      <c r="I2436" s="236"/>
    </row>
    <row r="2437" spans="1:9" ht="9.75" customHeight="1">
      <c r="A2437" s="296"/>
      <c r="B2437" s="213"/>
      <c r="C2437" s="213"/>
      <c r="D2437" s="213"/>
      <c r="E2437" s="213"/>
      <c r="F2437" s="213"/>
      <c r="G2437" s="213"/>
      <c r="H2437" s="213"/>
      <c r="I2437" s="213"/>
    </row>
    <row r="2438" spans="1:9" ht="15" customHeight="1">
      <c r="A2438" s="153"/>
      <c r="B2438" s="153"/>
      <c r="C2438" s="153"/>
      <c r="D2438" s="153"/>
      <c r="E2438" s="153"/>
      <c r="F2438" s="153"/>
      <c r="G2438" s="289" t="s">
        <v>7764</v>
      </c>
      <c r="H2438" s="236"/>
      <c r="I2438" s="188">
        <v>28003.91</v>
      </c>
    </row>
    <row r="2439" spans="1:9" ht="15" customHeight="1">
      <c r="A2439" s="153"/>
      <c r="B2439" s="153"/>
      <c r="C2439" s="153"/>
      <c r="D2439" s="153"/>
      <c r="E2439" s="153"/>
      <c r="F2439" s="153"/>
      <c r="G2439" s="289" t="s">
        <v>7765</v>
      </c>
      <c r="H2439" s="236"/>
      <c r="I2439" s="188">
        <v>3926.1482000000001</v>
      </c>
    </row>
    <row r="2440" spans="1:9" ht="15" customHeight="1">
      <c r="A2440" s="153"/>
      <c r="B2440" s="153"/>
      <c r="C2440" s="153"/>
      <c r="D2440" s="153"/>
      <c r="E2440" s="153"/>
      <c r="F2440" s="153"/>
      <c r="G2440" s="289" t="s">
        <v>7766</v>
      </c>
      <c r="H2440" s="236"/>
      <c r="I2440" s="188">
        <v>31930.06</v>
      </c>
    </row>
    <row r="2441" spans="1:9" ht="9.75" customHeight="1">
      <c r="A2441" s="153"/>
      <c r="B2441" s="153"/>
      <c r="C2441" s="153"/>
      <c r="D2441" s="290"/>
      <c r="E2441" s="213"/>
      <c r="F2441" s="213"/>
      <c r="G2441" s="153"/>
      <c r="H2441" s="153"/>
      <c r="I2441" s="153"/>
    </row>
    <row r="2442" spans="1:9" ht="19.5" customHeight="1">
      <c r="A2442" s="291" t="s">
        <v>7767</v>
      </c>
      <c r="B2442" s="235"/>
      <c r="C2442" s="235"/>
      <c r="D2442" s="235"/>
      <c r="E2442" s="235"/>
      <c r="F2442" s="235"/>
      <c r="G2442" s="235"/>
      <c r="H2442" s="235"/>
      <c r="I2442" s="236"/>
    </row>
    <row r="2443" spans="1:9" ht="9.75" customHeight="1">
      <c r="A2443" s="296"/>
      <c r="B2443" s="213"/>
      <c r="C2443" s="213"/>
      <c r="D2443" s="213"/>
      <c r="E2443" s="213"/>
      <c r="F2443" s="213"/>
      <c r="G2443" s="213"/>
      <c r="H2443" s="213"/>
      <c r="I2443" s="213"/>
    </row>
    <row r="2444" spans="1:9" ht="15" customHeight="1">
      <c r="A2444" s="153"/>
      <c r="B2444" s="153"/>
      <c r="C2444" s="153"/>
      <c r="D2444" s="153"/>
      <c r="E2444" s="153"/>
      <c r="F2444" s="153"/>
      <c r="G2444" s="289" t="s">
        <v>7768</v>
      </c>
      <c r="H2444" s="236"/>
      <c r="I2444" s="188">
        <v>36815.660000000003</v>
      </c>
    </row>
    <row r="2445" spans="1:9" ht="15" customHeight="1">
      <c r="A2445" s="153"/>
      <c r="B2445" s="153"/>
      <c r="C2445" s="153"/>
      <c r="D2445" s="153"/>
      <c r="E2445" s="153"/>
      <c r="F2445" s="153"/>
      <c r="G2445" s="289" t="s">
        <v>7769</v>
      </c>
      <c r="H2445" s="236"/>
      <c r="I2445" s="188">
        <v>5161.5555000000004</v>
      </c>
    </row>
    <row r="2446" spans="1:9" ht="15" customHeight="1">
      <c r="A2446" s="153"/>
      <c r="B2446" s="153"/>
      <c r="C2446" s="153"/>
      <c r="D2446" s="153"/>
      <c r="E2446" s="153"/>
      <c r="F2446" s="153"/>
      <c r="G2446" s="289" t="s">
        <v>7770</v>
      </c>
      <c r="H2446" s="236"/>
      <c r="I2446" s="188">
        <v>41977.22</v>
      </c>
    </row>
    <row r="2447" spans="1:9" ht="9.75" customHeight="1">
      <c r="A2447" s="153"/>
      <c r="B2447" s="153"/>
      <c r="C2447" s="153"/>
      <c r="D2447" s="290"/>
      <c r="E2447" s="213"/>
      <c r="F2447" s="213"/>
      <c r="G2447" s="153"/>
      <c r="H2447" s="153"/>
      <c r="I2447" s="153"/>
    </row>
    <row r="2448" spans="1:9" ht="19.5" customHeight="1">
      <c r="A2448" s="291" t="s">
        <v>7771</v>
      </c>
      <c r="B2448" s="235"/>
      <c r="C2448" s="235"/>
      <c r="D2448" s="235"/>
      <c r="E2448" s="235"/>
      <c r="F2448" s="235"/>
      <c r="G2448" s="235"/>
      <c r="H2448" s="235"/>
      <c r="I2448" s="236"/>
    </row>
    <row r="2449" spans="1:9" ht="9.75" customHeight="1">
      <c r="A2449" s="296"/>
      <c r="B2449" s="213"/>
      <c r="C2449" s="213"/>
      <c r="D2449" s="213"/>
      <c r="E2449" s="213"/>
      <c r="F2449" s="213"/>
      <c r="G2449" s="213"/>
      <c r="H2449" s="213"/>
      <c r="I2449" s="213"/>
    </row>
    <row r="2450" spans="1:9" ht="15" customHeight="1">
      <c r="A2450" s="153"/>
      <c r="B2450" s="153"/>
      <c r="C2450" s="153"/>
      <c r="D2450" s="153"/>
      <c r="E2450" s="153"/>
      <c r="F2450" s="153"/>
      <c r="G2450" s="289" t="s">
        <v>7772</v>
      </c>
      <c r="H2450" s="236"/>
      <c r="I2450" s="188">
        <v>11000</v>
      </c>
    </row>
    <row r="2451" spans="1:9" ht="15" customHeight="1">
      <c r="A2451" s="153"/>
      <c r="B2451" s="153"/>
      <c r="C2451" s="153"/>
      <c r="D2451" s="153"/>
      <c r="E2451" s="153"/>
      <c r="F2451" s="153"/>
      <c r="G2451" s="289" t="s">
        <v>7773</v>
      </c>
      <c r="H2451" s="236"/>
      <c r="I2451" s="188">
        <v>1542.2</v>
      </c>
    </row>
    <row r="2452" spans="1:9" ht="15" customHeight="1">
      <c r="A2452" s="153"/>
      <c r="B2452" s="153"/>
      <c r="C2452" s="153"/>
      <c r="D2452" s="153"/>
      <c r="E2452" s="153"/>
      <c r="F2452" s="153"/>
      <c r="G2452" s="289" t="s">
        <v>7774</v>
      </c>
      <c r="H2452" s="236"/>
      <c r="I2452" s="188">
        <v>12542.2</v>
      </c>
    </row>
    <row r="2453" spans="1:9" ht="9.75" customHeight="1">
      <c r="A2453" s="153"/>
      <c r="B2453" s="153"/>
      <c r="C2453" s="153"/>
      <c r="D2453" s="290"/>
      <c r="E2453" s="213"/>
      <c r="F2453" s="213"/>
      <c r="G2453" s="153"/>
      <c r="H2453" s="153"/>
      <c r="I2453" s="153"/>
    </row>
    <row r="2454" spans="1:9" ht="19.5" customHeight="1">
      <c r="A2454" s="291" t="s">
        <v>7775</v>
      </c>
      <c r="B2454" s="235"/>
      <c r="C2454" s="235"/>
      <c r="D2454" s="235"/>
      <c r="E2454" s="235"/>
      <c r="F2454" s="235"/>
      <c r="G2454" s="235"/>
      <c r="H2454" s="235"/>
      <c r="I2454" s="236"/>
    </row>
    <row r="2455" spans="1:9" ht="9.75" customHeight="1">
      <c r="A2455" s="296"/>
      <c r="B2455" s="213"/>
      <c r="C2455" s="213"/>
      <c r="D2455" s="213"/>
      <c r="E2455" s="213"/>
      <c r="F2455" s="213"/>
      <c r="G2455" s="213"/>
      <c r="H2455" s="213"/>
      <c r="I2455" s="213"/>
    </row>
    <row r="2456" spans="1:9" ht="15" customHeight="1">
      <c r="A2456" s="153"/>
      <c r="B2456" s="153"/>
      <c r="C2456" s="153"/>
      <c r="D2456" s="153"/>
      <c r="E2456" s="153"/>
      <c r="F2456" s="153"/>
      <c r="G2456" s="289" t="s">
        <v>7776</v>
      </c>
      <c r="H2456" s="236"/>
      <c r="I2456" s="188">
        <v>16250</v>
      </c>
    </row>
    <row r="2457" spans="1:9" ht="15" customHeight="1">
      <c r="A2457" s="153"/>
      <c r="B2457" s="153"/>
      <c r="C2457" s="153"/>
      <c r="D2457" s="153"/>
      <c r="E2457" s="153"/>
      <c r="F2457" s="153"/>
      <c r="G2457" s="289" t="s">
        <v>7777</v>
      </c>
      <c r="H2457" s="236"/>
      <c r="I2457" s="188">
        <v>2278.25</v>
      </c>
    </row>
    <row r="2458" spans="1:9" ht="15" customHeight="1">
      <c r="A2458" s="153"/>
      <c r="B2458" s="153"/>
      <c r="C2458" s="153"/>
      <c r="D2458" s="153"/>
      <c r="E2458" s="153"/>
      <c r="F2458" s="153"/>
      <c r="G2458" s="289" t="s">
        <v>7778</v>
      </c>
      <c r="H2458" s="236"/>
      <c r="I2458" s="188">
        <v>18528.25</v>
      </c>
    </row>
    <row r="2459" spans="1:9" ht="9.75" customHeight="1">
      <c r="A2459" s="153"/>
      <c r="B2459" s="153"/>
      <c r="C2459" s="153"/>
      <c r="D2459" s="290"/>
      <c r="E2459" s="213"/>
      <c r="F2459" s="213"/>
      <c r="G2459" s="153"/>
      <c r="H2459" s="153"/>
      <c r="I2459" s="153"/>
    </row>
    <row r="2460" spans="1:9" ht="19.5" customHeight="1">
      <c r="A2460" s="291" t="s">
        <v>7779</v>
      </c>
      <c r="B2460" s="235"/>
      <c r="C2460" s="235"/>
      <c r="D2460" s="235"/>
      <c r="E2460" s="235"/>
      <c r="F2460" s="235"/>
      <c r="G2460" s="235"/>
      <c r="H2460" s="235"/>
      <c r="I2460" s="236"/>
    </row>
    <row r="2461" spans="1:9" ht="9.75" customHeight="1">
      <c r="A2461" s="296"/>
      <c r="B2461" s="213"/>
      <c r="C2461" s="213"/>
      <c r="D2461" s="213"/>
      <c r="E2461" s="213"/>
      <c r="F2461" s="213"/>
      <c r="G2461" s="213"/>
      <c r="H2461" s="213"/>
      <c r="I2461" s="213"/>
    </row>
    <row r="2462" spans="1:9" ht="15" customHeight="1">
      <c r="A2462" s="153"/>
      <c r="B2462" s="153"/>
      <c r="C2462" s="153"/>
      <c r="D2462" s="153"/>
      <c r="E2462" s="153"/>
      <c r="F2462" s="153"/>
      <c r="G2462" s="289" t="s">
        <v>7780</v>
      </c>
      <c r="H2462" s="236"/>
      <c r="I2462" s="188">
        <v>11250</v>
      </c>
    </row>
    <row r="2463" spans="1:9" ht="15" customHeight="1">
      <c r="A2463" s="153"/>
      <c r="B2463" s="153"/>
      <c r="C2463" s="153"/>
      <c r="D2463" s="153"/>
      <c r="E2463" s="153"/>
      <c r="F2463" s="153"/>
      <c r="G2463" s="289" t="s">
        <v>7781</v>
      </c>
      <c r="H2463" s="236"/>
      <c r="I2463" s="188">
        <v>1577.25</v>
      </c>
    </row>
    <row r="2464" spans="1:9" ht="15" customHeight="1">
      <c r="A2464" s="153"/>
      <c r="B2464" s="153"/>
      <c r="C2464" s="153"/>
      <c r="D2464" s="153"/>
      <c r="E2464" s="153"/>
      <c r="F2464" s="153"/>
      <c r="G2464" s="289" t="s">
        <v>7782</v>
      </c>
      <c r="H2464" s="236"/>
      <c r="I2464" s="188">
        <v>12827.25</v>
      </c>
    </row>
    <row r="2465" spans="1:9" ht="9.75" customHeight="1">
      <c r="A2465" s="153"/>
      <c r="B2465" s="153"/>
      <c r="C2465" s="153"/>
      <c r="D2465" s="290"/>
      <c r="E2465" s="213"/>
      <c r="F2465" s="213"/>
      <c r="G2465" s="153"/>
      <c r="H2465" s="153"/>
      <c r="I2465" s="153"/>
    </row>
    <row r="2466" spans="1:9" ht="19.5" customHeight="1">
      <c r="A2466" s="291" t="s">
        <v>7783</v>
      </c>
      <c r="B2466" s="235"/>
      <c r="C2466" s="235"/>
      <c r="D2466" s="235"/>
      <c r="E2466" s="235"/>
      <c r="F2466" s="235"/>
      <c r="G2466" s="235"/>
      <c r="H2466" s="235"/>
      <c r="I2466" s="236"/>
    </row>
    <row r="2467" spans="1:9" ht="9.75" customHeight="1">
      <c r="A2467" s="296"/>
      <c r="B2467" s="213"/>
      <c r="C2467" s="213"/>
      <c r="D2467" s="213"/>
      <c r="E2467" s="213"/>
      <c r="F2467" s="213"/>
      <c r="G2467" s="213"/>
      <c r="H2467" s="213"/>
      <c r="I2467" s="213"/>
    </row>
    <row r="2468" spans="1:9" ht="15" customHeight="1">
      <c r="A2468" s="153"/>
      <c r="B2468" s="153"/>
      <c r="C2468" s="153"/>
      <c r="D2468" s="153"/>
      <c r="E2468" s="153"/>
      <c r="F2468" s="153"/>
      <c r="G2468" s="289" t="s">
        <v>7784</v>
      </c>
      <c r="H2468" s="236"/>
      <c r="I2468" s="188">
        <v>8880</v>
      </c>
    </row>
    <row r="2469" spans="1:9" ht="15" customHeight="1">
      <c r="A2469" s="153"/>
      <c r="B2469" s="153"/>
      <c r="C2469" s="153"/>
      <c r="D2469" s="153"/>
      <c r="E2469" s="153"/>
      <c r="F2469" s="153"/>
      <c r="G2469" s="289" t="s">
        <v>7785</v>
      </c>
      <c r="H2469" s="236"/>
      <c r="I2469" s="188">
        <v>1244.9760000000001</v>
      </c>
    </row>
    <row r="2470" spans="1:9" ht="15" customHeight="1">
      <c r="A2470" s="153"/>
      <c r="B2470" s="153"/>
      <c r="C2470" s="153"/>
      <c r="D2470" s="153"/>
      <c r="E2470" s="153"/>
      <c r="F2470" s="153"/>
      <c r="G2470" s="289" t="s">
        <v>7786</v>
      </c>
      <c r="H2470" s="236"/>
      <c r="I2470" s="188">
        <v>10124.98</v>
      </c>
    </row>
    <row r="2471" spans="1:9" ht="9.75" customHeight="1">
      <c r="A2471" s="153"/>
      <c r="B2471" s="153"/>
      <c r="C2471" s="153"/>
      <c r="D2471" s="290"/>
      <c r="E2471" s="213"/>
      <c r="F2471" s="213"/>
      <c r="G2471" s="153"/>
      <c r="H2471" s="153"/>
      <c r="I2471" s="153"/>
    </row>
    <row r="2472" spans="1:9" ht="19.5" customHeight="1">
      <c r="A2472" s="291" t="s">
        <v>7787</v>
      </c>
      <c r="B2472" s="235"/>
      <c r="C2472" s="235"/>
      <c r="D2472" s="235"/>
      <c r="E2472" s="235"/>
      <c r="F2472" s="235"/>
      <c r="G2472" s="235"/>
      <c r="H2472" s="235"/>
      <c r="I2472" s="236"/>
    </row>
    <row r="2473" spans="1:9" ht="9.75" customHeight="1">
      <c r="A2473" s="296"/>
      <c r="B2473" s="213"/>
      <c r="C2473" s="213"/>
      <c r="D2473" s="213"/>
      <c r="E2473" s="213"/>
      <c r="F2473" s="213"/>
      <c r="G2473" s="213"/>
      <c r="H2473" s="213"/>
      <c r="I2473" s="213"/>
    </row>
    <row r="2474" spans="1:9" ht="15" customHeight="1">
      <c r="A2474" s="153"/>
      <c r="B2474" s="153"/>
      <c r="C2474" s="153"/>
      <c r="D2474" s="153"/>
      <c r="E2474" s="153"/>
      <c r="F2474" s="153"/>
      <c r="G2474" s="289" t="s">
        <v>7788</v>
      </c>
      <c r="H2474" s="236"/>
      <c r="I2474" s="188">
        <v>15120</v>
      </c>
    </row>
    <row r="2475" spans="1:9" ht="15" customHeight="1">
      <c r="A2475" s="153"/>
      <c r="B2475" s="153"/>
      <c r="C2475" s="153"/>
      <c r="D2475" s="153"/>
      <c r="E2475" s="153"/>
      <c r="F2475" s="153"/>
      <c r="G2475" s="289" t="s">
        <v>7789</v>
      </c>
      <c r="H2475" s="236"/>
      <c r="I2475" s="188">
        <v>2119.8240000000001</v>
      </c>
    </row>
    <row r="2476" spans="1:9" ht="15" customHeight="1">
      <c r="A2476" s="153"/>
      <c r="B2476" s="153"/>
      <c r="C2476" s="153"/>
      <c r="D2476" s="153"/>
      <c r="E2476" s="153"/>
      <c r="F2476" s="153"/>
      <c r="G2476" s="289" t="s">
        <v>7790</v>
      </c>
      <c r="H2476" s="236"/>
      <c r="I2476" s="188">
        <v>17239.82</v>
      </c>
    </row>
    <row r="2477" spans="1:9" ht="9.75" customHeight="1">
      <c r="A2477" s="153"/>
      <c r="B2477" s="153"/>
      <c r="C2477" s="153"/>
      <c r="D2477" s="290"/>
      <c r="E2477" s="213"/>
      <c r="F2477" s="213"/>
      <c r="G2477" s="153"/>
      <c r="H2477" s="153"/>
      <c r="I2477" s="153"/>
    </row>
    <row r="2478" spans="1:9" ht="19.5" customHeight="1">
      <c r="A2478" s="291" t="s">
        <v>7791</v>
      </c>
      <c r="B2478" s="235"/>
      <c r="C2478" s="235"/>
      <c r="D2478" s="235"/>
      <c r="E2478" s="235"/>
      <c r="F2478" s="235"/>
      <c r="G2478" s="235"/>
      <c r="H2478" s="235"/>
      <c r="I2478" s="236"/>
    </row>
    <row r="2479" spans="1:9" ht="9.75" customHeight="1">
      <c r="A2479" s="296"/>
      <c r="B2479" s="213"/>
      <c r="C2479" s="213"/>
      <c r="D2479" s="213"/>
      <c r="E2479" s="213"/>
      <c r="F2479" s="213"/>
      <c r="G2479" s="213"/>
      <c r="H2479" s="213"/>
      <c r="I2479" s="213"/>
    </row>
    <row r="2480" spans="1:9" ht="15" customHeight="1">
      <c r="A2480" s="153"/>
      <c r="B2480" s="153"/>
      <c r="C2480" s="153"/>
      <c r="D2480" s="153"/>
      <c r="E2480" s="153"/>
      <c r="F2480" s="153"/>
      <c r="G2480" s="289" t="s">
        <v>7792</v>
      </c>
      <c r="H2480" s="236"/>
      <c r="I2480" s="188">
        <v>487</v>
      </c>
    </row>
    <row r="2481" spans="1:9" ht="15" customHeight="1">
      <c r="A2481" s="153"/>
      <c r="B2481" s="153"/>
      <c r="C2481" s="153"/>
      <c r="D2481" s="153"/>
      <c r="E2481" s="153"/>
      <c r="F2481" s="153"/>
      <c r="G2481" s="289" t="s">
        <v>7793</v>
      </c>
      <c r="H2481" s="236"/>
      <c r="I2481" s="188">
        <v>68.2774</v>
      </c>
    </row>
    <row r="2482" spans="1:9" ht="15" customHeight="1">
      <c r="A2482" s="153"/>
      <c r="B2482" s="153"/>
      <c r="C2482" s="153"/>
      <c r="D2482" s="153"/>
      <c r="E2482" s="153"/>
      <c r="F2482" s="153"/>
      <c r="G2482" s="289" t="s">
        <v>7794</v>
      </c>
      <c r="H2482" s="236"/>
      <c r="I2482" s="188">
        <v>555.28</v>
      </c>
    </row>
    <row r="2483" spans="1:9" ht="9.75" customHeight="1">
      <c r="A2483" s="153"/>
      <c r="B2483" s="153"/>
      <c r="C2483" s="153"/>
      <c r="D2483" s="290"/>
      <c r="E2483" s="213"/>
      <c r="F2483" s="213"/>
      <c r="G2483" s="153"/>
      <c r="H2483" s="153"/>
      <c r="I2483" s="153"/>
    </row>
    <row r="2484" spans="1:9" ht="19.5" customHeight="1">
      <c r="A2484" s="291" t="s">
        <v>7795</v>
      </c>
      <c r="B2484" s="235"/>
      <c r="C2484" s="235"/>
      <c r="D2484" s="235"/>
      <c r="E2484" s="235"/>
      <c r="F2484" s="235"/>
      <c r="G2484" s="235"/>
      <c r="H2484" s="235"/>
      <c r="I2484" s="236"/>
    </row>
    <row r="2485" spans="1:9" ht="9.75" customHeight="1">
      <c r="A2485" s="296"/>
      <c r="B2485" s="213"/>
      <c r="C2485" s="213"/>
      <c r="D2485" s="213"/>
      <c r="E2485" s="213"/>
      <c r="F2485" s="213"/>
      <c r="G2485" s="213"/>
      <c r="H2485" s="213"/>
      <c r="I2485" s="213"/>
    </row>
    <row r="2486" spans="1:9" ht="15" customHeight="1">
      <c r="A2486" s="153"/>
      <c r="B2486" s="153"/>
      <c r="C2486" s="153"/>
      <c r="D2486" s="153"/>
      <c r="E2486" s="153"/>
      <c r="F2486" s="153"/>
      <c r="G2486" s="289" t="s">
        <v>7796</v>
      </c>
      <c r="H2486" s="236"/>
      <c r="I2486" s="188">
        <v>58.5</v>
      </c>
    </row>
    <row r="2487" spans="1:9" ht="15" customHeight="1">
      <c r="A2487" s="153"/>
      <c r="B2487" s="153"/>
      <c r="C2487" s="153"/>
      <c r="D2487" s="153"/>
      <c r="E2487" s="153"/>
      <c r="F2487" s="153"/>
      <c r="G2487" s="289" t="s">
        <v>7797</v>
      </c>
      <c r="H2487" s="236"/>
      <c r="I2487" s="188">
        <v>8.2017000000000007</v>
      </c>
    </row>
    <row r="2488" spans="1:9" ht="15" customHeight="1">
      <c r="A2488" s="153"/>
      <c r="B2488" s="153"/>
      <c r="C2488" s="153"/>
      <c r="D2488" s="153"/>
      <c r="E2488" s="153"/>
      <c r="F2488" s="153"/>
      <c r="G2488" s="289" t="s">
        <v>7798</v>
      </c>
      <c r="H2488" s="236"/>
      <c r="I2488" s="188">
        <v>66.7</v>
      </c>
    </row>
    <row r="2489" spans="1:9" ht="9.75" customHeight="1">
      <c r="A2489" s="153"/>
      <c r="B2489" s="153"/>
      <c r="C2489" s="153"/>
      <c r="D2489" s="290"/>
      <c r="E2489" s="213"/>
      <c r="F2489" s="213"/>
      <c r="G2489" s="153"/>
      <c r="H2489" s="153"/>
      <c r="I2489" s="153"/>
    </row>
    <row r="2490" spans="1:9" ht="19.5" customHeight="1">
      <c r="A2490" s="291" t="s">
        <v>7799</v>
      </c>
      <c r="B2490" s="235"/>
      <c r="C2490" s="235"/>
      <c r="D2490" s="235"/>
      <c r="E2490" s="235"/>
      <c r="F2490" s="235"/>
      <c r="G2490" s="235"/>
      <c r="H2490" s="235"/>
      <c r="I2490" s="236"/>
    </row>
    <row r="2491" spans="1:9" ht="9.75" customHeight="1">
      <c r="A2491" s="296"/>
      <c r="B2491" s="213"/>
      <c r="C2491" s="213"/>
      <c r="D2491" s="213"/>
      <c r="E2491" s="213"/>
      <c r="F2491" s="213"/>
      <c r="G2491" s="213"/>
      <c r="H2491" s="213"/>
      <c r="I2491" s="213"/>
    </row>
    <row r="2492" spans="1:9" ht="15" customHeight="1">
      <c r="A2492" s="153"/>
      <c r="B2492" s="153"/>
      <c r="C2492" s="153"/>
      <c r="D2492" s="153"/>
      <c r="E2492" s="153"/>
      <c r="F2492" s="153"/>
      <c r="G2492" s="289" t="s">
        <v>7800</v>
      </c>
      <c r="H2492" s="236"/>
      <c r="I2492" s="188">
        <v>12090</v>
      </c>
    </row>
    <row r="2493" spans="1:9" ht="15" customHeight="1">
      <c r="A2493" s="153"/>
      <c r="B2493" s="153"/>
      <c r="C2493" s="153"/>
      <c r="D2493" s="153"/>
      <c r="E2493" s="153"/>
      <c r="F2493" s="153"/>
      <c r="G2493" s="289" t="s">
        <v>7801</v>
      </c>
      <c r="H2493" s="236"/>
      <c r="I2493" s="188">
        <v>1695.018</v>
      </c>
    </row>
    <row r="2494" spans="1:9" ht="15" customHeight="1">
      <c r="A2494" s="153"/>
      <c r="B2494" s="153"/>
      <c r="C2494" s="153"/>
      <c r="D2494" s="153"/>
      <c r="E2494" s="153"/>
      <c r="F2494" s="153"/>
      <c r="G2494" s="289" t="s">
        <v>7802</v>
      </c>
      <c r="H2494" s="236"/>
      <c r="I2494" s="188">
        <v>13785.02</v>
      </c>
    </row>
    <row r="2495" spans="1:9" ht="9.75" customHeight="1">
      <c r="A2495" s="153"/>
      <c r="B2495" s="153"/>
      <c r="C2495" s="153"/>
      <c r="D2495" s="290"/>
      <c r="E2495" s="213"/>
      <c r="F2495" s="213"/>
      <c r="G2495" s="153"/>
      <c r="H2495" s="153"/>
      <c r="I2495" s="153"/>
    </row>
    <row r="2496" spans="1:9" ht="19.5" customHeight="1">
      <c r="A2496" s="291" t="s">
        <v>7803</v>
      </c>
      <c r="B2496" s="235"/>
      <c r="C2496" s="235"/>
      <c r="D2496" s="235"/>
      <c r="E2496" s="235"/>
      <c r="F2496" s="235"/>
      <c r="G2496" s="235"/>
      <c r="H2496" s="235"/>
      <c r="I2496" s="236"/>
    </row>
    <row r="2497" spans="1:9" ht="9.75" customHeight="1">
      <c r="A2497" s="296"/>
      <c r="B2497" s="213"/>
      <c r="C2497" s="213"/>
      <c r="D2497" s="213"/>
      <c r="E2497" s="213"/>
      <c r="F2497" s="213"/>
      <c r="G2497" s="213"/>
      <c r="H2497" s="213"/>
      <c r="I2497" s="213"/>
    </row>
    <row r="2498" spans="1:9" ht="15" customHeight="1">
      <c r="A2498" s="153"/>
      <c r="B2498" s="153"/>
      <c r="C2498" s="153"/>
      <c r="D2498" s="153"/>
      <c r="E2498" s="153"/>
      <c r="F2498" s="153"/>
      <c r="G2498" s="289" t="s">
        <v>7804</v>
      </c>
      <c r="H2498" s="236"/>
      <c r="I2498" s="188">
        <v>1401.3</v>
      </c>
    </row>
    <row r="2499" spans="1:9" ht="15" customHeight="1">
      <c r="A2499" s="153"/>
      <c r="B2499" s="153"/>
      <c r="C2499" s="153"/>
      <c r="D2499" s="153"/>
      <c r="E2499" s="153"/>
      <c r="F2499" s="153"/>
      <c r="G2499" s="289" t="s">
        <v>7805</v>
      </c>
      <c r="H2499" s="236"/>
      <c r="I2499" s="188">
        <v>196.4623</v>
      </c>
    </row>
    <row r="2500" spans="1:9" ht="15" customHeight="1">
      <c r="A2500" s="153"/>
      <c r="B2500" s="153"/>
      <c r="C2500" s="153"/>
      <c r="D2500" s="153"/>
      <c r="E2500" s="153"/>
      <c r="F2500" s="153"/>
      <c r="G2500" s="289" t="s">
        <v>7806</v>
      </c>
      <c r="H2500" s="236"/>
      <c r="I2500" s="188">
        <v>1597.76</v>
      </c>
    </row>
    <row r="2501" spans="1:9" ht="9.75" customHeight="1">
      <c r="A2501" s="153"/>
      <c r="B2501" s="153"/>
      <c r="C2501" s="153"/>
      <c r="D2501" s="290"/>
      <c r="E2501" s="213"/>
      <c r="F2501" s="213"/>
      <c r="G2501" s="153"/>
      <c r="H2501" s="153"/>
      <c r="I2501" s="153"/>
    </row>
    <row r="2502" spans="1:9" ht="19.5" customHeight="1">
      <c r="A2502" s="291" t="s">
        <v>7807</v>
      </c>
      <c r="B2502" s="235"/>
      <c r="C2502" s="235"/>
      <c r="D2502" s="235"/>
      <c r="E2502" s="235"/>
      <c r="F2502" s="235"/>
      <c r="G2502" s="235"/>
      <c r="H2502" s="235"/>
      <c r="I2502" s="236"/>
    </row>
    <row r="2503" spans="1:9" ht="9.75" customHeight="1">
      <c r="A2503" s="296"/>
      <c r="B2503" s="213"/>
      <c r="C2503" s="213"/>
      <c r="D2503" s="213"/>
      <c r="E2503" s="213"/>
      <c r="F2503" s="213"/>
      <c r="G2503" s="213"/>
      <c r="H2503" s="213"/>
      <c r="I2503" s="213"/>
    </row>
    <row r="2504" spans="1:9" ht="15" customHeight="1">
      <c r="A2504" s="153"/>
      <c r="B2504" s="153"/>
      <c r="C2504" s="153"/>
      <c r="D2504" s="153"/>
      <c r="E2504" s="153"/>
      <c r="F2504" s="153"/>
      <c r="G2504" s="289" t="s">
        <v>7808</v>
      </c>
      <c r="H2504" s="236"/>
      <c r="I2504" s="188">
        <v>5200</v>
      </c>
    </row>
    <row r="2505" spans="1:9" ht="15" customHeight="1">
      <c r="A2505" s="153"/>
      <c r="B2505" s="153"/>
      <c r="C2505" s="153"/>
      <c r="D2505" s="153"/>
      <c r="E2505" s="153"/>
      <c r="F2505" s="153"/>
      <c r="G2505" s="289" t="s">
        <v>7809</v>
      </c>
      <c r="H2505" s="236"/>
      <c r="I2505" s="188">
        <v>729.04</v>
      </c>
    </row>
    <row r="2506" spans="1:9" ht="15" customHeight="1">
      <c r="A2506" s="153"/>
      <c r="B2506" s="153"/>
      <c r="C2506" s="153"/>
      <c r="D2506" s="153"/>
      <c r="E2506" s="153"/>
      <c r="F2506" s="153"/>
      <c r="G2506" s="289" t="s">
        <v>7810</v>
      </c>
      <c r="H2506" s="236"/>
      <c r="I2506" s="188">
        <v>5929.04</v>
      </c>
    </row>
    <row r="2507" spans="1:9" ht="9.75" customHeight="1">
      <c r="A2507" s="153"/>
      <c r="B2507" s="153"/>
      <c r="C2507" s="153"/>
      <c r="D2507" s="290"/>
      <c r="E2507" s="213"/>
      <c r="F2507" s="213"/>
      <c r="G2507" s="153"/>
      <c r="H2507" s="153"/>
      <c r="I2507" s="153"/>
    </row>
    <row r="2508" spans="1:9" ht="19.5" customHeight="1">
      <c r="A2508" s="291" t="s">
        <v>7811</v>
      </c>
      <c r="B2508" s="235"/>
      <c r="C2508" s="235"/>
      <c r="D2508" s="235"/>
      <c r="E2508" s="235"/>
      <c r="F2508" s="235"/>
      <c r="G2508" s="235"/>
      <c r="H2508" s="235"/>
      <c r="I2508" s="236"/>
    </row>
    <row r="2509" spans="1:9" ht="9.75" customHeight="1">
      <c r="A2509" s="296"/>
      <c r="B2509" s="213"/>
      <c r="C2509" s="213"/>
      <c r="D2509" s="213"/>
      <c r="E2509" s="213"/>
      <c r="F2509" s="213"/>
      <c r="G2509" s="213"/>
      <c r="H2509" s="213"/>
      <c r="I2509" s="213"/>
    </row>
    <row r="2510" spans="1:9" ht="15" customHeight="1">
      <c r="A2510" s="153"/>
      <c r="B2510" s="153"/>
      <c r="C2510" s="153"/>
      <c r="D2510" s="153"/>
      <c r="E2510" s="153"/>
      <c r="F2510" s="153"/>
      <c r="G2510" s="289" t="s">
        <v>7812</v>
      </c>
      <c r="H2510" s="236"/>
      <c r="I2510" s="188">
        <v>13550</v>
      </c>
    </row>
    <row r="2511" spans="1:9" ht="15" customHeight="1">
      <c r="A2511" s="153"/>
      <c r="B2511" s="153"/>
      <c r="C2511" s="153"/>
      <c r="D2511" s="153"/>
      <c r="E2511" s="153"/>
      <c r="F2511" s="153"/>
      <c r="G2511" s="289" t="s">
        <v>7813</v>
      </c>
      <c r="H2511" s="236"/>
      <c r="I2511" s="188">
        <v>1899.71</v>
      </c>
    </row>
    <row r="2512" spans="1:9" ht="15" customHeight="1">
      <c r="A2512" s="153"/>
      <c r="B2512" s="153"/>
      <c r="C2512" s="153"/>
      <c r="D2512" s="153"/>
      <c r="E2512" s="153"/>
      <c r="F2512" s="153"/>
      <c r="G2512" s="289" t="s">
        <v>7814</v>
      </c>
      <c r="H2512" s="236"/>
      <c r="I2512" s="188">
        <v>15449.71</v>
      </c>
    </row>
    <row r="2513" spans="1:9" ht="9.75" customHeight="1">
      <c r="A2513" s="153"/>
      <c r="B2513" s="153"/>
      <c r="C2513" s="153"/>
      <c r="D2513" s="290"/>
      <c r="E2513" s="213"/>
      <c r="F2513" s="213"/>
      <c r="G2513" s="153"/>
      <c r="H2513" s="153"/>
      <c r="I2513" s="153"/>
    </row>
    <row r="2514" spans="1:9" ht="19.5" customHeight="1">
      <c r="A2514" s="291" t="s">
        <v>7815</v>
      </c>
      <c r="B2514" s="235"/>
      <c r="C2514" s="235"/>
      <c r="D2514" s="235"/>
      <c r="E2514" s="235"/>
      <c r="F2514" s="235"/>
      <c r="G2514" s="235"/>
      <c r="H2514" s="235"/>
      <c r="I2514" s="236"/>
    </row>
    <row r="2515" spans="1:9" ht="9.75" customHeight="1">
      <c r="A2515" s="296"/>
      <c r="B2515" s="213"/>
      <c r="C2515" s="213"/>
      <c r="D2515" s="213"/>
      <c r="E2515" s="213"/>
      <c r="F2515" s="213"/>
      <c r="G2515" s="213"/>
      <c r="H2515" s="213"/>
      <c r="I2515" s="213"/>
    </row>
    <row r="2516" spans="1:9" ht="15" customHeight="1">
      <c r="A2516" s="153"/>
      <c r="B2516" s="153"/>
      <c r="C2516" s="153"/>
      <c r="D2516" s="153"/>
      <c r="E2516" s="153"/>
      <c r="F2516" s="153"/>
      <c r="G2516" s="289" t="s">
        <v>7816</v>
      </c>
      <c r="H2516" s="236"/>
      <c r="I2516" s="188">
        <v>13.5</v>
      </c>
    </row>
    <row r="2517" spans="1:9" ht="15" customHeight="1">
      <c r="A2517" s="153"/>
      <c r="B2517" s="153"/>
      <c r="C2517" s="153"/>
      <c r="D2517" s="153"/>
      <c r="E2517" s="153"/>
      <c r="F2517" s="153"/>
      <c r="G2517" s="289" t="s">
        <v>7817</v>
      </c>
      <c r="H2517" s="236"/>
      <c r="I2517" s="188">
        <v>1.8927</v>
      </c>
    </row>
    <row r="2518" spans="1:9" ht="15" customHeight="1">
      <c r="A2518" s="153"/>
      <c r="B2518" s="153"/>
      <c r="C2518" s="153"/>
      <c r="D2518" s="153"/>
      <c r="E2518" s="153"/>
      <c r="F2518" s="153"/>
      <c r="G2518" s="289" t="s">
        <v>7818</v>
      </c>
      <c r="H2518" s="236"/>
      <c r="I2518" s="188">
        <v>15.39</v>
      </c>
    </row>
    <row r="2519" spans="1:9" ht="9.75" customHeight="1">
      <c r="A2519" s="153"/>
      <c r="B2519" s="153"/>
      <c r="C2519" s="153"/>
      <c r="D2519" s="290"/>
      <c r="E2519" s="213"/>
      <c r="F2519" s="213"/>
      <c r="G2519" s="153"/>
      <c r="H2519" s="153"/>
      <c r="I2519" s="153"/>
    </row>
    <row r="2520" spans="1:9" ht="19.5" customHeight="1">
      <c r="A2520" s="291" t="s">
        <v>7819</v>
      </c>
      <c r="B2520" s="235"/>
      <c r="C2520" s="235"/>
      <c r="D2520" s="235"/>
      <c r="E2520" s="235"/>
      <c r="F2520" s="235"/>
      <c r="G2520" s="235"/>
      <c r="H2520" s="235"/>
      <c r="I2520" s="236"/>
    </row>
    <row r="2521" spans="1:9" ht="9.75" customHeight="1">
      <c r="A2521" s="296"/>
      <c r="B2521" s="213"/>
      <c r="C2521" s="213"/>
      <c r="D2521" s="213"/>
      <c r="E2521" s="213"/>
      <c r="F2521" s="213"/>
      <c r="G2521" s="213"/>
      <c r="H2521" s="213"/>
      <c r="I2521" s="213"/>
    </row>
    <row r="2522" spans="1:9" ht="15" customHeight="1">
      <c r="A2522" s="153"/>
      <c r="B2522" s="153"/>
      <c r="C2522" s="153"/>
      <c r="D2522" s="153"/>
      <c r="E2522" s="153"/>
      <c r="F2522" s="153"/>
      <c r="G2522" s="289" t="s">
        <v>7820</v>
      </c>
      <c r="H2522" s="236"/>
      <c r="I2522" s="188">
        <v>7</v>
      </c>
    </row>
    <row r="2523" spans="1:9" ht="15" customHeight="1">
      <c r="A2523" s="153"/>
      <c r="B2523" s="153"/>
      <c r="C2523" s="153"/>
      <c r="D2523" s="153"/>
      <c r="E2523" s="153"/>
      <c r="F2523" s="153"/>
      <c r="G2523" s="289" t="s">
        <v>7821</v>
      </c>
      <c r="H2523" s="236"/>
      <c r="I2523" s="188">
        <v>0.98140000000000005</v>
      </c>
    </row>
    <row r="2524" spans="1:9" ht="15" customHeight="1">
      <c r="A2524" s="153"/>
      <c r="B2524" s="153"/>
      <c r="C2524" s="153"/>
      <c r="D2524" s="153"/>
      <c r="E2524" s="153"/>
      <c r="F2524" s="153"/>
      <c r="G2524" s="289" t="s">
        <v>7822</v>
      </c>
      <c r="H2524" s="236"/>
      <c r="I2524" s="188">
        <v>7.98</v>
      </c>
    </row>
    <row r="2525" spans="1:9" ht="9.75" customHeight="1">
      <c r="A2525" s="153"/>
      <c r="B2525" s="153"/>
      <c r="C2525" s="153"/>
      <c r="D2525" s="290"/>
      <c r="E2525" s="213"/>
      <c r="F2525" s="213"/>
      <c r="G2525" s="153"/>
      <c r="H2525" s="153"/>
      <c r="I2525" s="153"/>
    </row>
    <row r="2526" spans="1:9" ht="19.5" customHeight="1">
      <c r="A2526" s="291" t="s">
        <v>7823</v>
      </c>
      <c r="B2526" s="235"/>
      <c r="C2526" s="235"/>
      <c r="D2526" s="235"/>
      <c r="E2526" s="235"/>
      <c r="F2526" s="235"/>
      <c r="G2526" s="235"/>
      <c r="H2526" s="235"/>
      <c r="I2526" s="236"/>
    </row>
    <row r="2527" spans="1:9" ht="12.75" customHeight="1">
      <c r="A2527" s="303" t="s">
        <v>7824</v>
      </c>
      <c r="B2527" s="304"/>
      <c r="C2527" s="297" t="s">
        <v>7825</v>
      </c>
      <c r="D2527" s="233"/>
      <c r="E2527" s="300" t="s">
        <v>7826</v>
      </c>
      <c r="F2527" s="236"/>
      <c r="G2527" s="300" t="s">
        <v>7827</v>
      </c>
      <c r="H2527" s="236"/>
      <c r="I2527" s="302" t="s">
        <v>7828</v>
      </c>
    </row>
    <row r="2528" spans="1:9" ht="12" customHeight="1">
      <c r="A2528" s="298"/>
      <c r="B2528" s="305"/>
      <c r="C2528" s="298"/>
      <c r="D2528" s="299"/>
      <c r="E2528" s="195" t="s">
        <v>7829</v>
      </c>
      <c r="F2528" s="195" t="s">
        <v>7830</v>
      </c>
      <c r="G2528" s="195" t="s">
        <v>7831</v>
      </c>
      <c r="H2528" s="195" t="s">
        <v>7832</v>
      </c>
      <c r="I2528" s="265"/>
    </row>
    <row r="2529" spans="1:9" ht="15" customHeight="1">
      <c r="A2529" s="190" t="s">
        <v>7833</v>
      </c>
      <c r="B2529" s="189" t="s">
        <v>7834</v>
      </c>
      <c r="C2529" s="301">
        <v>1</v>
      </c>
      <c r="D2529" s="236"/>
      <c r="E2529" s="196">
        <v>1</v>
      </c>
      <c r="F2529" s="196">
        <v>0</v>
      </c>
      <c r="G2529" s="193">
        <v>85.199799999999996</v>
      </c>
      <c r="H2529" s="193">
        <v>45.578299999999999</v>
      </c>
      <c r="I2529" s="193">
        <v>85.199799999999996</v>
      </c>
    </row>
    <row r="2530" spans="1:9" ht="15" customHeight="1">
      <c r="A2530" s="153"/>
      <c r="B2530" s="153"/>
      <c r="C2530" s="153"/>
      <c r="D2530" s="153"/>
      <c r="E2530" s="153"/>
      <c r="F2530" s="153"/>
      <c r="G2530" s="283" t="s">
        <v>7835</v>
      </c>
      <c r="H2530" s="236"/>
      <c r="I2530" s="197">
        <v>85.199799999999996</v>
      </c>
    </row>
    <row r="2531" spans="1:9" ht="19.5" customHeight="1">
      <c r="A2531" s="292" t="s">
        <v>7836</v>
      </c>
      <c r="B2531" s="235"/>
      <c r="C2531" s="235"/>
      <c r="D2531" s="235"/>
      <c r="E2531" s="236"/>
      <c r="F2531" s="186" t="s">
        <v>7837</v>
      </c>
      <c r="G2531" s="186" t="s">
        <v>7838</v>
      </c>
      <c r="H2531" s="186" t="s">
        <v>7839</v>
      </c>
      <c r="I2531" s="186" t="s">
        <v>7840</v>
      </c>
    </row>
    <row r="2532" spans="1:9" ht="15" customHeight="1">
      <c r="A2532" s="190" t="s">
        <v>7841</v>
      </c>
      <c r="B2532" s="293" t="s">
        <v>7842</v>
      </c>
      <c r="C2532" s="235"/>
      <c r="D2532" s="235"/>
      <c r="E2532" s="235"/>
      <c r="F2532" s="190" t="s">
        <v>7843</v>
      </c>
      <c r="G2532" s="192">
        <v>1</v>
      </c>
      <c r="H2532" s="191">
        <v>12.1578</v>
      </c>
      <c r="I2532" s="191">
        <v>12.16</v>
      </c>
    </row>
    <row r="2533" spans="1:9" ht="15" customHeight="1">
      <c r="A2533" s="153"/>
      <c r="B2533" s="153"/>
      <c r="C2533" s="153"/>
      <c r="D2533" s="153"/>
      <c r="E2533" s="153"/>
      <c r="F2533" s="153"/>
      <c r="G2533" s="283" t="s">
        <v>7844</v>
      </c>
      <c r="H2533" s="236"/>
      <c r="I2533" s="188">
        <v>12.1578</v>
      </c>
    </row>
    <row r="2534" spans="1:9" ht="15" customHeight="1">
      <c r="A2534" s="153"/>
      <c r="B2534" s="153"/>
      <c r="C2534" s="153"/>
      <c r="D2534" s="153"/>
      <c r="E2534" s="153"/>
      <c r="F2534" s="153"/>
      <c r="G2534" s="289" t="s">
        <v>7845</v>
      </c>
      <c r="H2534" s="236"/>
      <c r="I2534" s="193">
        <v>97.357600000000005</v>
      </c>
    </row>
    <row r="2535" spans="1:9" ht="15" customHeight="1">
      <c r="A2535" s="153"/>
      <c r="B2535" s="153"/>
      <c r="C2535" s="153"/>
      <c r="D2535" s="153"/>
      <c r="E2535" s="153"/>
      <c r="F2535" s="153"/>
      <c r="G2535" s="289" t="s">
        <v>7846</v>
      </c>
      <c r="H2535" s="236"/>
      <c r="I2535" s="193">
        <v>19.59</v>
      </c>
    </row>
    <row r="2536" spans="1:9" ht="15" customHeight="1">
      <c r="A2536" s="153"/>
      <c r="B2536" s="153"/>
      <c r="C2536" s="153"/>
      <c r="D2536" s="153"/>
      <c r="E2536" s="153"/>
      <c r="F2536" s="153"/>
      <c r="G2536" s="289" t="s">
        <v>7847</v>
      </c>
      <c r="H2536" s="236"/>
      <c r="I2536" s="193">
        <v>4.9698000000000002</v>
      </c>
    </row>
    <row r="2537" spans="1:9" ht="15" customHeight="1">
      <c r="A2537" s="153"/>
      <c r="B2537" s="153"/>
      <c r="C2537" s="153"/>
      <c r="D2537" s="153"/>
      <c r="E2537" s="153"/>
      <c r="F2537" s="153"/>
      <c r="G2537" s="289" t="s">
        <v>7848</v>
      </c>
      <c r="H2537" s="236"/>
      <c r="I2537" s="193">
        <v>0.1173</v>
      </c>
    </row>
    <row r="2538" spans="1:9" ht="15" customHeight="1">
      <c r="A2538" s="153"/>
      <c r="B2538" s="153"/>
      <c r="C2538" s="153"/>
      <c r="D2538" s="153"/>
      <c r="E2538" s="153"/>
      <c r="F2538" s="153"/>
      <c r="G2538" s="289" t="s">
        <v>7849</v>
      </c>
      <c r="H2538" s="236"/>
      <c r="I2538" s="194">
        <v>5.0871000000000004</v>
      </c>
    </row>
    <row r="2539" spans="1:9" ht="15" customHeight="1">
      <c r="A2539" s="153"/>
      <c r="B2539" s="153"/>
      <c r="C2539" s="153"/>
      <c r="D2539" s="153"/>
      <c r="E2539" s="153"/>
      <c r="F2539" s="153"/>
      <c r="G2539" s="289" t="s">
        <v>7850</v>
      </c>
      <c r="H2539" s="236"/>
      <c r="I2539" s="188">
        <v>5.09</v>
      </c>
    </row>
    <row r="2540" spans="1:9" ht="15" customHeight="1">
      <c r="A2540" s="153"/>
      <c r="B2540" s="153"/>
      <c r="C2540" s="153"/>
      <c r="D2540" s="153"/>
      <c r="E2540" s="153"/>
      <c r="F2540" s="153"/>
      <c r="G2540" s="289" t="s">
        <v>7851</v>
      </c>
      <c r="H2540" s="236"/>
      <c r="I2540" s="188">
        <v>1.1788000000000001</v>
      </c>
    </row>
    <row r="2541" spans="1:9" ht="15" customHeight="1">
      <c r="A2541" s="153"/>
      <c r="B2541" s="153"/>
      <c r="C2541" s="153"/>
      <c r="D2541" s="153"/>
      <c r="E2541" s="153"/>
      <c r="F2541" s="153"/>
      <c r="G2541" s="289" t="s">
        <v>7852</v>
      </c>
      <c r="H2541" s="236"/>
      <c r="I2541" s="188">
        <v>6.27</v>
      </c>
    </row>
    <row r="2542" spans="1:9" ht="9.75" customHeight="1">
      <c r="A2542" s="153"/>
      <c r="B2542" s="153"/>
      <c r="C2542" s="153"/>
      <c r="D2542" s="290"/>
      <c r="E2542" s="213"/>
      <c r="F2542" s="213"/>
      <c r="G2542" s="153"/>
      <c r="H2542" s="153"/>
      <c r="I2542" s="153"/>
    </row>
    <row r="2543" spans="1:9" ht="19.5" customHeight="1">
      <c r="A2543" s="291" t="s">
        <v>7853</v>
      </c>
      <c r="B2543" s="235"/>
      <c r="C2543" s="235"/>
      <c r="D2543" s="235"/>
      <c r="E2543" s="235"/>
      <c r="F2543" s="235"/>
      <c r="G2543" s="235"/>
      <c r="H2543" s="235"/>
      <c r="I2543" s="236"/>
    </row>
    <row r="2544" spans="1:9" ht="19.5" customHeight="1">
      <c r="A2544" s="292" t="s">
        <v>7854</v>
      </c>
      <c r="B2544" s="235"/>
      <c r="C2544" s="235"/>
      <c r="D2544" s="235"/>
      <c r="E2544" s="236"/>
      <c r="F2544" s="186" t="s">
        <v>7855</v>
      </c>
      <c r="G2544" s="186" t="s">
        <v>7856</v>
      </c>
      <c r="H2544" s="186" t="s">
        <v>7857</v>
      </c>
      <c r="I2544" s="186" t="s">
        <v>7858</v>
      </c>
    </row>
    <row r="2545" spans="1:9" ht="15" customHeight="1">
      <c r="A2545" s="190" t="s">
        <v>7859</v>
      </c>
      <c r="B2545" s="293" t="s">
        <v>7860</v>
      </c>
      <c r="C2545" s="235"/>
      <c r="D2545" s="235"/>
      <c r="E2545" s="235"/>
      <c r="F2545" s="190" t="s">
        <v>7861</v>
      </c>
      <c r="G2545" s="192">
        <v>1</v>
      </c>
      <c r="H2545" s="191">
        <v>12.1578</v>
      </c>
      <c r="I2545" s="191">
        <v>12.16</v>
      </c>
    </row>
    <row r="2546" spans="1:9" ht="15" customHeight="1">
      <c r="A2546" s="153"/>
      <c r="B2546" s="153"/>
      <c r="C2546" s="153"/>
      <c r="D2546" s="153"/>
      <c r="E2546" s="153"/>
      <c r="F2546" s="153"/>
      <c r="G2546" s="283" t="s">
        <v>7862</v>
      </c>
      <c r="H2546" s="236"/>
      <c r="I2546" s="188">
        <v>12.1578</v>
      </c>
    </row>
    <row r="2547" spans="1:9" ht="15" customHeight="1">
      <c r="A2547" s="153"/>
      <c r="B2547" s="153"/>
      <c r="C2547" s="153"/>
      <c r="D2547" s="153"/>
      <c r="E2547" s="153"/>
      <c r="F2547" s="153"/>
      <c r="G2547" s="289" t="s">
        <v>7863</v>
      </c>
      <c r="H2547" s="236"/>
      <c r="I2547" s="193">
        <v>12.1578</v>
      </c>
    </row>
    <row r="2548" spans="1:9" ht="15" customHeight="1">
      <c r="A2548" s="153"/>
      <c r="B2548" s="153"/>
      <c r="C2548" s="153"/>
      <c r="D2548" s="153"/>
      <c r="E2548" s="153"/>
      <c r="F2548" s="153"/>
      <c r="G2548" s="289" t="s">
        <v>7864</v>
      </c>
      <c r="H2548" s="236"/>
      <c r="I2548" s="193">
        <v>0.3</v>
      </c>
    </row>
    <row r="2549" spans="1:9" ht="15" customHeight="1">
      <c r="A2549" s="153"/>
      <c r="B2549" s="153"/>
      <c r="C2549" s="153"/>
      <c r="D2549" s="153"/>
      <c r="E2549" s="153"/>
      <c r="F2549" s="153"/>
      <c r="G2549" s="289" t="s">
        <v>7865</v>
      </c>
      <c r="H2549" s="236"/>
      <c r="I2549" s="193">
        <v>40.526000000000003</v>
      </c>
    </row>
    <row r="2550" spans="1:9" ht="15" customHeight="1">
      <c r="A2550" s="153"/>
      <c r="B2550" s="153"/>
      <c r="C2550" s="153"/>
      <c r="D2550" s="153"/>
      <c r="E2550" s="153"/>
      <c r="F2550" s="153"/>
      <c r="G2550" s="289" t="s">
        <v>7866</v>
      </c>
      <c r="H2550" s="236"/>
      <c r="I2550" s="193">
        <v>0.95640000000000003</v>
      </c>
    </row>
    <row r="2551" spans="1:9" ht="15" customHeight="1">
      <c r="A2551" s="153"/>
      <c r="B2551" s="153"/>
      <c r="C2551" s="153"/>
      <c r="D2551" s="153"/>
      <c r="E2551" s="153"/>
      <c r="F2551" s="153"/>
      <c r="G2551" s="289" t="s">
        <v>7867</v>
      </c>
      <c r="H2551" s="236"/>
      <c r="I2551" s="194">
        <v>41.482399999999998</v>
      </c>
    </row>
    <row r="2552" spans="1:9" ht="15" customHeight="1">
      <c r="A2552" s="153"/>
      <c r="B2552" s="153"/>
      <c r="C2552" s="153"/>
      <c r="D2552" s="153"/>
      <c r="E2552" s="153"/>
      <c r="F2552" s="153"/>
      <c r="G2552" s="289" t="s">
        <v>7868</v>
      </c>
      <c r="H2552" s="236"/>
      <c r="I2552" s="188">
        <v>41.48</v>
      </c>
    </row>
    <row r="2553" spans="1:9" ht="15" customHeight="1">
      <c r="A2553" s="153"/>
      <c r="B2553" s="153"/>
      <c r="C2553" s="153"/>
      <c r="D2553" s="153"/>
      <c r="E2553" s="153"/>
      <c r="F2553" s="153"/>
      <c r="G2553" s="289" t="s">
        <v>7869</v>
      </c>
      <c r="H2553" s="236"/>
      <c r="I2553" s="188">
        <v>9.6067999999999998</v>
      </c>
    </row>
    <row r="2554" spans="1:9" ht="15" customHeight="1">
      <c r="A2554" s="153"/>
      <c r="B2554" s="153"/>
      <c r="C2554" s="153"/>
      <c r="D2554" s="153"/>
      <c r="E2554" s="153"/>
      <c r="F2554" s="153"/>
      <c r="G2554" s="289" t="s">
        <v>7870</v>
      </c>
      <c r="H2554" s="236"/>
      <c r="I2554" s="188">
        <v>51.09</v>
      </c>
    </row>
    <row r="2555" spans="1:9" ht="9.75" customHeight="1">
      <c r="A2555" s="153"/>
      <c r="B2555" s="153"/>
      <c r="C2555" s="153"/>
      <c r="D2555" s="290"/>
      <c r="E2555" s="213"/>
      <c r="F2555" s="213"/>
      <c r="G2555" s="153"/>
      <c r="H2555" s="153"/>
      <c r="I2555" s="153"/>
    </row>
    <row r="2556" spans="1:9" ht="19.5" customHeight="1">
      <c r="A2556" s="291" t="s">
        <v>7871</v>
      </c>
      <c r="B2556" s="235"/>
      <c r="C2556" s="235"/>
      <c r="D2556" s="235"/>
      <c r="E2556" s="235"/>
      <c r="F2556" s="235"/>
      <c r="G2556" s="235"/>
      <c r="H2556" s="235"/>
      <c r="I2556" s="236"/>
    </row>
    <row r="2557" spans="1:9" ht="19.5" customHeight="1">
      <c r="A2557" s="292" t="s">
        <v>7872</v>
      </c>
      <c r="B2557" s="235"/>
      <c r="C2557" s="235"/>
      <c r="D2557" s="235"/>
      <c r="E2557" s="236"/>
      <c r="F2557" s="186" t="s">
        <v>7873</v>
      </c>
      <c r="G2557" s="186" t="s">
        <v>7874</v>
      </c>
      <c r="H2557" s="186" t="s">
        <v>7875</v>
      </c>
      <c r="I2557" s="186" t="s">
        <v>7876</v>
      </c>
    </row>
    <row r="2558" spans="1:9" ht="15" customHeight="1">
      <c r="A2558" s="190" t="s">
        <v>7877</v>
      </c>
      <c r="B2558" s="293" t="s">
        <v>7878</v>
      </c>
      <c r="C2558" s="235"/>
      <c r="D2558" s="235"/>
      <c r="E2558" s="235"/>
      <c r="F2558" s="190" t="s">
        <v>7879</v>
      </c>
      <c r="G2558" s="192">
        <v>3.5</v>
      </c>
      <c r="H2558" s="191">
        <v>10.58</v>
      </c>
      <c r="I2558" s="191">
        <v>37.03</v>
      </c>
    </row>
    <row r="2559" spans="1:9" ht="15" customHeight="1">
      <c r="A2559" s="153"/>
      <c r="B2559" s="153"/>
      <c r="C2559" s="153"/>
      <c r="D2559" s="153"/>
      <c r="E2559" s="153"/>
      <c r="F2559" s="153"/>
      <c r="G2559" s="283" t="s">
        <v>7880</v>
      </c>
      <c r="H2559" s="236"/>
      <c r="I2559" s="188">
        <v>37.03</v>
      </c>
    </row>
    <row r="2560" spans="1:9" ht="15" customHeight="1">
      <c r="A2560" s="153"/>
      <c r="B2560" s="153"/>
      <c r="C2560" s="153"/>
      <c r="D2560" s="153"/>
      <c r="E2560" s="153"/>
      <c r="F2560" s="153"/>
      <c r="G2560" s="289" t="s">
        <v>7881</v>
      </c>
      <c r="H2560" s="236"/>
      <c r="I2560" s="193">
        <v>37.03</v>
      </c>
    </row>
    <row r="2561" spans="1:9" ht="15" customHeight="1">
      <c r="A2561" s="153"/>
      <c r="B2561" s="153"/>
      <c r="C2561" s="153"/>
      <c r="D2561" s="153"/>
      <c r="E2561" s="153"/>
      <c r="F2561" s="153"/>
      <c r="G2561" s="289" t="s">
        <v>7882</v>
      </c>
      <c r="H2561" s="236"/>
      <c r="I2561" s="193">
        <v>1</v>
      </c>
    </row>
    <row r="2562" spans="1:9" ht="15" customHeight="1">
      <c r="A2562" s="153"/>
      <c r="B2562" s="153"/>
      <c r="C2562" s="153"/>
      <c r="D2562" s="153"/>
      <c r="E2562" s="153"/>
      <c r="F2562" s="153"/>
      <c r="G2562" s="289" t="s">
        <v>7883</v>
      </c>
      <c r="H2562" s="236"/>
      <c r="I2562" s="193">
        <v>37.03</v>
      </c>
    </row>
    <row r="2563" spans="1:9" ht="19.5" customHeight="1">
      <c r="A2563" s="292" t="s">
        <v>7884</v>
      </c>
      <c r="B2563" s="235"/>
      <c r="C2563" s="235"/>
      <c r="D2563" s="235"/>
      <c r="E2563" s="236"/>
      <c r="F2563" s="186" t="s">
        <v>7885</v>
      </c>
      <c r="G2563" s="186" t="s">
        <v>7886</v>
      </c>
      <c r="H2563" s="186" t="s">
        <v>7887</v>
      </c>
      <c r="I2563" s="186" t="s">
        <v>7888</v>
      </c>
    </row>
    <row r="2564" spans="1:9" ht="15" customHeight="1">
      <c r="A2564" s="190" t="s">
        <v>7889</v>
      </c>
      <c r="B2564" s="293" t="s">
        <v>7890</v>
      </c>
      <c r="C2564" s="235"/>
      <c r="D2564" s="235"/>
      <c r="E2564" s="236"/>
      <c r="F2564" s="190" t="s">
        <v>7891</v>
      </c>
      <c r="G2564" s="192">
        <v>1.1499999999999999</v>
      </c>
      <c r="H2564" s="191">
        <v>49.5</v>
      </c>
      <c r="I2564" s="191">
        <v>56.93</v>
      </c>
    </row>
    <row r="2565" spans="1:9" ht="15" customHeight="1">
      <c r="A2565" s="153"/>
      <c r="B2565" s="153"/>
      <c r="C2565" s="153"/>
      <c r="D2565" s="153"/>
      <c r="E2565" s="153"/>
      <c r="F2565" s="153"/>
      <c r="G2565" s="283" t="s">
        <v>7892</v>
      </c>
      <c r="H2565" s="236"/>
      <c r="I2565" s="188">
        <v>56.924999999999997</v>
      </c>
    </row>
    <row r="2566" spans="1:9" ht="15" customHeight="1">
      <c r="A2566" s="153"/>
      <c r="B2566" s="153"/>
      <c r="C2566" s="153"/>
      <c r="D2566" s="153"/>
      <c r="E2566" s="153"/>
      <c r="F2566" s="153"/>
      <c r="G2566" s="289" t="s">
        <v>7893</v>
      </c>
      <c r="H2566" s="236"/>
      <c r="I2566" s="194">
        <v>93.954999999999998</v>
      </c>
    </row>
    <row r="2567" spans="1:9" ht="15" customHeight="1">
      <c r="A2567" s="153"/>
      <c r="B2567" s="153"/>
      <c r="C2567" s="153"/>
      <c r="D2567" s="153"/>
      <c r="E2567" s="153"/>
      <c r="F2567" s="153"/>
      <c r="G2567" s="289" t="s">
        <v>7894</v>
      </c>
      <c r="H2567" s="236"/>
      <c r="I2567" s="188">
        <v>93.96</v>
      </c>
    </row>
    <row r="2568" spans="1:9" ht="15" customHeight="1">
      <c r="A2568" s="153"/>
      <c r="B2568" s="153"/>
      <c r="C2568" s="153"/>
      <c r="D2568" s="153"/>
      <c r="E2568" s="153"/>
      <c r="F2568" s="153"/>
      <c r="G2568" s="289" t="s">
        <v>7895</v>
      </c>
      <c r="H2568" s="236"/>
      <c r="I2568" s="188">
        <v>21.761099999999999</v>
      </c>
    </row>
    <row r="2569" spans="1:9" ht="15" customHeight="1">
      <c r="A2569" s="153"/>
      <c r="B2569" s="153"/>
      <c r="C2569" s="153"/>
      <c r="D2569" s="153"/>
      <c r="E2569" s="153"/>
      <c r="F2569" s="153"/>
      <c r="G2569" s="289" t="s">
        <v>7896</v>
      </c>
      <c r="H2569" s="236"/>
      <c r="I2569" s="188">
        <v>115.72</v>
      </c>
    </row>
    <row r="2570" spans="1:9" ht="9.75" customHeight="1">
      <c r="A2570" s="153"/>
      <c r="B2570" s="153"/>
      <c r="C2570" s="153"/>
      <c r="D2570" s="290"/>
      <c r="E2570" s="213"/>
      <c r="F2570" s="213"/>
      <c r="G2570" s="153"/>
      <c r="H2570" s="153"/>
      <c r="I2570" s="153"/>
    </row>
    <row r="2571" spans="1:9" ht="19.5" customHeight="1">
      <c r="A2571" s="291" t="s">
        <v>7897</v>
      </c>
      <c r="B2571" s="235"/>
      <c r="C2571" s="235"/>
      <c r="D2571" s="235"/>
      <c r="E2571" s="235"/>
      <c r="F2571" s="235"/>
      <c r="G2571" s="235"/>
      <c r="H2571" s="235"/>
      <c r="I2571" s="236"/>
    </row>
    <row r="2572" spans="1:9" ht="15" customHeight="1">
      <c r="A2572" s="287" t="s">
        <v>7898</v>
      </c>
      <c r="B2572" s="235"/>
      <c r="C2572" s="236"/>
      <c r="D2572" s="288" t="s">
        <v>7899</v>
      </c>
      <c r="E2572" s="236"/>
      <c r="F2572" s="195" t="s">
        <v>7900</v>
      </c>
      <c r="G2572" s="195" t="s">
        <v>7901</v>
      </c>
      <c r="H2572" s="195" t="s">
        <v>7902</v>
      </c>
      <c r="I2572" s="195" t="s">
        <v>7903</v>
      </c>
    </row>
    <row r="2573" spans="1:9" ht="15" customHeight="1">
      <c r="A2573" s="198" t="s">
        <v>7904</v>
      </c>
      <c r="B2573" s="286" t="s">
        <v>7905</v>
      </c>
      <c r="C2573" s="236"/>
      <c r="D2573" s="284" t="s">
        <v>7906</v>
      </c>
      <c r="E2573" s="236"/>
      <c r="F2573" s="198" t="s">
        <v>7907</v>
      </c>
      <c r="G2573" s="199">
        <v>2.3986000000000001</v>
      </c>
      <c r="H2573" s="200">
        <v>15.73</v>
      </c>
      <c r="I2573" s="200">
        <v>37.729999999999997</v>
      </c>
    </row>
    <row r="2574" spans="1:9" ht="15" customHeight="1">
      <c r="A2574" s="153"/>
      <c r="B2574" s="153"/>
      <c r="C2574" s="153"/>
      <c r="D2574" s="153"/>
      <c r="E2574" s="153"/>
      <c r="F2574" s="153"/>
      <c r="G2574" s="285" t="s">
        <v>7908</v>
      </c>
      <c r="H2574" s="236"/>
      <c r="I2574" s="201">
        <v>37.729999999999997</v>
      </c>
    </row>
    <row r="2575" spans="1:9" ht="15" customHeight="1">
      <c r="A2575" s="153"/>
      <c r="B2575" s="153"/>
      <c r="C2575" s="153"/>
      <c r="D2575" s="153"/>
      <c r="E2575" s="153"/>
      <c r="F2575" s="153"/>
      <c r="G2575" s="289" t="s">
        <v>7909</v>
      </c>
      <c r="H2575" s="236"/>
      <c r="I2575" s="188">
        <v>37.72</v>
      </c>
    </row>
    <row r="2576" spans="1:9" ht="15" customHeight="1">
      <c r="A2576" s="153"/>
      <c r="B2576" s="153"/>
      <c r="C2576" s="153"/>
      <c r="D2576" s="153"/>
      <c r="E2576" s="153"/>
      <c r="F2576" s="153"/>
      <c r="G2576" s="289" t="s">
        <v>7910</v>
      </c>
      <c r="H2576" s="236"/>
      <c r="I2576" s="188">
        <v>8.7360000000000007</v>
      </c>
    </row>
    <row r="2577" spans="1:9" ht="15" customHeight="1">
      <c r="A2577" s="153"/>
      <c r="B2577" s="153"/>
      <c r="C2577" s="153"/>
      <c r="D2577" s="153"/>
      <c r="E2577" s="153"/>
      <c r="F2577" s="153"/>
      <c r="G2577" s="289" t="s">
        <v>7911</v>
      </c>
      <c r="H2577" s="236"/>
      <c r="I2577" s="188">
        <v>46.46</v>
      </c>
    </row>
    <row r="2578" spans="1:9" ht="9.75" customHeight="1">
      <c r="A2578" s="153"/>
      <c r="B2578" s="153"/>
      <c r="C2578" s="153"/>
      <c r="D2578" s="290"/>
      <c r="E2578" s="213"/>
      <c r="F2578" s="213"/>
      <c r="G2578" s="153"/>
      <c r="H2578" s="153"/>
      <c r="I2578" s="153"/>
    </row>
    <row r="2579" spans="1:9" ht="19.5" customHeight="1">
      <c r="A2579" s="291" t="s">
        <v>7912</v>
      </c>
      <c r="B2579" s="235"/>
      <c r="C2579" s="235"/>
      <c r="D2579" s="235"/>
      <c r="E2579" s="235"/>
      <c r="F2579" s="235"/>
      <c r="G2579" s="235"/>
      <c r="H2579" s="235"/>
      <c r="I2579" s="236"/>
    </row>
    <row r="2580" spans="1:9" ht="15" customHeight="1">
      <c r="A2580" s="287" t="s">
        <v>7913</v>
      </c>
      <c r="B2580" s="235"/>
      <c r="C2580" s="236"/>
      <c r="D2580" s="288" t="s">
        <v>7914</v>
      </c>
      <c r="E2580" s="236"/>
      <c r="F2580" s="195" t="s">
        <v>7915</v>
      </c>
      <c r="G2580" s="195" t="s">
        <v>7916</v>
      </c>
      <c r="H2580" s="195" t="s">
        <v>7917</v>
      </c>
      <c r="I2580" s="195" t="s">
        <v>7918</v>
      </c>
    </row>
    <row r="2581" spans="1:9" ht="27.75" customHeight="1">
      <c r="A2581" s="198" t="s">
        <v>7919</v>
      </c>
      <c r="B2581" s="286" t="s">
        <v>7920</v>
      </c>
      <c r="C2581" s="236"/>
      <c r="D2581" s="284" t="s">
        <v>7921</v>
      </c>
      <c r="E2581" s="236"/>
      <c r="F2581" s="198" t="s">
        <v>7922</v>
      </c>
      <c r="G2581" s="199">
        <v>0.254</v>
      </c>
      <c r="H2581" s="200">
        <v>25.76</v>
      </c>
      <c r="I2581" s="200">
        <v>6.54</v>
      </c>
    </row>
    <row r="2582" spans="1:9" ht="27.75" customHeight="1">
      <c r="A2582" s="198" t="s">
        <v>7923</v>
      </c>
      <c r="B2582" s="286" t="s">
        <v>7924</v>
      </c>
      <c r="C2582" s="236"/>
      <c r="D2582" s="284" t="s">
        <v>7925</v>
      </c>
      <c r="E2582" s="236"/>
      <c r="F2582" s="198" t="s">
        <v>7926</v>
      </c>
      <c r="G2582" s="199">
        <v>0.27400000000000002</v>
      </c>
      <c r="H2582" s="200">
        <v>30.32</v>
      </c>
      <c r="I2582" s="200">
        <v>8.31</v>
      </c>
    </row>
    <row r="2583" spans="1:9" ht="15" customHeight="1">
      <c r="A2583" s="198" t="s">
        <v>7927</v>
      </c>
      <c r="B2583" s="286" t="s">
        <v>7928</v>
      </c>
      <c r="C2583" s="236"/>
      <c r="D2583" s="284" t="s">
        <v>7929</v>
      </c>
      <c r="E2583" s="236"/>
      <c r="F2583" s="198" t="s">
        <v>7930</v>
      </c>
      <c r="G2583" s="199">
        <v>0.65</v>
      </c>
      <c r="H2583" s="200">
        <v>15.73</v>
      </c>
      <c r="I2583" s="200">
        <v>10.220000000000001</v>
      </c>
    </row>
    <row r="2584" spans="1:9" ht="19.5" customHeight="1">
      <c r="A2584" s="198" t="s">
        <v>7931</v>
      </c>
      <c r="B2584" s="286" t="s">
        <v>7932</v>
      </c>
      <c r="C2584" s="236"/>
      <c r="D2584" s="284" t="s">
        <v>7933</v>
      </c>
      <c r="E2584" s="236"/>
      <c r="F2584" s="198" t="s">
        <v>7934</v>
      </c>
      <c r="G2584" s="199">
        <v>1</v>
      </c>
      <c r="H2584" s="200">
        <v>1.18</v>
      </c>
      <c r="I2584" s="200">
        <v>1.18</v>
      </c>
    </row>
    <row r="2585" spans="1:9" ht="15" customHeight="1">
      <c r="A2585" s="153"/>
      <c r="B2585" s="153"/>
      <c r="C2585" s="153"/>
      <c r="D2585" s="153"/>
      <c r="E2585" s="153"/>
      <c r="F2585" s="153"/>
      <c r="G2585" s="285" t="s">
        <v>7935</v>
      </c>
      <c r="H2585" s="236"/>
      <c r="I2585" s="201">
        <v>26.25</v>
      </c>
    </row>
    <row r="2586" spans="1:9" ht="15" customHeight="1">
      <c r="A2586" s="153"/>
      <c r="B2586" s="153"/>
      <c r="C2586" s="153"/>
      <c r="D2586" s="153"/>
      <c r="E2586" s="153"/>
      <c r="F2586" s="153"/>
      <c r="G2586" s="289" t="s">
        <v>7936</v>
      </c>
      <c r="H2586" s="236"/>
      <c r="I2586" s="188">
        <v>26.24</v>
      </c>
    </row>
    <row r="2587" spans="1:9" ht="15" customHeight="1">
      <c r="A2587" s="153"/>
      <c r="B2587" s="153"/>
      <c r="C2587" s="153"/>
      <c r="D2587" s="153"/>
      <c r="E2587" s="153"/>
      <c r="F2587" s="153"/>
      <c r="G2587" s="289" t="s">
        <v>7937</v>
      </c>
      <c r="H2587" s="236"/>
      <c r="I2587" s="188">
        <v>6.0772000000000004</v>
      </c>
    </row>
    <row r="2588" spans="1:9" ht="15" customHeight="1">
      <c r="A2588" s="153"/>
      <c r="B2588" s="153"/>
      <c r="C2588" s="153"/>
      <c r="D2588" s="153"/>
      <c r="E2588" s="153"/>
      <c r="F2588" s="153"/>
      <c r="G2588" s="289" t="s">
        <v>7938</v>
      </c>
      <c r="H2588" s="236"/>
      <c r="I2588" s="188">
        <v>32.32</v>
      </c>
    </row>
    <row r="2589" spans="1:9" ht="9.75" customHeight="1">
      <c r="A2589" s="153"/>
      <c r="B2589" s="153"/>
      <c r="C2589" s="153"/>
      <c r="D2589" s="290"/>
      <c r="E2589" s="213"/>
      <c r="F2589" s="213"/>
      <c r="G2589" s="153"/>
      <c r="H2589" s="153"/>
      <c r="I2589" s="153"/>
    </row>
    <row r="2590" spans="1:9" ht="19.5" customHeight="1">
      <c r="A2590" s="291" t="s">
        <v>7939</v>
      </c>
      <c r="B2590" s="235"/>
      <c r="C2590" s="235"/>
      <c r="D2590" s="235"/>
      <c r="E2590" s="235"/>
      <c r="F2590" s="235"/>
      <c r="G2590" s="235"/>
      <c r="H2590" s="235"/>
      <c r="I2590" s="236"/>
    </row>
    <row r="2591" spans="1:9" ht="9.75" customHeight="1">
      <c r="A2591" s="296"/>
      <c r="B2591" s="213"/>
      <c r="C2591" s="213"/>
      <c r="D2591" s="213"/>
      <c r="E2591" s="213"/>
      <c r="F2591" s="213"/>
      <c r="G2591" s="213"/>
      <c r="H2591" s="213"/>
      <c r="I2591" s="213"/>
    </row>
    <row r="2592" spans="1:9" ht="15" customHeight="1">
      <c r="A2592" s="153"/>
      <c r="B2592" s="153"/>
      <c r="C2592" s="153"/>
      <c r="D2592" s="153"/>
      <c r="E2592" s="153"/>
      <c r="F2592" s="153"/>
      <c r="G2592" s="289" t="s">
        <v>7940</v>
      </c>
      <c r="H2592" s="236"/>
      <c r="I2592" s="188">
        <v>42861.34</v>
      </c>
    </row>
    <row r="2593" spans="1:9" ht="15" customHeight="1">
      <c r="A2593" s="153"/>
      <c r="B2593" s="153"/>
      <c r="C2593" s="153"/>
      <c r="D2593" s="153"/>
      <c r="E2593" s="153"/>
      <c r="F2593" s="153"/>
      <c r="G2593" s="289" t="s">
        <v>7941</v>
      </c>
      <c r="H2593" s="236"/>
      <c r="I2593" s="188">
        <v>9926.6862999999994</v>
      </c>
    </row>
    <row r="2594" spans="1:9" ht="15" customHeight="1">
      <c r="A2594" s="153"/>
      <c r="B2594" s="153"/>
      <c r="C2594" s="153"/>
      <c r="D2594" s="153"/>
      <c r="E2594" s="153"/>
      <c r="F2594" s="153"/>
      <c r="G2594" s="289" t="s">
        <v>7942</v>
      </c>
      <c r="H2594" s="236"/>
      <c r="I2594" s="188">
        <v>52788.03</v>
      </c>
    </row>
  </sheetData>
  <mergeCells count="3094">
    <mergeCell ref="A2442:I2442"/>
    <mergeCell ref="G2433:H2433"/>
    <mergeCell ref="G2434:H2434"/>
    <mergeCell ref="D2435:F2435"/>
    <mergeCell ref="A2436:I2436"/>
    <mergeCell ref="A2437:I2437"/>
    <mergeCell ref="G2438:H2438"/>
    <mergeCell ref="G2439:H2439"/>
    <mergeCell ref="G2440:H2440"/>
    <mergeCell ref="D2441:F2441"/>
    <mergeCell ref="G2416:H2416"/>
    <mergeCell ref="D2417:F2417"/>
    <mergeCell ref="A2418:I2418"/>
    <mergeCell ref="A2419:I2419"/>
    <mergeCell ref="G2420:H2420"/>
    <mergeCell ref="G2421:H2421"/>
    <mergeCell ref="A2383:I2383"/>
    <mergeCell ref="G2384:H2384"/>
    <mergeCell ref="G2385:H2385"/>
    <mergeCell ref="G2386:H2386"/>
    <mergeCell ref="D2387:F2387"/>
    <mergeCell ref="A2388:I2388"/>
    <mergeCell ref="A2389:I2389"/>
    <mergeCell ref="G2390:H2390"/>
    <mergeCell ref="G2391:H2391"/>
    <mergeCell ref="G2392:H2392"/>
    <mergeCell ref="D2393:F2393"/>
    <mergeCell ref="A2394:I2394"/>
    <mergeCell ref="A2395:I2395"/>
    <mergeCell ref="G2396:H2396"/>
    <mergeCell ref="G2397:H2397"/>
    <mergeCell ref="G2398:H2398"/>
    <mergeCell ref="D2399:F2399"/>
    <mergeCell ref="G2366:H2366"/>
    <mergeCell ref="G2367:H2367"/>
    <mergeCell ref="G2368:H2368"/>
    <mergeCell ref="D2369:F2369"/>
    <mergeCell ref="A2370:I2370"/>
    <mergeCell ref="A2371:I2371"/>
    <mergeCell ref="G2372:H2372"/>
    <mergeCell ref="G2373:H2373"/>
    <mergeCell ref="G2374:H2374"/>
    <mergeCell ref="D2375:F2375"/>
    <mergeCell ref="A2376:I2376"/>
    <mergeCell ref="A2377:I2377"/>
    <mergeCell ref="G2378:H2378"/>
    <mergeCell ref="G2379:H2379"/>
    <mergeCell ref="G2380:H2380"/>
    <mergeCell ref="D2381:F2381"/>
    <mergeCell ref="A2382:I2382"/>
    <mergeCell ref="G2348:H2348"/>
    <mergeCell ref="G2349:H2349"/>
    <mergeCell ref="G2350:H2350"/>
    <mergeCell ref="D2351:F2351"/>
    <mergeCell ref="A2352:I2352"/>
    <mergeCell ref="A2353:I2353"/>
    <mergeCell ref="G2354:H2354"/>
    <mergeCell ref="G2355:H2355"/>
    <mergeCell ref="G2356:H2356"/>
    <mergeCell ref="D2357:F2357"/>
    <mergeCell ref="A2358:I2358"/>
    <mergeCell ref="A2359:I2359"/>
    <mergeCell ref="G2360:H2360"/>
    <mergeCell ref="G2361:H2361"/>
    <mergeCell ref="D2363:F2363"/>
    <mergeCell ref="A2364:I2364"/>
    <mergeCell ref="A2365:I2365"/>
    <mergeCell ref="G2362:H2362"/>
    <mergeCell ref="B2333:C2333"/>
    <mergeCell ref="D2333:E2333"/>
    <mergeCell ref="B2334:C2334"/>
    <mergeCell ref="D2334:E2334"/>
    <mergeCell ref="G2335:H2335"/>
    <mergeCell ref="G2336:H2336"/>
    <mergeCell ref="G2337:H2337"/>
    <mergeCell ref="G2338:H2338"/>
    <mergeCell ref="D2339:F2339"/>
    <mergeCell ref="A2340:I2340"/>
    <mergeCell ref="A2341:I2341"/>
    <mergeCell ref="G2342:H2342"/>
    <mergeCell ref="G2343:H2343"/>
    <mergeCell ref="G2344:H2344"/>
    <mergeCell ref="D2345:F2345"/>
    <mergeCell ref="A2346:I2346"/>
    <mergeCell ref="A2347:I2347"/>
    <mergeCell ref="G2321:H2321"/>
    <mergeCell ref="D2322:E2322"/>
    <mergeCell ref="A2322:C2322"/>
    <mergeCell ref="B2323:C2323"/>
    <mergeCell ref="D2323:E2323"/>
    <mergeCell ref="G2324:H2324"/>
    <mergeCell ref="G2325:H2325"/>
    <mergeCell ref="G2326:H2326"/>
    <mergeCell ref="G2327:H2327"/>
    <mergeCell ref="D2328:F2328"/>
    <mergeCell ref="A2329:I2329"/>
    <mergeCell ref="A2330:C2330"/>
    <mergeCell ref="D2330:E2330"/>
    <mergeCell ref="B2331:C2331"/>
    <mergeCell ref="D2331:E2331"/>
    <mergeCell ref="D2332:E2332"/>
    <mergeCell ref="B2332:C2332"/>
    <mergeCell ref="G2309:H2309"/>
    <mergeCell ref="G2310:H2310"/>
    <mergeCell ref="G2311:H2311"/>
    <mergeCell ref="G2312:H2312"/>
    <mergeCell ref="D2313:F2313"/>
    <mergeCell ref="A2314:I2314"/>
    <mergeCell ref="A2315:C2315"/>
    <mergeCell ref="D2315:E2315"/>
    <mergeCell ref="B2316:C2316"/>
    <mergeCell ref="D2316:E2316"/>
    <mergeCell ref="D2317:E2317"/>
    <mergeCell ref="G2318:H2318"/>
    <mergeCell ref="B2317:C2317"/>
    <mergeCell ref="A2319:C2319"/>
    <mergeCell ref="D2319:E2319"/>
    <mergeCell ref="B2320:C2320"/>
    <mergeCell ref="D2320:E2320"/>
    <mergeCell ref="G2298:H2298"/>
    <mergeCell ref="D2299:F2299"/>
    <mergeCell ref="A2300:I2300"/>
    <mergeCell ref="A2301:C2301"/>
    <mergeCell ref="D2301:E2301"/>
    <mergeCell ref="B2302:C2302"/>
    <mergeCell ref="D2302:E2302"/>
    <mergeCell ref="B2303:C2303"/>
    <mergeCell ref="D2303:E2303"/>
    <mergeCell ref="B2304:C2304"/>
    <mergeCell ref="D2304:E2304"/>
    <mergeCell ref="G2305:H2305"/>
    <mergeCell ref="A2306:C2306"/>
    <mergeCell ref="D2306:E2306"/>
    <mergeCell ref="B2307:C2307"/>
    <mergeCell ref="D2307:E2307"/>
    <mergeCell ref="B2308:C2308"/>
    <mergeCell ref="D2308:E2308"/>
    <mergeCell ref="B2287:C2287"/>
    <mergeCell ref="D2287:E2287"/>
    <mergeCell ref="B2288:C2288"/>
    <mergeCell ref="D2288:E2288"/>
    <mergeCell ref="G2289:H2289"/>
    <mergeCell ref="A2290:C2290"/>
    <mergeCell ref="D2290:E2290"/>
    <mergeCell ref="B2291:C2291"/>
    <mergeCell ref="D2291:E2291"/>
    <mergeCell ref="G2292:H2292"/>
    <mergeCell ref="A2293:C2293"/>
    <mergeCell ref="D2293:E2293"/>
    <mergeCell ref="B2294:C2294"/>
    <mergeCell ref="D2294:E2294"/>
    <mergeCell ref="G2295:H2295"/>
    <mergeCell ref="G2296:H2296"/>
    <mergeCell ref="G2297:H2297"/>
    <mergeCell ref="B2275:C2275"/>
    <mergeCell ref="D2275:E2275"/>
    <mergeCell ref="G2276:H2276"/>
    <mergeCell ref="G2277:H2277"/>
    <mergeCell ref="G2278:H2278"/>
    <mergeCell ref="G2279:H2279"/>
    <mergeCell ref="D2280:F2280"/>
    <mergeCell ref="A2281:I2281"/>
    <mergeCell ref="D2282:E2282"/>
    <mergeCell ref="A2282:C2282"/>
    <mergeCell ref="B2283:C2283"/>
    <mergeCell ref="D2283:E2283"/>
    <mergeCell ref="B2284:C2284"/>
    <mergeCell ref="D2284:E2284"/>
    <mergeCell ref="B2285:C2285"/>
    <mergeCell ref="D2285:E2285"/>
    <mergeCell ref="B2286:C2286"/>
    <mergeCell ref="D2286:E2286"/>
    <mergeCell ref="B2265:C2265"/>
    <mergeCell ref="D2265:E2265"/>
    <mergeCell ref="B2266:C2266"/>
    <mergeCell ref="D2266:E2266"/>
    <mergeCell ref="B2267:C2267"/>
    <mergeCell ref="D2267:E2267"/>
    <mergeCell ref="B2268:C2268"/>
    <mergeCell ref="D2268:E2268"/>
    <mergeCell ref="B2269:C2269"/>
    <mergeCell ref="D2269:E2269"/>
    <mergeCell ref="G2270:H2270"/>
    <mergeCell ref="A2271:C2271"/>
    <mergeCell ref="D2271:E2271"/>
    <mergeCell ref="B2272:C2272"/>
    <mergeCell ref="D2272:E2272"/>
    <mergeCell ref="G2273:H2273"/>
    <mergeCell ref="A2274:C2274"/>
    <mergeCell ref="D2274:E2274"/>
    <mergeCell ref="B2249:C2249"/>
    <mergeCell ref="D2249:E2249"/>
    <mergeCell ref="D2250:E2250"/>
    <mergeCell ref="B2250:C2250"/>
    <mergeCell ref="B2255:C2255"/>
    <mergeCell ref="D2255:E2255"/>
    <mergeCell ref="B2256:C2256"/>
    <mergeCell ref="D2256:E2256"/>
    <mergeCell ref="B2257:C2257"/>
    <mergeCell ref="D2257:E2257"/>
    <mergeCell ref="G2258:H2258"/>
    <mergeCell ref="G2259:H2259"/>
    <mergeCell ref="G2260:H2260"/>
    <mergeCell ref="G2261:H2261"/>
    <mergeCell ref="D2262:F2262"/>
    <mergeCell ref="A2263:I2263"/>
    <mergeCell ref="D2264:E2264"/>
    <mergeCell ref="A2264:C2264"/>
    <mergeCell ref="D2218:E2218"/>
    <mergeCell ref="B2219:C2219"/>
    <mergeCell ref="D2219:E2219"/>
    <mergeCell ref="G2220:H2220"/>
    <mergeCell ref="A2221:C2221"/>
    <mergeCell ref="D2221:E2221"/>
    <mergeCell ref="B2222:C2222"/>
    <mergeCell ref="D2222:E2222"/>
    <mergeCell ref="G2223:H2223"/>
    <mergeCell ref="A2224:C2224"/>
    <mergeCell ref="D2224:E2224"/>
    <mergeCell ref="B2225:C2225"/>
    <mergeCell ref="D2225:E2225"/>
    <mergeCell ref="A2247:C2247"/>
    <mergeCell ref="D2247:E2247"/>
    <mergeCell ref="B2248:C2248"/>
    <mergeCell ref="D2248:E2248"/>
    <mergeCell ref="A2563:E2563"/>
    <mergeCell ref="B2564:E2564"/>
    <mergeCell ref="G2593:H2593"/>
    <mergeCell ref="G2594:H2594"/>
    <mergeCell ref="G2586:H2586"/>
    <mergeCell ref="G2587:H2587"/>
    <mergeCell ref="G2588:H2588"/>
    <mergeCell ref="D2589:F2589"/>
    <mergeCell ref="A2590:I2590"/>
    <mergeCell ref="A2591:I2591"/>
    <mergeCell ref="G2592:H2592"/>
    <mergeCell ref="A2236:C2236"/>
    <mergeCell ref="B2237:C2237"/>
    <mergeCell ref="D2237:E2237"/>
    <mergeCell ref="A2239:C2239"/>
    <mergeCell ref="D2239:E2239"/>
    <mergeCell ref="B2240:C2240"/>
    <mergeCell ref="D2240:E2240"/>
    <mergeCell ref="G2238:H2238"/>
    <mergeCell ref="G2241:H2241"/>
    <mergeCell ref="G2242:H2242"/>
    <mergeCell ref="G2243:H2243"/>
    <mergeCell ref="G2244:H2244"/>
    <mergeCell ref="D2245:F2245"/>
    <mergeCell ref="A2246:I2246"/>
    <mergeCell ref="B2251:C2251"/>
    <mergeCell ref="D2251:E2251"/>
    <mergeCell ref="B2252:C2252"/>
    <mergeCell ref="D2252:E2252"/>
    <mergeCell ref="G2253:H2253"/>
    <mergeCell ref="D2254:E2254"/>
    <mergeCell ref="A2254:C2254"/>
    <mergeCell ref="B2582:C2582"/>
    <mergeCell ref="D2582:E2582"/>
    <mergeCell ref="B2583:C2583"/>
    <mergeCell ref="D2583:E2583"/>
    <mergeCell ref="B2584:C2584"/>
    <mergeCell ref="D2584:E2584"/>
    <mergeCell ref="G2585:H2585"/>
    <mergeCell ref="A2526:I2526"/>
    <mergeCell ref="A2527:B2528"/>
    <mergeCell ref="C2527:D2528"/>
    <mergeCell ref="E2527:F2527"/>
    <mergeCell ref="G2527:H2527"/>
    <mergeCell ref="I2527:I2528"/>
    <mergeCell ref="G2530:H2530"/>
    <mergeCell ref="C2529:D2529"/>
    <mergeCell ref="A2531:E2531"/>
    <mergeCell ref="B2532:E2532"/>
    <mergeCell ref="G2533:H2533"/>
    <mergeCell ref="G2534:H2534"/>
    <mergeCell ref="G2535:H2535"/>
    <mergeCell ref="G2536:H2536"/>
    <mergeCell ref="G2537:H2537"/>
    <mergeCell ref="G2538:H2538"/>
    <mergeCell ref="G2539:H2539"/>
    <mergeCell ref="G2540:H2540"/>
    <mergeCell ref="G2541:H2541"/>
    <mergeCell ref="D2542:F2542"/>
    <mergeCell ref="A2543:I2543"/>
    <mergeCell ref="A2544:E2544"/>
    <mergeCell ref="B2545:E2545"/>
    <mergeCell ref="G2546:H2546"/>
    <mergeCell ref="G2547:H2547"/>
    <mergeCell ref="G2568:H2568"/>
    <mergeCell ref="G2569:H2569"/>
    <mergeCell ref="D2570:F2570"/>
    <mergeCell ref="A2571:I2571"/>
    <mergeCell ref="A2572:C2572"/>
    <mergeCell ref="D2572:E2572"/>
    <mergeCell ref="B2573:C2573"/>
    <mergeCell ref="D2573:E2573"/>
    <mergeCell ref="G2574:H2574"/>
    <mergeCell ref="G2575:H2575"/>
    <mergeCell ref="G2576:H2576"/>
    <mergeCell ref="G2577:H2577"/>
    <mergeCell ref="D2578:F2578"/>
    <mergeCell ref="A2579:I2579"/>
    <mergeCell ref="A2580:C2580"/>
    <mergeCell ref="D2580:E2580"/>
    <mergeCell ref="B2581:C2581"/>
    <mergeCell ref="D2581:E2581"/>
    <mergeCell ref="G2512:H2512"/>
    <mergeCell ref="D2513:F2513"/>
    <mergeCell ref="A2514:I2514"/>
    <mergeCell ref="A2515:I2515"/>
    <mergeCell ref="G2516:H2516"/>
    <mergeCell ref="G2517:H2517"/>
    <mergeCell ref="G2518:H2518"/>
    <mergeCell ref="D2519:F2519"/>
    <mergeCell ref="A2520:I2520"/>
    <mergeCell ref="A2521:I2521"/>
    <mergeCell ref="G2522:H2522"/>
    <mergeCell ref="G2523:H2523"/>
    <mergeCell ref="G2524:H2524"/>
    <mergeCell ref="D2525:F2525"/>
    <mergeCell ref="G2565:H2565"/>
    <mergeCell ref="G2566:H2566"/>
    <mergeCell ref="G2567:H2567"/>
    <mergeCell ref="G2548:H2548"/>
    <mergeCell ref="G2549:H2549"/>
    <mergeCell ref="G2550:H2550"/>
    <mergeCell ref="G2551:H2551"/>
    <mergeCell ref="G2552:H2552"/>
    <mergeCell ref="G2553:H2553"/>
    <mergeCell ref="G2554:H2554"/>
    <mergeCell ref="D2555:F2555"/>
    <mergeCell ref="A2556:I2556"/>
    <mergeCell ref="A2557:E2557"/>
    <mergeCell ref="B2558:E2558"/>
    <mergeCell ref="G2559:H2559"/>
    <mergeCell ref="G2560:H2560"/>
    <mergeCell ref="G2561:H2561"/>
    <mergeCell ref="G2562:H2562"/>
    <mergeCell ref="D2495:F2495"/>
    <mergeCell ref="A2496:I2496"/>
    <mergeCell ref="A2497:I2497"/>
    <mergeCell ref="G2498:H2498"/>
    <mergeCell ref="G2499:H2499"/>
    <mergeCell ref="G2500:H2500"/>
    <mergeCell ref="D2501:F2501"/>
    <mergeCell ref="A2502:I2502"/>
    <mergeCell ref="A2503:I2503"/>
    <mergeCell ref="G2504:H2504"/>
    <mergeCell ref="G2505:H2505"/>
    <mergeCell ref="G2506:H2506"/>
    <mergeCell ref="D2507:F2507"/>
    <mergeCell ref="A2508:I2508"/>
    <mergeCell ref="A2509:I2509"/>
    <mergeCell ref="G2510:H2510"/>
    <mergeCell ref="G2511:H2511"/>
    <mergeCell ref="A2478:I2478"/>
    <mergeCell ref="A2479:I2479"/>
    <mergeCell ref="G2480:H2480"/>
    <mergeCell ref="G2481:H2481"/>
    <mergeCell ref="G2482:H2482"/>
    <mergeCell ref="D2483:F2483"/>
    <mergeCell ref="A2484:I2484"/>
    <mergeCell ref="A2485:I2485"/>
    <mergeCell ref="G2486:H2486"/>
    <mergeCell ref="G2487:H2487"/>
    <mergeCell ref="D2489:F2489"/>
    <mergeCell ref="A2490:I2490"/>
    <mergeCell ref="A2491:I2491"/>
    <mergeCell ref="G2488:H2488"/>
    <mergeCell ref="G2492:H2492"/>
    <mergeCell ref="G2493:H2493"/>
    <mergeCell ref="G2494:H2494"/>
    <mergeCell ref="G2470:H2470"/>
    <mergeCell ref="D2471:F2471"/>
    <mergeCell ref="A2472:I2472"/>
    <mergeCell ref="A2473:I2473"/>
    <mergeCell ref="G2474:H2474"/>
    <mergeCell ref="G2475:H2475"/>
    <mergeCell ref="G2476:H2476"/>
    <mergeCell ref="D2477:F2477"/>
    <mergeCell ref="A2443:I2443"/>
    <mergeCell ref="G2444:H2444"/>
    <mergeCell ref="G2445:H2445"/>
    <mergeCell ref="D2447:F2447"/>
    <mergeCell ref="A2448:I2448"/>
    <mergeCell ref="A2449:I2449"/>
    <mergeCell ref="G2446:H2446"/>
    <mergeCell ref="G2450:H2450"/>
    <mergeCell ref="G2451:H2451"/>
    <mergeCell ref="G2452:H2452"/>
    <mergeCell ref="D2453:F2453"/>
    <mergeCell ref="A2454:I2454"/>
    <mergeCell ref="A2455:I2455"/>
    <mergeCell ref="A2460:I2460"/>
    <mergeCell ref="A2461:I2461"/>
    <mergeCell ref="G2462:H2462"/>
    <mergeCell ref="G2463:H2463"/>
    <mergeCell ref="G2464:H2464"/>
    <mergeCell ref="D2465:F2465"/>
    <mergeCell ref="A2466:I2466"/>
    <mergeCell ref="A2467:I2467"/>
    <mergeCell ref="G2468:H2468"/>
    <mergeCell ref="G2469:H2469"/>
    <mergeCell ref="G2422:H2422"/>
    <mergeCell ref="D2423:F2423"/>
    <mergeCell ref="A2424:I2424"/>
    <mergeCell ref="A2425:I2425"/>
    <mergeCell ref="G2426:H2426"/>
    <mergeCell ref="G2427:H2427"/>
    <mergeCell ref="G2428:H2428"/>
    <mergeCell ref="D2429:F2429"/>
    <mergeCell ref="A2430:I2430"/>
    <mergeCell ref="A2431:I2431"/>
    <mergeCell ref="G2432:H2432"/>
    <mergeCell ref="G1056:H1056"/>
    <mergeCell ref="G1057:H1057"/>
    <mergeCell ref="G2456:H2456"/>
    <mergeCell ref="G2457:H2457"/>
    <mergeCell ref="G2458:H2458"/>
    <mergeCell ref="D2459:F2459"/>
    <mergeCell ref="A2400:I2400"/>
    <mergeCell ref="A2401:I2401"/>
    <mergeCell ref="G2402:H2402"/>
    <mergeCell ref="G2403:H2403"/>
    <mergeCell ref="D2405:F2405"/>
    <mergeCell ref="A2406:I2406"/>
    <mergeCell ref="A2407:I2407"/>
    <mergeCell ref="G2404:H2404"/>
    <mergeCell ref="G2408:H2408"/>
    <mergeCell ref="G2409:H2409"/>
    <mergeCell ref="G2410:H2410"/>
    <mergeCell ref="D2411:F2411"/>
    <mergeCell ref="A2412:I2412"/>
    <mergeCell ref="A2413:I2413"/>
    <mergeCell ref="G2414:H2414"/>
    <mergeCell ref="G2415:H2415"/>
    <mergeCell ref="B1031:E1031"/>
    <mergeCell ref="B1032:E1032"/>
    <mergeCell ref="B1033:E1033"/>
    <mergeCell ref="B1034:E1034"/>
    <mergeCell ref="B1035:E1035"/>
    <mergeCell ref="B1036:E1036"/>
    <mergeCell ref="B1037:E1037"/>
    <mergeCell ref="B1038:E1038"/>
    <mergeCell ref="B1039:E1039"/>
    <mergeCell ref="G1040:H1040"/>
    <mergeCell ref="G1041:H1041"/>
    <mergeCell ref="G1042:H1042"/>
    <mergeCell ref="B1052:C1052"/>
    <mergeCell ref="B1053:C1053"/>
    <mergeCell ref="D1053:E1053"/>
    <mergeCell ref="G1054:H1054"/>
    <mergeCell ref="G1055:H1055"/>
    <mergeCell ref="A2192:I2192"/>
    <mergeCell ref="A2193:I2193"/>
    <mergeCell ref="G2194:H2194"/>
    <mergeCell ref="G2195:H2195"/>
    <mergeCell ref="G2196:H2196"/>
    <mergeCell ref="D2197:F2197"/>
    <mergeCell ref="A2198:I2198"/>
    <mergeCell ref="A2199:I2199"/>
    <mergeCell ref="G2200:H2200"/>
    <mergeCell ref="G2201:H2201"/>
    <mergeCell ref="D2203:F2203"/>
    <mergeCell ref="A2204:I2204"/>
    <mergeCell ref="A2205:I2205"/>
    <mergeCell ref="G2162:H2162"/>
    <mergeCell ref="G716:H716"/>
    <mergeCell ref="G717:H717"/>
    <mergeCell ref="G718:H718"/>
    <mergeCell ref="G719:H719"/>
    <mergeCell ref="D720:F720"/>
    <mergeCell ref="A721:I721"/>
    <mergeCell ref="A722:C722"/>
    <mergeCell ref="D722:E722"/>
    <mergeCell ref="G1043:H1043"/>
    <mergeCell ref="G1044:H1044"/>
    <mergeCell ref="D1045:F1045"/>
    <mergeCell ref="A1046:I1046"/>
    <mergeCell ref="A1047:C1047"/>
    <mergeCell ref="D1047:E1047"/>
    <mergeCell ref="B1048:C1048"/>
    <mergeCell ref="D1048:E1048"/>
    <mergeCell ref="G1049:H1049"/>
    <mergeCell ref="C1012:D1013"/>
    <mergeCell ref="C1014:D1014"/>
    <mergeCell ref="B1004:E1004"/>
    <mergeCell ref="D1010:F1010"/>
    <mergeCell ref="A1011:I1011"/>
    <mergeCell ref="A1012:B1013"/>
    <mergeCell ref="E1012:F1012"/>
    <mergeCell ref="G1012:H1012"/>
    <mergeCell ref="I1012:I1013"/>
    <mergeCell ref="G1015:H1015"/>
    <mergeCell ref="A1016:E1016"/>
    <mergeCell ref="B1017:E1017"/>
    <mergeCell ref="B1018:E1018"/>
    <mergeCell ref="B1019:E1019"/>
    <mergeCell ref="B1020:E1020"/>
    <mergeCell ref="G700:H700"/>
    <mergeCell ref="G701:H701"/>
    <mergeCell ref="G702:H702"/>
    <mergeCell ref="D703:F703"/>
    <mergeCell ref="A704:I704"/>
    <mergeCell ref="A705:C705"/>
    <mergeCell ref="D705:E705"/>
    <mergeCell ref="B709:C709"/>
    <mergeCell ref="B710:C710"/>
    <mergeCell ref="B711:C711"/>
    <mergeCell ref="A713:C713"/>
    <mergeCell ref="B714:C714"/>
    <mergeCell ref="B715:C715"/>
    <mergeCell ref="B706:C706"/>
    <mergeCell ref="D706:E706"/>
    <mergeCell ref="B707:C707"/>
    <mergeCell ref="D707:E707"/>
    <mergeCell ref="B708:C708"/>
    <mergeCell ref="D708:E708"/>
    <mergeCell ref="D709:E709"/>
    <mergeCell ref="D710:E710"/>
    <mergeCell ref="D711:E711"/>
    <mergeCell ref="G712:H712"/>
    <mergeCell ref="D713:E713"/>
    <mergeCell ref="D714:E714"/>
    <mergeCell ref="D715:E715"/>
    <mergeCell ref="A615:I615"/>
    <mergeCell ref="D619:E619"/>
    <mergeCell ref="G620:H620"/>
    <mergeCell ref="A686:E686"/>
    <mergeCell ref="B687:E687"/>
    <mergeCell ref="B688:E688"/>
    <mergeCell ref="B689:E689"/>
    <mergeCell ref="B690:E690"/>
    <mergeCell ref="B691:E691"/>
    <mergeCell ref="B692:E692"/>
    <mergeCell ref="B693:E693"/>
    <mergeCell ref="B694:E694"/>
    <mergeCell ref="B695:E695"/>
    <mergeCell ref="B696:E696"/>
    <mergeCell ref="B697:E697"/>
    <mergeCell ref="G698:H698"/>
    <mergeCell ref="G699:H699"/>
    <mergeCell ref="A679:E679"/>
    <mergeCell ref="B680:E680"/>
    <mergeCell ref="B681:E681"/>
    <mergeCell ref="G682:H682"/>
    <mergeCell ref="G683:H683"/>
    <mergeCell ref="G684:H684"/>
    <mergeCell ref="G685:H685"/>
    <mergeCell ref="B671:C671"/>
    <mergeCell ref="D671:E671"/>
    <mergeCell ref="B672:C672"/>
    <mergeCell ref="D672:E672"/>
    <mergeCell ref="G673:H673"/>
    <mergeCell ref="G674:H674"/>
    <mergeCell ref="G675:H675"/>
    <mergeCell ref="G676:H676"/>
    <mergeCell ref="B598:E598"/>
    <mergeCell ref="B599:E599"/>
    <mergeCell ref="B600:E600"/>
    <mergeCell ref="B601:E601"/>
    <mergeCell ref="B602:E602"/>
    <mergeCell ref="G603:H603"/>
    <mergeCell ref="G604:H604"/>
    <mergeCell ref="G605:H605"/>
    <mergeCell ref="G606:H606"/>
    <mergeCell ref="G607:H607"/>
    <mergeCell ref="D608:F608"/>
    <mergeCell ref="A609:I609"/>
    <mergeCell ref="A610:I610"/>
    <mergeCell ref="G611:H611"/>
    <mergeCell ref="G612:H612"/>
    <mergeCell ref="G613:H613"/>
    <mergeCell ref="D614:F614"/>
    <mergeCell ref="B581:E581"/>
    <mergeCell ref="B582:E582"/>
    <mergeCell ref="G583:H583"/>
    <mergeCell ref="G584:H584"/>
    <mergeCell ref="G585:H585"/>
    <mergeCell ref="G586:H586"/>
    <mergeCell ref="A587:E587"/>
    <mergeCell ref="B588:E588"/>
    <mergeCell ref="B589:E589"/>
    <mergeCell ref="B590:E590"/>
    <mergeCell ref="B591:E591"/>
    <mergeCell ref="B592:E592"/>
    <mergeCell ref="B593:E593"/>
    <mergeCell ref="B594:E594"/>
    <mergeCell ref="B595:E595"/>
    <mergeCell ref="B596:E596"/>
    <mergeCell ref="B597:E597"/>
    <mergeCell ref="G567:H567"/>
    <mergeCell ref="G568:H568"/>
    <mergeCell ref="G575:H575"/>
    <mergeCell ref="G569:H569"/>
    <mergeCell ref="D570:F570"/>
    <mergeCell ref="A571:I571"/>
    <mergeCell ref="A572:B573"/>
    <mergeCell ref="E572:F572"/>
    <mergeCell ref="G572:H572"/>
    <mergeCell ref="I572:I573"/>
    <mergeCell ref="C572:D573"/>
    <mergeCell ref="C574:D574"/>
    <mergeCell ref="A576:E576"/>
    <mergeCell ref="B577:E577"/>
    <mergeCell ref="B578:E578"/>
    <mergeCell ref="B579:E579"/>
    <mergeCell ref="B580:E580"/>
    <mergeCell ref="A553:B554"/>
    <mergeCell ref="C553:D554"/>
    <mergeCell ref="E553:F553"/>
    <mergeCell ref="G553:H553"/>
    <mergeCell ref="I553:I554"/>
    <mergeCell ref="C555:D555"/>
    <mergeCell ref="C556:D556"/>
    <mergeCell ref="C557:D557"/>
    <mergeCell ref="G558:H558"/>
    <mergeCell ref="A559:E559"/>
    <mergeCell ref="B560:E560"/>
    <mergeCell ref="G561:H561"/>
    <mergeCell ref="G562:H562"/>
    <mergeCell ref="G563:H563"/>
    <mergeCell ref="G564:H564"/>
    <mergeCell ref="G565:H565"/>
    <mergeCell ref="G566:H566"/>
    <mergeCell ref="G536:H536"/>
    <mergeCell ref="G537:H537"/>
    <mergeCell ref="G538:H538"/>
    <mergeCell ref="D539:F539"/>
    <mergeCell ref="A540:I540"/>
    <mergeCell ref="A541:I541"/>
    <mergeCell ref="G542:H542"/>
    <mergeCell ref="G543:H543"/>
    <mergeCell ref="G544:H544"/>
    <mergeCell ref="D545:F545"/>
    <mergeCell ref="A546:I546"/>
    <mergeCell ref="A547:I547"/>
    <mergeCell ref="G548:H548"/>
    <mergeCell ref="G549:H549"/>
    <mergeCell ref="G550:H550"/>
    <mergeCell ref="D551:F551"/>
    <mergeCell ref="A552:I552"/>
    <mergeCell ref="G522:H522"/>
    <mergeCell ref="G523:H523"/>
    <mergeCell ref="G524:H524"/>
    <mergeCell ref="G525:H525"/>
    <mergeCell ref="D526:F526"/>
    <mergeCell ref="A527:I527"/>
    <mergeCell ref="A528:B529"/>
    <mergeCell ref="C528:D529"/>
    <mergeCell ref="E528:F528"/>
    <mergeCell ref="I528:I529"/>
    <mergeCell ref="C530:D530"/>
    <mergeCell ref="G528:H528"/>
    <mergeCell ref="G531:H531"/>
    <mergeCell ref="G532:H532"/>
    <mergeCell ref="G533:H533"/>
    <mergeCell ref="G534:H534"/>
    <mergeCell ref="G535:H535"/>
    <mergeCell ref="E508:F508"/>
    <mergeCell ref="A508:C508"/>
    <mergeCell ref="B509:C509"/>
    <mergeCell ref="E509:H509"/>
    <mergeCell ref="G510:H510"/>
    <mergeCell ref="G511:H511"/>
    <mergeCell ref="G512:H512"/>
    <mergeCell ref="G513:H513"/>
    <mergeCell ref="G514:H514"/>
    <mergeCell ref="G515:H515"/>
    <mergeCell ref="G516:H516"/>
    <mergeCell ref="G517:H517"/>
    <mergeCell ref="D518:F518"/>
    <mergeCell ref="A519:I519"/>
    <mergeCell ref="D520:E520"/>
    <mergeCell ref="A520:C520"/>
    <mergeCell ref="B521:C521"/>
    <mergeCell ref="D521:E521"/>
    <mergeCell ref="B493:C493"/>
    <mergeCell ref="D493:E493"/>
    <mergeCell ref="G500:H500"/>
    <mergeCell ref="I500:I501"/>
    <mergeCell ref="G503:H503"/>
    <mergeCell ref="G507:H507"/>
    <mergeCell ref="G494:H494"/>
    <mergeCell ref="G495:H495"/>
    <mergeCell ref="G496:H496"/>
    <mergeCell ref="G497:H497"/>
    <mergeCell ref="D498:F498"/>
    <mergeCell ref="A499:I499"/>
    <mergeCell ref="A500:B501"/>
    <mergeCell ref="C500:D501"/>
    <mergeCell ref="E500:F500"/>
    <mergeCell ref="C502:D502"/>
    <mergeCell ref="A504:E504"/>
    <mergeCell ref="B505:E505"/>
    <mergeCell ref="B506:E506"/>
    <mergeCell ref="A481:B481"/>
    <mergeCell ref="C481:D481"/>
    <mergeCell ref="E481:F481"/>
    <mergeCell ref="C482:D482"/>
    <mergeCell ref="E482:F482"/>
    <mergeCell ref="G483:H483"/>
    <mergeCell ref="G484:H484"/>
    <mergeCell ref="G485:H485"/>
    <mergeCell ref="G486:H486"/>
    <mergeCell ref="G487:H487"/>
    <mergeCell ref="D488:F488"/>
    <mergeCell ref="A489:I489"/>
    <mergeCell ref="D490:E490"/>
    <mergeCell ref="A490:C490"/>
    <mergeCell ref="B491:C491"/>
    <mergeCell ref="D491:E491"/>
    <mergeCell ref="B492:C492"/>
    <mergeCell ref="D492:E492"/>
    <mergeCell ref="G463:H463"/>
    <mergeCell ref="G464:H464"/>
    <mergeCell ref="G465:H465"/>
    <mergeCell ref="G466:H466"/>
    <mergeCell ref="G467:H467"/>
    <mergeCell ref="D468:F468"/>
    <mergeCell ref="A469:I469"/>
    <mergeCell ref="A470:E470"/>
    <mergeCell ref="B471:E471"/>
    <mergeCell ref="B472:E472"/>
    <mergeCell ref="G473:H473"/>
    <mergeCell ref="G474:H474"/>
    <mergeCell ref="G475:H475"/>
    <mergeCell ref="G476:H476"/>
    <mergeCell ref="A477:E477"/>
    <mergeCell ref="B478:E478"/>
    <mergeCell ref="G480:H480"/>
    <mergeCell ref="B479:E479"/>
    <mergeCell ref="D424:F424"/>
    <mergeCell ref="A425:I425"/>
    <mergeCell ref="A426:C426"/>
    <mergeCell ref="D426:E426"/>
    <mergeCell ref="B427:C427"/>
    <mergeCell ref="D427:E427"/>
    <mergeCell ref="G428:H428"/>
    <mergeCell ref="D448:F448"/>
    <mergeCell ref="A449:I449"/>
    <mergeCell ref="A450:E450"/>
    <mergeCell ref="B451:E451"/>
    <mergeCell ref="B452:E452"/>
    <mergeCell ref="G453:H453"/>
    <mergeCell ref="G454:H454"/>
    <mergeCell ref="D438:F438"/>
    <mergeCell ref="A439:I439"/>
    <mergeCell ref="A440:C440"/>
    <mergeCell ref="D440:E440"/>
    <mergeCell ref="B441:C441"/>
    <mergeCell ref="D441:E441"/>
    <mergeCell ref="D442:E442"/>
    <mergeCell ref="B442:C442"/>
    <mergeCell ref="B443:C443"/>
    <mergeCell ref="D443:E443"/>
    <mergeCell ref="G444:H444"/>
    <mergeCell ref="G445:H445"/>
    <mergeCell ref="G446:H446"/>
    <mergeCell ref="G447:H447"/>
    <mergeCell ref="D410:E410"/>
    <mergeCell ref="B411:C411"/>
    <mergeCell ref="D411:E411"/>
    <mergeCell ref="B412:C412"/>
    <mergeCell ref="D412:E412"/>
    <mergeCell ref="B413:C413"/>
    <mergeCell ref="D413:E413"/>
    <mergeCell ref="G414:H414"/>
    <mergeCell ref="G415:H415"/>
    <mergeCell ref="G416:H416"/>
    <mergeCell ref="G417:H417"/>
    <mergeCell ref="D418:F418"/>
    <mergeCell ref="A419:I419"/>
    <mergeCell ref="A420:I420"/>
    <mergeCell ref="G421:H421"/>
    <mergeCell ref="G422:H422"/>
    <mergeCell ref="G423:H423"/>
    <mergeCell ref="G455:H455"/>
    <mergeCell ref="G456:H456"/>
    <mergeCell ref="A457:E457"/>
    <mergeCell ref="B458:E458"/>
    <mergeCell ref="B459:E459"/>
    <mergeCell ref="G460:H460"/>
    <mergeCell ref="A461:B461"/>
    <mergeCell ref="C461:D461"/>
    <mergeCell ref="E461:F461"/>
    <mergeCell ref="C462:D462"/>
    <mergeCell ref="E462:F462"/>
    <mergeCell ref="G667:H667"/>
    <mergeCell ref="A668:C668"/>
    <mergeCell ref="D668:E668"/>
    <mergeCell ref="B669:C669"/>
    <mergeCell ref="D669:E669"/>
    <mergeCell ref="B670:C670"/>
    <mergeCell ref="D670:E670"/>
    <mergeCell ref="G640:H640"/>
    <mergeCell ref="G641:H641"/>
    <mergeCell ref="G642:H642"/>
    <mergeCell ref="G643:H643"/>
    <mergeCell ref="G644:H644"/>
    <mergeCell ref="G645:H645"/>
    <mergeCell ref="G646:H646"/>
    <mergeCell ref="G647:H647"/>
    <mergeCell ref="D648:F648"/>
    <mergeCell ref="A649:I649"/>
    <mergeCell ref="A650:I650"/>
    <mergeCell ref="A651:C651"/>
    <mergeCell ref="D651:E651"/>
    <mergeCell ref="B652:C652"/>
    <mergeCell ref="D677:F677"/>
    <mergeCell ref="A678:I678"/>
    <mergeCell ref="B655:C655"/>
    <mergeCell ref="D655:E655"/>
    <mergeCell ref="B656:C656"/>
    <mergeCell ref="D656:E656"/>
    <mergeCell ref="B657:C657"/>
    <mergeCell ref="D657:E657"/>
    <mergeCell ref="B658:C658"/>
    <mergeCell ref="D658:E658"/>
    <mergeCell ref="G659:H659"/>
    <mergeCell ref="G660:H660"/>
    <mergeCell ref="G661:H661"/>
    <mergeCell ref="G662:H662"/>
    <mergeCell ref="D663:F663"/>
    <mergeCell ref="A664:I664"/>
    <mergeCell ref="A665:C665"/>
    <mergeCell ref="D665:E665"/>
    <mergeCell ref="B666:C666"/>
    <mergeCell ref="D666:E666"/>
    <mergeCell ref="D652:E652"/>
    <mergeCell ref="G653:H653"/>
    <mergeCell ref="A654:C654"/>
    <mergeCell ref="D654:E654"/>
    <mergeCell ref="B626:C626"/>
    <mergeCell ref="D626:E626"/>
    <mergeCell ref="B627:C627"/>
    <mergeCell ref="D627:E627"/>
    <mergeCell ref="C634:D635"/>
    <mergeCell ref="E634:F634"/>
    <mergeCell ref="C636:D636"/>
    <mergeCell ref="A638:E638"/>
    <mergeCell ref="B639:E639"/>
    <mergeCell ref="G628:H628"/>
    <mergeCell ref="G629:H629"/>
    <mergeCell ref="G630:H630"/>
    <mergeCell ref="G631:H631"/>
    <mergeCell ref="D632:F632"/>
    <mergeCell ref="A633:I633"/>
    <mergeCell ref="A634:B635"/>
    <mergeCell ref="G634:H634"/>
    <mergeCell ref="I634:I635"/>
    <mergeCell ref="G637:H637"/>
    <mergeCell ref="A616:C616"/>
    <mergeCell ref="D616:E616"/>
    <mergeCell ref="B617:C617"/>
    <mergeCell ref="D617:E617"/>
    <mergeCell ref="B618:C618"/>
    <mergeCell ref="D618:E618"/>
    <mergeCell ref="B619:C619"/>
    <mergeCell ref="A621:C621"/>
    <mergeCell ref="D621:E621"/>
    <mergeCell ref="B622:C622"/>
    <mergeCell ref="D622:E622"/>
    <mergeCell ref="B623:C623"/>
    <mergeCell ref="D623:E623"/>
    <mergeCell ref="D624:E624"/>
    <mergeCell ref="B624:C624"/>
    <mergeCell ref="B625:C625"/>
    <mergeCell ref="D625:E625"/>
    <mergeCell ref="A429:C429"/>
    <mergeCell ref="D429:E429"/>
    <mergeCell ref="B430:C430"/>
    <mergeCell ref="D430:E430"/>
    <mergeCell ref="B431:C431"/>
    <mergeCell ref="D431:E431"/>
    <mergeCell ref="D432:E432"/>
    <mergeCell ref="B432:C432"/>
    <mergeCell ref="B433:C433"/>
    <mergeCell ref="D433:E433"/>
    <mergeCell ref="G434:H434"/>
    <mergeCell ref="G435:H435"/>
    <mergeCell ref="G436:H436"/>
    <mergeCell ref="G437:H437"/>
    <mergeCell ref="A401:C401"/>
    <mergeCell ref="D401:E401"/>
    <mergeCell ref="B402:C402"/>
    <mergeCell ref="D402:E402"/>
    <mergeCell ref="B403:C403"/>
    <mergeCell ref="D403:E403"/>
    <mergeCell ref="D404:E404"/>
    <mergeCell ref="B404:C404"/>
    <mergeCell ref="B405:C405"/>
    <mergeCell ref="D405:E405"/>
    <mergeCell ref="B406:C406"/>
    <mergeCell ref="D406:E406"/>
    <mergeCell ref="B407:C407"/>
    <mergeCell ref="D407:E407"/>
    <mergeCell ref="B408:C408"/>
    <mergeCell ref="D408:E408"/>
    <mergeCell ref="G409:H409"/>
    <mergeCell ref="A410:C410"/>
    <mergeCell ref="G303:H303"/>
    <mergeCell ref="G304:H304"/>
    <mergeCell ref="D305:F305"/>
    <mergeCell ref="A306:I306"/>
    <mergeCell ref="A335:C335"/>
    <mergeCell ref="D335:E335"/>
    <mergeCell ref="B336:C336"/>
    <mergeCell ref="D336:E336"/>
    <mergeCell ref="B337:C337"/>
    <mergeCell ref="D337:E337"/>
    <mergeCell ref="G338:H338"/>
    <mergeCell ref="G339:H339"/>
    <mergeCell ref="G340:H340"/>
    <mergeCell ref="G341:H341"/>
    <mergeCell ref="B300:C300"/>
    <mergeCell ref="D300:E300"/>
    <mergeCell ref="A324:C324"/>
    <mergeCell ref="D324:E324"/>
    <mergeCell ref="B325:C325"/>
    <mergeCell ref="D325:E325"/>
    <mergeCell ref="B326:C326"/>
    <mergeCell ref="D326:E326"/>
    <mergeCell ref="B327:C327"/>
    <mergeCell ref="D327:E327"/>
    <mergeCell ref="B328:C328"/>
    <mergeCell ref="D328:E328"/>
    <mergeCell ref="G329:H329"/>
    <mergeCell ref="G330:H330"/>
    <mergeCell ref="G331:H331"/>
    <mergeCell ref="A215:E215"/>
    <mergeCell ref="B216:E216"/>
    <mergeCell ref="G217:H217"/>
    <mergeCell ref="G218:H218"/>
    <mergeCell ref="G219:H219"/>
    <mergeCell ref="G220:H220"/>
    <mergeCell ref="G221:H221"/>
    <mergeCell ref="D222:F222"/>
    <mergeCell ref="A223:I223"/>
    <mergeCell ref="A224:E224"/>
    <mergeCell ref="B225:E225"/>
    <mergeCell ref="G226:H226"/>
    <mergeCell ref="G227:H227"/>
    <mergeCell ref="G228:H228"/>
    <mergeCell ref="G229:H229"/>
    <mergeCell ref="G230:H230"/>
    <mergeCell ref="D231:F231"/>
    <mergeCell ref="G235:H235"/>
    <mergeCell ref="G236:H236"/>
    <mergeCell ref="G237:H237"/>
    <mergeCell ref="G238:H238"/>
    <mergeCell ref="G239:H239"/>
    <mergeCell ref="D240:F240"/>
    <mergeCell ref="A241:I241"/>
    <mergeCell ref="A242:E242"/>
    <mergeCell ref="B243:E243"/>
    <mergeCell ref="G244:H244"/>
    <mergeCell ref="A394:I394"/>
    <mergeCell ref="A395:I395"/>
    <mergeCell ref="G396:H396"/>
    <mergeCell ref="G397:H397"/>
    <mergeCell ref="E384:F384"/>
    <mergeCell ref="C385:D385"/>
    <mergeCell ref="E385:F385"/>
    <mergeCell ref="C386:D386"/>
    <mergeCell ref="E386:F386"/>
    <mergeCell ref="C387:D387"/>
    <mergeCell ref="E387:F387"/>
    <mergeCell ref="G388:H388"/>
    <mergeCell ref="G389:H389"/>
    <mergeCell ref="G390:H390"/>
    <mergeCell ref="G391:H391"/>
    <mergeCell ref="G392:H392"/>
    <mergeCell ref="D393:F393"/>
    <mergeCell ref="G354:H354"/>
    <mergeCell ref="G355:H355"/>
    <mergeCell ref="G298:H298"/>
    <mergeCell ref="G301:H301"/>
    <mergeCell ref="G302:H302"/>
    <mergeCell ref="G398:H398"/>
    <mergeCell ref="D399:F399"/>
    <mergeCell ref="A400:I400"/>
    <mergeCell ref="G257:H257"/>
    <mergeCell ref="D258:F258"/>
    <mergeCell ref="A259:I259"/>
    <mergeCell ref="A260:E260"/>
    <mergeCell ref="B261:E261"/>
    <mergeCell ref="G262:H262"/>
    <mergeCell ref="G263:H263"/>
    <mergeCell ref="G264:H264"/>
    <mergeCell ref="G265:H265"/>
    <mergeCell ref="A266:E266"/>
    <mergeCell ref="B267:E267"/>
    <mergeCell ref="G268:H268"/>
    <mergeCell ref="G269:H269"/>
    <mergeCell ref="G270:H270"/>
    <mergeCell ref="G280:H280"/>
    <mergeCell ref="G281:H281"/>
    <mergeCell ref="G282:H282"/>
    <mergeCell ref="G283:H283"/>
    <mergeCell ref="D284:F284"/>
    <mergeCell ref="A285:I285"/>
    <mergeCell ref="D286:E286"/>
    <mergeCell ref="A286:C286"/>
    <mergeCell ref="B287:C287"/>
    <mergeCell ref="D287:E287"/>
    <mergeCell ref="B288:C288"/>
    <mergeCell ref="A383:B383"/>
    <mergeCell ref="C383:D383"/>
    <mergeCell ref="E383:F383"/>
    <mergeCell ref="C384:D384"/>
    <mergeCell ref="D356:F356"/>
    <mergeCell ref="A357:I357"/>
    <mergeCell ref="A358:I358"/>
    <mergeCell ref="G359:H359"/>
    <mergeCell ref="G364:H364"/>
    <mergeCell ref="I364:I365"/>
    <mergeCell ref="G370:H370"/>
    <mergeCell ref="G373:H373"/>
    <mergeCell ref="G374:H374"/>
    <mergeCell ref="G375:H375"/>
    <mergeCell ref="G376:H376"/>
    <mergeCell ref="G382:H382"/>
    <mergeCell ref="G360:H360"/>
    <mergeCell ref="G361:H361"/>
    <mergeCell ref="D362:F362"/>
    <mergeCell ref="A363:I363"/>
    <mergeCell ref="A364:B365"/>
    <mergeCell ref="C364:D365"/>
    <mergeCell ref="E364:F364"/>
    <mergeCell ref="C366:D366"/>
    <mergeCell ref="C367:D367"/>
    <mergeCell ref="C368:D368"/>
    <mergeCell ref="C369:D369"/>
    <mergeCell ref="A371:E371"/>
    <mergeCell ref="B372:E372"/>
    <mergeCell ref="A377:E377"/>
    <mergeCell ref="B378:E378"/>
    <mergeCell ref="B379:E379"/>
    <mergeCell ref="B380:E380"/>
    <mergeCell ref="B381:E381"/>
    <mergeCell ref="G332:H332"/>
    <mergeCell ref="D333:F333"/>
    <mergeCell ref="A334:I334"/>
    <mergeCell ref="G353:H353"/>
    <mergeCell ref="D342:F342"/>
    <mergeCell ref="A343:I343"/>
    <mergeCell ref="A344:C344"/>
    <mergeCell ref="D344:E344"/>
    <mergeCell ref="B345:C345"/>
    <mergeCell ref="D345:E345"/>
    <mergeCell ref="G346:H346"/>
    <mergeCell ref="A347:C347"/>
    <mergeCell ref="D347:E347"/>
    <mergeCell ref="B348:C348"/>
    <mergeCell ref="D348:E348"/>
    <mergeCell ref="B349:C349"/>
    <mergeCell ref="D349:E349"/>
    <mergeCell ref="B350:C350"/>
    <mergeCell ref="D350:E350"/>
    <mergeCell ref="B351:C351"/>
    <mergeCell ref="D351:E351"/>
    <mergeCell ref="G352:H352"/>
    <mergeCell ref="B312:C312"/>
    <mergeCell ref="D312:E312"/>
    <mergeCell ref="B313:C313"/>
    <mergeCell ref="D313:E313"/>
    <mergeCell ref="B314:C314"/>
    <mergeCell ref="D314:E314"/>
    <mergeCell ref="G315:H315"/>
    <mergeCell ref="G316:H316"/>
    <mergeCell ref="G317:H317"/>
    <mergeCell ref="G318:H318"/>
    <mergeCell ref="D319:F319"/>
    <mergeCell ref="A320:I320"/>
    <mergeCell ref="A321:C321"/>
    <mergeCell ref="D321:E321"/>
    <mergeCell ref="B322:C322"/>
    <mergeCell ref="D322:E322"/>
    <mergeCell ref="G323:H323"/>
    <mergeCell ref="D276:E276"/>
    <mergeCell ref="B276:C276"/>
    <mergeCell ref="B277:C277"/>
    <mergeCell ref="D277:E277"/>
    <mergeCell ref="B278:C278"/>
    <mergeCell ref="D278:E278"/>
    <mergeCell ref="B279:C279"/>
    <mergeCell ref="D279:E279"/>
    <mergeCell ref="A307:C307"/>
    <mergeCell ref="D307:E307"/>
    <mergeCell ref="B308:C308"/>
    <mergeCell ref="D308:E308"/>
    <mergeCell ref="G309:H309"/>
    <mergeCell ref="A310:C310"/>
    <mergeCell ref="D310:E310"/>
    <mergeCell ref="B311:C311"/>
    <mergeCell ref="D311:E311"/>
    <mergeCell ref="D288:E288"/>
    <mergeCell ref="G289:H289"/>
    <mergeCell ref="G290:H290"/>
    <mergeCell ref="G291:H291"/>
    <mergeCell ref="G292:H292"/>
    <mergeCell ref="D293:F293"/>
    <mergeCell ref="A294:I294"/>
    <mergeCell ref="A295:C295"/>
    <mergeCell ref="D295:E295"/>
    <mergeCell ref="D296:E296"/>
    <mergeCell ref="B296:C296"/>
    <mergeCell ref="B297:C297"/>
    <mergeCell ref="D297:E297"/>
    <mergeCell ref="A299:C299"/>
    <mergeCell ref="D299:E299"/>
    <mergeCell ref="D204:F204"/>
    <mergeCell ref="A205:I205"/>
    <mergeCell ref="A206:E206"/>
    <mergeCell ref="B207:E207"/>
    <mergeCell ref="G208:H208"/>
    <mergeCell ref="G209:H209"/>
    <mergeCell ref="G210:H210"/>
    <mergeCell ref="G211:H211"/>
    <mergeCell ref="G212:H212"/>
    <mergeCell ref="D213:F213"/>
    <mergeCell ref="A214:I214"/>
    <mergeCell ref="G271:H271"/>
    <mergeCell ref="G272:H272"/>
    <mergeCell ref="D273:F273"/>
    <mergeCell ref="A274:I274"/>
    <mergeCell ref="A275:C275"/>
    <mergeCell ref="D275:E275"/>
    <mergeCell ref="G245:H245"/>
    <mergeCell ref="G246:H246"/>
    <mergeCell ref="G247:H247"/>
    <mergeCell ref="G248:H248"/>
    <mergeCell ref="D249:F249"/>
    <mergeCell ref="A250:I250"/>
    <mergeCell ref="A251:E251"/>
    <mergeCell ref="B252:E252"/>
    <mergeCell ref="G253:H253"/>
    <mergeCell ref="G254:H254"/>
    <mergeCell ref="G255:H255"/>
    <mergeCell ref="G256:H256"/>
    <mergeCell ref="A232:I232"/>
    <mergeCell ref="A233:E233"/>
    <mergeCell ref="B234:E234"/>
    <mergeCell ref="D187:F187"/>
    <mergeCell ref="A188:I188"/>
    <mergeCell ref="A189:E189"/>
    <mergeCell ref="B190:E190"/>
    <mergeCell ref="B191:E191"/>
    <mergeCell ref="G192:H192"/>
    <mergeCell ref="G193:H193"/>
    <mergeCell ref="G194:H194"/>
    <mergeCell ref="G195:H195"/>
    <mergeCell ref="A196:E196"/>
    <mergeCell ref="B197:E197"/>
    <mergeCell ref="B198:E198"/>
    <mergeCell ref="G199:H199"/>
    <mergeCell ref="G200:H200"/>
    <mergeCell ref="G201:H201"/>
    <mergeCell ref="G202:H202"/>
    <mergeCell ref="G203:H203"/>
    <mergeCell ref="A170:E170"/>
    <mergeCell ref="B171:E171"/>
    <mergeCell ref="B172:E172"/>
    <mergeCell ref="G173:H173"/>
    <mergeCell ref="G174:H174"/>
    <mergeCell ref="G175:H175"/>
    <mergeCell ref="G176:H176"/>
    <mergeCell ref="A177:E177"/>
    <mergeCell ref="B178:E178"/>
    <mergeCell ref="B179:E179"/>
    <mergeCell ref="B180:E180"/>
    <mergeCell ref="B181:E181"/>
    <mergeCell ref="G182:H182"/>
    <mergeCell ref="G183:H183"/>
    <mergeCell ref="G184:H184"/>
    <mergeCell ref="G185:H185"/>
    <mergeCell ref="G186:H186"/>
    <mergeCell ref="G167:H167"/>
    <mergeCell ref="D168:F168"/>
    <mergeCell ref="A169:I169"/>
    <mergeCell ref="B148:E148"/>
    <mergeCell ref="B149:E149"/>
    <mergeCell ref="G150:H150"/>
    <mergeCell ref="G151:H151"/>
    <mergeCell ref="G152:H152"/>
    <mergeCell ref="G153:H153"/>
    <mergeCell ref="A154:E154"/>
    <mergeCell ref="B155:E155"/>
    <mergeCell ref="B156:E156"/>
    <mergeCell ref="B157:E157"/>
    <mergeCell ref="B158:E158"/>
    <mergeCell ref="A145:E145"/>
    <mergeCell ref="B146:E146"/>
    <mergeCell ref="B147:E147"/>
    <mergeCell ref="B117:E117"/>
    <mergeCell ref="B118:E118"/>
    <mergeCell ref="G119:H119"/>
    <mergeCell ref="G139:H139"/>
    <mergeCell ref="G140:H140"/>
    <mergeCell ref="G141:H141"/>
    <mergeCell ref="G142:H142"/>
    <mergeCell ref="D143:F143"/>
    <mergeCell ref="A144:I144"/>
    <mergeCell ref="B159:E159"/>
    <mergeCell ref="B160:E160"/>
    <mergeCell ref="B161:E161"/>
    <mergeCell ref="B162:E162"/>
    <mergeCell ref="G163:H163"/>
    <mergeCell ref="G164:H164"/>
    <mergeCell ref="G165:H165"/>
    <mergeCell ref="G166:H166"/>
    <mergeCell ref="G138:H138"/>
    <mergeCell ref="C84:D84"/>
    <mergeCell ref="G85:H85"/>
    <mergeCell ref="A86:E86"/>
    <mergeCell ref="B87:E87"/>
    <mergeCell ref="B88:E88"/>
    <mergeCell ref="B89:E89"/>
    <mergeCell ref="G90:H90"/>
    <mergeCell ref="G91:H91"/>
    <mergeCell ref="G92:H92"/>
    <mergeCell ref="G93:H93"/>
    <mergeCell ref="A94:E94"/>
    <mergeCell ref="B95:E95"/>
    <mergeCell ref="G120:H120"/>
    <mergeCell ref="G121:H121"/>
    <mergeCell ref="G122:H122"/>
    <mergeCell ref="G123:H123"/>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57:E57"/>
    <mergeCell ref="B58:E58"/>
    <mergeCell ref="B59:E59"/>
    <mergeCell ref="D124:F124"/>
    <mergeCell ref="A125:I125"/>
    <mergeCell ref="A126:E126"/>
    <mergeCell ref="B127:E127"/>
    <mergeCell ref="B128:E128"/>
    <mergeCell ref="G129:H129"/>
    <mergeCell ref="G130:H130"/>
    <mergeCell ref="G131:H131"/>
    <mergeCell ref="G132:H132"/>
    <mergeCell ref="A133:E133"/>
    <mergeCell ref="B134:E134"/>
    <mergeCell ref="B135:E135"/>
    <mergeCell ref="B136:E136"/>
    <mergeCell ref="B137:E137"/>
    <mergeCell ref="G78:H78"/>
    <mergeCell ref="D79:F79"/>
    <mergeCell ref="A80:I80"/>
    <mergeCell ref="A81:B82"/>
    <mergeCell ref="E81:F81"/>
    <mergeCell ref="G81:H81"/>
    <mergeCell ref="I81:I82"/>
    <mergeCell ref="C81:D82"/>
    <mergeCell ref="C83:D83"/>
    <mergeCell ref="B111:E111"/>
    <mergeCell ref="B112:E112"/>
    <mergeCell ref="B113:E113"/>
    <mergeCell ref="B114:E114"/>
    <mergeCell ref="B115:E115"/>
    <mergeCell ref="B116:E116"/>
    <mergeCell ref="B60:E60"/>
    <mergeCell ref="B61:E61"/>
    <mergeCell ref="B62:E62"/>
    <mergeCell ref="G39:H39"/>
    <mergeCell ref="G29:H29"/>
    <mergeCell ref="G30:H30"/>
    <mergeCell ref="G31:H31"/>
    <mergeCell ref="G32:H32"/>
    <mergeCell ref="D33:F33"/>
    <mergeCell ref="A34:I34"/>
    <mergeCell ref="A35:B36"/>
    <mergeCell ref="C35:D36"/>
    <mergeCell ref="E35:F35"/>
    <mergeCell ref="C37:D37"/>
    <mergeCell ref="C38:D38"/>
    <mergeCell ref="A40:E40"/>
    <mergeCell ref="B41:E41"/>
    <mergeCell ref="B42:E42"/>
    <mergeCell ref="B43:E43"/>
    <mergeCell ref="B44:E44"/>
    <mergeCell ref="B45:E45"/>
    <mergeCell ref="G46:H46"/>
    <mergeCell ref="G47:H47"/>
    <mergeCell ref="G48:H48"/>
    <mergeCell ref="G49:H49"/>
    <mergeCell ref="A50:E50"/>
    <mergeCell ref="B51:E51"/>
    <mergeCell ref="B52:E52"/>
    <mergeCell ref="B53:E53"/>
    <mergeCell ref="B54:E54"/>
    <mergeCell ref="B55:E55"/>
    <mergeCell ref="B56:E56"/>
    <mergeCell ref="G2235:H2235"/>
    <mergeCell ref="D2236:E2236"/>
    <mergeCell ref="G2168:H2168"/>
    <mergeCell ref="G2169:H2169"/>
    <mergeCell ref="G2226:H2226"/>
    <mergeCell ref="G2227:H2227"/>
    <mergeCell ref="G2228:H2228"/>
    <mergeCell ref="G2229:H2229"/>
    <mergeCell ref="D2230:F2230"/>
    <mergeCell ref="A2231:I2231"/>
    <mergeCell ref="D2232:E2232"/>
    <mergeCell ref="A2232:C2232"/>
    <mergeCell ref="B2233:C2233"/>
    <mergeCell ref="D2233:E2233"/>
    <mergeCell ref="B2234:C2234"/>
    <mergeCell ref="D2234:E2234"/>
    <mergeCell ref="D2191:F2191"/>
    <mergeCell ref="G2202:H2202"/>
    <mergeCell ref="G2206:H2206"/>
    <mergeCell ref="G2207:H2207"/>
    <mergeCell ref="G2208:H2208"/>
    <mergeCell ref="D2209:F2209"/>
    <mergeCell ref="A2210:I2210"/>
    <mergeCell ref="A2211:I2211"/>
    <mergeCell ref="G2212:H2212"/>
    <mergeCell ref="G2213:H2213"/>
    <mergeCell ref="G2214:H2214"/>
    <mergeCell ref="D2215:F2215"/>
    <mergeCell ref="A2216:I2216"/>
    <mergeCell ref="A2217:C2217"/>
    <mergeCell ref="D2217:E2217"/>
    <mergeCell ref="B2218:C2218"/>
    <mergeCell ref="A1:I1"/>
    <mergeCell ref="D2:F2"/>
    <mergeCell ref="A3:I3"/>
    <mergeCell ref="A4:E4"/>
    <mergeCell ref="B5:E5"/>
    <mergeCell ref="B6:E6"/>
    <mergeCell ref="G7:H7"/>
    <mergeCell ref="G8:H8"/>
    <mergeCell ref="G9:H9"/>
    <mergeCell ref="G10:H10"/>
    <mergeCell ref="A11:E11"/>
    <mergeCell ref="B12:E12"/>
    <mergeCell ref="B13:E13"/>
    <mergeCell ref="B14:E14"/>
    <mergeCell ref="B15:E15"/>
    <mergeCell ref="B16:E16"/>
    <mergeCell ref="B17:E17"/>
    <mergeCell ref="A2165:E2165"/>
    <mergeCell ref="B2166:E2166"/>
    <mergeCell ref="B2167:E2167"/>
    <mergeCell ref="A2152:I2152"/>
    <mergeCell ref="D2153:E2153"/>
    <mergeCell ref="A2153:C2153"/>
    <mergeCell ref="B2154:C2154"/>
    <mergeCell ref="D2154:E2154"/>
    <mergeCell ref="G2155:H2155"/>
    <mergeCell ref="A2156:C2156"/>
    <mergeCell ref="D2156:E2156"/>
    <mergeCell ref="D2157:E2157"/>
    <mergeCell ref="B2157:C2157"/>
    <mergeCell ref="B2158:C2158"/>
    <mergeCell ref="D2158:E2158"/>
    <mergeCell ref="G2159:H2159"/>
    <mergeCell ref="G2160:H2160"/>
    <mergeCell ref="G2161:H2161"/>
    <mergeCell ref="A2107:I2107"/>
    <mergeCell ref="A2108:C2108"/>
    <mergeCell ref="D2108:E2108"/>
    <mergeCell ref="B18:E18"/>
    <mergeCell ref="B19:E19"/>
    <mergeCell ref="B20:E20"/>
    <mergeCell ref="B21:E21"/>
    <mergeCell ref="B22:E22"/>
    <mergeCell ref="B23:E23"/>
    <mergeCell ref="B24:E24"/>
    <mergeCell ref="B25:E25"/>
    <mergeCell ref="B26:E26"/>
    <mergeCell ref="B27:E27"/>
    <mergeCell ref="G28:H28"/>
    <mergeCell ref="G35:H35"/>
    <mergeCell ref="I35:I36"/>
    <mergeCell ref="A2164:I2164"/>
    <mergeCell ref="B63:E63"/>
    <mergeCell ref="B64:E64"/>
    <mergeCell ref="B65:E65"/>
    <mergeCell ref="B66:E66"/>
    <mergeCell ref="B67:E67"/>
    <mergeCell ref="B68:E68"/>
    <mergeCell ref="B69:E69"/>
    <mergeCell ref="B70:E70"/>
    <mergeCell ref="B71:E71"/>
    <mergeCell ref="B72:E72"/>
    <mergeCell ref="B73:E73"/>
    <mergeCell ref="G74:H74"/>
    <mergeCell ref="G75:H75"/>
    <mergeCell ref="G76:H76"/>
    <mergeCell ref="G77:H77"/>
    <mergeCell ref="B2083:E2083"/>
    <mergeCell ref="B2084:E2084"/>
    <mergeCell ref="B2085:E2085"/>
    <mergeCell ref="D2163:F2163"/>
    <mergeCell ref="B2101:C2101"/>
    <mergeCell ref="D2101:E2101"/>
    <mergeCell ref="G2102:H2102"/>
    <mergeCell ref="G2103:H2103"/>
    <mergeCell ref="G2104:H2104"/>
    <mergeCell ref="A2114:C2114"/>
    <mergeCell ref="B2115:C2115"/>
    <mergeCell ref="D2115:E2115"/>
    <mergeCell ref="B2116:C2116"/>
    <mergeCell ref="D2116:E2116"/>
    <mergeCell ref="G2117:H2117"/>
    <mergeCell ref="G2118:H2118"/>
    <mergeCell ref="G2147:H2147"/>
    <mergeCell ref="G2148:H2148"/>
    <mergeCell ref="G2149:H2149"/>
    <mergeCell ref="G2150:H2150"/>
    <mergeCell ref="D2151:F2151"/>
    <mergeCell ref="D2109:E2109"/>
    <mergeCell ref="G2110:H2110"/>
    <mergeCell ref="B2109:C2109"/>
    <mergeCell ref="A2111:C2111"/>
    <mergeCell ref="D2111:E2111"/>
    <mergeCell ref="B2112:C2112"/>
    <mergeCell ref="D2112:E2112"/>
    <mergeCell ref="G2113:H2113"/>
    <mergeCell ref="D2114:E2114"/>
    <mergeCell ref="G2105:H2105"/>
    <mergeCell ref="D2106:F2106"/>
    <mergeCell ref="B2087:E2087"/>
    <mergeCell ref="G2088:H2088"/>
    <mergeCell ref="G2089:H2089"/>
    <mergeCell ref="G2090:H2090"/>
    <mergeCell ref="G2091:H2091"/>
    <mergeCell ref="A2059:B2060"/>
    <mergeCell ref="C2059:D2060"/>
    <mergeCell ref="E2059:F2059"/>
    <mergeCell ref="G2059:H2059"/>
    <mergeCell ref="I2059:I2060"/>
    <mergeCell ref="G2062:H2062"/>
    <mergeCell ref="C2061:D2061"/>
    <mergeCell ref="A2063:E2063"/>
    <mergeCell ref="B2064:E2064"/>
    <mergeCell ref="B2065:E2065"/>
    <mergeCell ref="B2066:E2066"/>
    <mergeCell ref="B2067:E2067"/>
    <mergeCell ref="B2068:E2068"/>
    <mergeCell ref="B2069:E2069"/>
    <mergeCell ref="G2070:H2070"/>
    <mergeCell ref="G2071:H2071"/>
    <mergeCell ref="G2072:H2072"/>
    <mergeCell ref="G2073:H2073"/>
    <mergeCell ref="G2074:H2074"/>
    <mergeCell ref="A2075:E2075"/>
    <mergeCell ref="B2076:E2076"/>
    <mergeCell ref="B2077:E2077"/>
    <mergeCell ref="B2078:E2078"/>
    <mergeCell ref="B2079:E2079"/>
    <mergeCell ref="B2080:E2080"/>
    <mergeCell ref="B2081:E2081"/>
    <mergeCell ref="B2082:E2082"/>
    <mergeCell ref="G2092:H2092"/>
    <mergeCell ref="D2093:F2093"/>
    <mergeCell ref="A2094:I2094"/>
    <mergeCell ref="A2095:C2095"/>
    <mergeCell ref="D2095:E2095"/>
    <mergeCell ref="B2096:C2096"/>
    <mergeCell ref="D2096:E2096"/>
    <mergeCell ref="B2097:C2097"/>
    <mergeCell ref="D2097:E2097"/>
    <mergeCell ref="G2098:H2098"/>
    <mergeCell ref="A2099:C2099"/>
    <mergeCell ref="D2099:E2099"/>
    <mergeCell ref="B2100:C2100"/>
    <mergeCell ref="D2100:E2100"/>
    <mergeCell ref="A2047:C2047"/>
    <mergeCell ref="D2047:E2047"/>
    <mergeCell ref="B2048:C2048"/>
    <mergeCell ref="D2048:E2048"/>
    <mergeCell ref="B2049:C2049"/>
    <mergeCell ref="D2049:E2049"/>
    <mergeCell ref="G2050:H2050"/>
    <mergeCell ref="A2051:C2051"/>
    <mergeCell ref="D2051:E2051"/>
    <mergeCell ref="B2052:C2052"/>
    <mergeCell ref="D2052:E2052"/>
    <mergeCell ref="G2053:H2053"/>
    <mergeCell ref="G2054:H2054"/>
    <mergeCell ref="G2055:H2055"/>
    <mergeCell ref="G2056:H2056"/>
    <mergeCell ref="D2057:F2057"/>
    <mergeCell ref="A2058:I2058"/>
    <mergeCell ref="B2086:E2086"/>
    <mergeCell ref="A2035:C2035"/>
    <mergeCell ref="D2035:E2035"/>
    <mergeCell ref="B2036:C2036"/>
    <mergeCell ref="D2036:E2036"/>
    <mergeCell ref="B2037:C2037"/>
    <mergeCell ref="D2037:E2037"/>
    <mergeCell ref="G2038:H2038"/>
    <mergeCell ref="A2039:C2039"/>
    <mergeCell ref="D2039:E2039"/>
    <mergeCell ref="B2040:C2040"/>
    <mergeCell ref="D2040:E2040"/>
    <mergeCell ref="G2041:H2041"/>
    <mergeCell ref="G2042:H2042"/>
    <mergeCell ref="G2043:H2043"/>
    <mergeCell ref="G2044:H2044"/>
    <mergeCell ref="D2045:F2045"/>
    <mergeCell ref="A2046:I2046"/>
    <mergeCell ref="D2022:F2022"/>
    <mergeCell ref="A2023:I2023"/>
    <mergeCell ref="A2024:C2024"/>
    <mergeCell ref="D2024:E2024"/>
    <mergeCell ref="B2025:C2025"/>
    <mergeCell ref="D2025:E2025"/>
    <mergeCell ref="G2026:H2026"/>
    <mergeCell ref="D2027:E2027"/>
    <mergeCell ref="A2027:C2027"/>
    <mergeCell ref="B2028:C2028"/>
    <mergeCell ref="D2028:E2028"/>
    <mergeCell ref="G2029:H2029"/>
    <mergeCell ref="G2030:H2030"/>
    <mergeCell ref="G2031:H2031"/>
    <mergeCell ref="G2032:H2032"/>
    <mergeCell ref="D2033:F2033"/>
    <mergeCell ref="A2034:I2034"/>
    <mergeCell ref="D2010:F2010"/>
    <mergeCell ref="A2011:I2011"/>
    <mergeCell ref="A2012:C2012"/>
    <mergeCell ref="D2012:E2012"/>
    <mergeCell ref="B2013:C2013"/>
    <mergeCell ref="D2013:E2013"/>
    <mergeCell ref="B2014:C2014"/>
    <mergeCell ref="D2014:E2014"/>
    <mergeCell ref="G2015:H2015"/>
    <mergeCell ref="A2016:C2016"/>
    <mergeCell ref="D2016:E2016"/>
    <mergeCell ref="B2017:C2017"/>
    <mergeCell ref="D2017:E2017"/>
    <mergeCell ref="G2018:H2018"/>
    <mergeCell ref="G2019:H2019"/>
    <mergeCell ref="G2020:H2020"/>
    <mergeCell ref="G2021:H2021"/>
    <mergeCell ref="G2143:H2143"/>
    <mergeCell ref="B2142:C2142"/>
    <mergeCell ref="A2144:C2144"/>
    <mergeCell ref="D2144:E2144"/>
    <mergeCell ref="B2145:C2145"/>
    <mergeCell ref="D2145:E2145"/>
    <mergeCell ref="B2146:C2146"/>
    <mergeCell ref="D2146:E2146"/>
    <mergeCell ref="G2184:H2184"/>
    <mergeCell ref="D2185:F2185"/>
    <mergeCell ref="A2186:I2186"/>
    <mergeCell ref="A2187:I2187"/>
    <mergeCell ref="G2188:H2188"/>
    <mergeCell ref="G2189:H2189"/>
    <mergeCell ref="G2190:H2190"/>
    <mergeCell ref="D1998:F1998"/>
    <mergeCell ref="A1999:I1999"/>
    <mergeCell ref="A2000:C2000"/>
    <mergeCell ref="D2000:E2000"/>
    <mergeCell ref="B2001:C2001"/>
    <mergeCell ref="D2001:E2001"/>
    <mergeCell ref="B2002:C2002"/>
    <mergeCell ref="D2002:E2002"/>
    <mergeCell ref="G2003:H2003"/>
    <mergeCell ref="A2004:C2004"/>
    <mergeCell ref="D2004:E2004"/>
    <mergeCell ref="B2005:C2005"/>
    <mergeCell ref="D2005:E2005"/>
    <mergeCell ref="G2006:H2006"/>
    <mergeCell ref="G2007:H2007"/>
    <mergeCell ref="G2008:H2008"/>
    <mergeCell ref="G2009:H2009"/>
    <mergeCell ref="D2130:E2130"/>
    <mergeCell ref="B2131:C2131"/>
    <mergeCell ref="D2131:E2131"/>
    <mergeCell ref="G2132:H2132"/>
    <mergeCell ref="G2133:H2133"/>
    <mergeCell ref="G2134:H2134"/>
    <mergeCell ref="G2135:H2135"/>
    <mergeCell ref="D2136:F2136"/>
    <mergeCell ref="A2137:I2137"/>
    <mergeCell ref="A2138:C2138"/>
    <mergeCell ref="D2138:E2138"/>
    <mergeCell ref="B2139:C2139"/>
    <mergeCell ref="D2139:E2139"/>
    <mergeCell ref="G2140:H2140"/>
    <mergeCell ref="A2141:C2141"/>
    <mergeCell ref="D2141:E2141"/>
    <mergeCell ref="D2142:E2142"/>
    <mergeCell ref="G1997:H1997"/>
    <mergeCell ref="G2170:H2170"/>
    <mergeCell ref="G2171:H2171"/>
    <mergeCell ref="A2172:E2172"/>
    <mergeCell ref="B2173:E2173"/>
    <mergeCell ref="G2174:H2174"/>
    <mergeCell ref="G2175:H2175"/>
    <mergeCell ref="G2176:H2176"/>
    <mergeCell ref="G2177:H2177"/>
    <mergeCell ref="G2178:H2178"/>
    <mergeCell ref="D2179:F2179"/>
    <mergeCell ref="A2180:I2180"/>
    <mergeCell ref="A2181:I2181"/>
    <mergeCell ref="G2182:H2182"/>
    <mergeCell ref="G2183:H2183"/>
    <mergeCell ref="G2119:H2119"/>
    <mergeCell ref="G2120:H2120"/>
    <mergeCell ref="D2121:F2121"/>
    <mergeCell ref="A2122:I2122"/>
    <mergeCell ref="A2123:C2123"/>
    <mergeCell ref="D2123:E2123"/>
    <mergeCell ref="B2124:C2124"/>
    <mergeCell ref="D2124:E2124"/>
    <mergeCell ref="G2125:H2125"/>
    <mergeCell ref="A2126:C2126"/>
    <mergeCell ref="D2126:E2126"/>
    <mergeCell ref="B2127:C2127"/>
    <mergeCell ref="D2127:E2127"/>
    <mergeCell ref="G2128:H2128"/>
    <mergeCell ref="A2129:C2129"/>
    <mergeCell ref="D2129:E2129"/>
    <mergeCell ref="B2130:C2130"/>
    <mergeCell ref="G1985:H1985"/>
    <mergeCell ref="D1986:F1986"/>
    <mergeCell ref="A1987:I1987"/>
    <mergeCell ref="D1988:E1988"/>
    <mergeCell ref="A1988:C1988"/>
    <mergeCell ref="B1989:C1989"/>
    <mergeCell ref="D1989:E1989"/>
    <mergeCell ref="G1990:H1990"/>
    <mergeCell ref="A1991:C1991"/>
    <mergeCell ref="D1991:E1991"/>
    <mergeCell ref="D1992:E1992"/>
    <mergeCell ref="B1992:C1992"/>
    <mergeCell ref="B1993:C1993"/>
    <mergeCell ref="D1993:E1993"/>
    <mergeCell ref="G1994:H1994"/>
    <mergeCell ref="G1995:H1995"/>
    <mergeCell ref="G1996:H1996"/>
    <mergeCell ref="G1973:H1973"/>
    <mergeCell ref="D1974:F1974"/>
    <mergeCell ref="A1975:I1975"/>
    <mergeCell ref="A1976:C1976"/>
    <mergeCell ref="D1976:E1976"/>
    <mergeCell ref="B1977:C1977"/>
    <mergeCell ref="D1977:E1977"/>
    <mergeCell ref="B1978:C1978"/>
    <mergeCell ref="D1978:E1978"/>
    <mergeCell ref="G1979:H1979"/>
    <mergeCell ref="A1980:C1980"/>
    <mergeCell ref="D1980:E1980"/>
    <mergeCell ref="B1981:C1981"/>
    <mergeCell ref="D1981:E1981"/>
    <mergeCell ref="G1982:H1982"/>
    <mergeCell ref="G1983:H1983"/>
    <mergeCell ref="G1984:H1984"/>
    <mergeCell ref="G1971:H1971"/>
    <mergeCell ref="G1972:H1972"/>
    <mergeCell ref="G1948:H1948"/>
    <mergeCell ref="G1958:H1958"/>
    <mergeCell ref="G1959:H1959"/>
    <mergeCell ref="G1960:H1960"/>
    <mergeCell ref="D1961:F1961"/>
    <mergeCell ref="A1962:I1962"/>
    <mergeCell ref="A1963:C1963"/>
    <mergeCell ref="D1963:E1963"/>
    <mergeCell ref="G1934:H1934"/>
    <mergeCell ref="D1935:F1935"/>
    <mergeCell ref="A1936:I1936"/>
    <mergeCell ref="A1937:C1937"/>
    <mergeCell ref="D1937:E1937"/>
    <mergeCell ref="B1938:C1938"/>
    <mergeCell ref="D1938:E1938"/>
    <mergeCell ref="G1914:H1914"/>
    <mergeCell ref="G1915:H1915"/>
    <mergeCell ref="A1916:E1916"/>
    <mergeCell ref="B1917:E1917"/>
    <mergeCell ref="G1918:H1918"/>
    <mergeCell ref="B1964:C1964"/>
    <mergeCell ref="D1964:E1964"/>
    <mergeCell ref="B1965:C1965"/>
    <mergeCell ref="D1965:E1965"/>
    <mergeCell ref="B1966:C1966"/>
    <mergeCell ref="D1966:E1966"/>
    <mergeCell ref="G1967:H1967"/>
    <mergeCell ref="A1968:C1968"/>
    <mergeCell ref="D1968:E1968"/>
    <mergeCell ref="B1969:C1969"/>
    <mergeCell ref="D1969:E1969"/>
    <mergeCell ref="G1970:H1970"/>
    <mergeCell ref="D1900:E1900"/>
    <mergeCell ref="A1900:C1900"/>
    <mergeCell ref="B1901:C1901"/>
    <mergeCell ref="D1901:E1901"/>
    <mergeCell ref="B1902:C1902"/>
    <mergeCell ref="D1902:E1902"/>
    <mergeCell ref="G1903:H1903"/>
    <mergeCell ref="G1904:H1904"/>
    <mergeCell ref="G1905:H1905"/>
    <mergeCell ref="G1906:H1906"/>
    <mergeCell ref="D1907:F1907"/>
    <mergeCell ref="A1908:I1908"/>
    <mergeCell ref="A1909:E1909"/>
    <mergeCell ref="B1910:E1910"/>
    <mergeCell ref="B1911:E1911"/>
    <mergeCell ref="G1912:H1912"/>
    <mergeCell ref="G1913:H1913"/>
    <mergeCell ref="B1888:C1888"/>
    <mergeCell ref="D1888:E1888"/>
    <mergeCell ref="B1889:C1889"/>
    <mergeCell ref="D1889:E1889"/>
    <mergeCell ref="G1890:H1890"/>
    <mergeCell ref="G1891:H1891"/>
    <mergeCell ref="G1892:H1892"/>
    <mergeCell ref="G1893:H1893"/>
    <mergeCell ref="D1894:F1894"/>
    <mergeCell ref="A1895:I1895"/>
    <mergeCell ref="D1896:E1896"/>
    <mergeCell ref="A1896:C1896"/>
    <mergeCell ref="B1897:C1897"/>
    <mergeCell ref="D1897:E1897"/>
    <mergeCell ref="B1898:C1898"/>
    <mergeCell ref="D1898:E1898"/>
    <mergeCell ref="G1899:H1899"/>
    <mergeCell ref="B1876:C1876"/>
    <mergeCell ref="D1876:E1876"/>
    <mergeCell ref="G1877:H1877"/>
    <mergeCell ref="G1878:H1878"/>
    <mergeCell ref="G1879:H1879"/>
    <mergeCell ref="G1880:H1880"/>
    <mergeCell ref="D1881:F1881"/>
    <mergeCell ref="A1882:I1882"/>
    <mergeCell ref="A1883:C1883"/>
    <mergeCell ref="D1883:E1883"/>
    <mergeCell ref="B1884:C1884"/>
    <mergeCell ref="D1884:E1884"/>
    <mergeCell ref="D1885:E1885"/>
    <mergeCell ref="G1886:H1886"/>
    <mergeCell ref="B1885:C1885"/>
    <mergeCell ref="A1887:C1887"/>
    <mergeCell ref="D1887:E1887"/>
    <mergeCell ref="B1864:C1864"/>
    <mergeCell ref="D1864:E1864"/>
    <mergeCell ref="G1865:H1865"/>
    <mergeCell ref="G1866:H1866"/>
    <mergeCell ref="G1867:H1867"/>
    <mergeCell ref="G1868:H1868"/>
    <mergeCell ref="D1869:F1869"/>
    <mergeCell ref="A1870:I1870"/>
    <mergeCell ref="A1871:C1871"/>
    <mergeCell ref="D1871:E1871"/>
    <mergeCell ref="B1872:C1872"/>
    <mergeCell ref="D1872:E1872"/>
    <mergeCell ref="B1873:C1873"/>
    <mergeCell ref="D1873:E1873"/>
    <mergeCell ref="G1874:H1874"/>
    <mergeCell ref="A1875:C1875"/>
    <mergeCell ref="D1875:E1875"/>
    <mergeCell ref="B1851:E1851"/>
    <mergeCell ref="G1852:H1852"/>
    <mergeCell ref="G1853:H1853"/>
    <mergeCell ref="G1854:H1854"/>
    <mergeCell ref="G1855:H1855"/>
    <mergeCell ref="G1856:H1856"/>
    <mergeCell ref="D1857:F1857"/>
    <mergeCell ref="A1858:I1858"/>
    <mergeCell ref="A1859:C1859"/>
    <mergeCell ref="D1859:E1859"/>
    <mergeCell ref="B1860:C1860"/>
    <mergeCell ref="D1860:E1860"/>
    <mergeCell ref="B1861:C1861"/>
    <mergeCell ref="D1861:E1861"/>
    <mergeCell ref="G1862:H1862"/>
    <mergeCell ref="A1863:C1863"/>
    <mergeCell ref="D1863:E1863"/>
    <mergeCell ref="G1772:H1772"/>
    <mergeCell ref="G1773:H1773"/>
    <mergeCell ref="G1836:H1836"/>
    <mergeCell ref="G1837:H1837"/>
    <mergeCell ref="G1838:H1838"/>
    <mergeCell ref="G1839:H1839"/>
    <mergeCell ref="G1840:H1840"/>
    <mergeCell ref="D1841:F1841"/>
    <mergeCell ref="A1842:I1842"/>
    <mergeCell ref="A1843:E1843"/>
    <mergeCell ref="B1844:E1844"/>
    <mergeCell ref="B1845:E1845"/>
    <mergeCell ref="G1846:H1846"/>
    <mergeCell ref="G1847:H1847"/>
    <mergeCell ref="G1848:H1848"/>
    <mergeCell ref="G1849:H1849"/>
    <mergeCell ref="A1850:E1850"/>
    <mergeCell ref="G1819:H1819"/>
    <mergeCell ref="G1820:H1820"/>
    <mergeCell ref="G1821:H1821"/>
    <mergeCell ref="G1822:H1822"/>
    <mergeCell ref="G1823:H1823"/>
    <mergeCell ref="D1824:F1824"/>
    <mergeCell ref="A1825:I1825"/>
    <mergeCell ref="A1826:E1826"/>
    <mergeCell ref="B1827:E1827"/>
    <mergeCell ref="B1828:E1828"/>
    <mergeCell ref="G1829:H1829"/>
    <mergeCell ref="G1830:H1830"/>
    <mergeCell ref="G1831:H1831"/>
    <mergeCell ref="G1832:H1832"/>
    <mergeCell ref="G1833:H1833"/>
    <mergeCell ref="A1834:E1834"/>
    <mergeCell ref="B1835:E1835"/>
    <mergeCell ref="G1794:H1794"/>
    <mergeCell ref="G1795:H1795"/>
    <mergeCell ref="G1796:H1796"/>
    <mergeCell ref="G1797:H1797"/>
    <mergeCell ref="A1798:E1798"/>
    <mergeCell ref="B1799:E1799"/>
    <mergeCell ref="B1800:E1800"/>
    <mergeCell ref="B1801:E1801"/>
    <mergeCell ref="G1802:H1802"/>
    <mergeCell ref="G1803:H1803"/>
    <mergeCell ref="G1804:H1804"/>
    <mergeCell ref="G1805:H1805"/>
    <mergeCell ref="G1806:H1806"/>
    <mergeCell ref="D1807:F1807"/>
    <mergeCell ref="A1808:I1808"/>
    <mergeCell ref="A1809:E1809"/>
    <mergeCell ref="B1810:E1810"/>
    <mergeCell ref="G1812:H1812"/>
    <mergeCell ref="G1813:H1813"/>
    <mergeCell ref="G1814:H1814"/>
    <mergeCell ref="G1815:H1815"/>
    <mergeCell ref="G1816:H1816"/>
    <mergeCell ref="A1817:E1817"/>
    <mergeCell ref="B1955:C1955"/>
    <mergeCell ref="D1955:E1955"/>
    <mergeCell ref="B1956:C1956"/>
    <mergeCell ref="D1956:E1956"/>
    <mergeCell ref="G1957:H1957"/>
    <mergeCell ref="G1919:H1919"/>
    <mergeCell ref="G1920:H1920"/>
    <mergeCell ref="G1921:H1921"/>
    <mergeCell ref="G1922:H1922"/>
    <mergeCell ref="D1923:F1923"/>
    <mergeCell ref="A1924:I1924"/>
    <mergeCell ref="D1925:E1925"/>
    <mergeCell ref="A1925:C1925"/>
    <mergeCell ref="B1926:C1926"/>
    <mergeCell ref="D1926:E1926"/>
    <mergeCell ref="B1927:C1927"/>
    <mergeCell ref="D1927:E1927"/>
    <mergeCell ref="G1928:H1928"/>
    <mergeCell ref="D1929:E1929"/>
    <mergeCell ref="A1929:C1929"/>
    <mergeCell ref="B1930:C1930"/>
    <mergeCell ref="D1930:E1930"/>
    <mergeCell ref="G1931:H1931"/>
    <mergeCell ref="G1932:H1932"/>
    <mergeCell ref="G1933:H1933"/>
    <mergeCell ref="B1818:E1818"/>
    <mergeCell ref="G1786:H1786"/>
    <mergeCell ref="G1787:H1787"/>
    <mergeCell ref="G1788:H1788"/>
    <mergeCell ref="D1789:F1789"/>
    <mergeCell ref="A1790:I1790"/>
    <mergeCell ref="A1791:E1791"/>
    <mergeCell ref="B1792:E1792"/>
    <mergeCell ref="B1793:E1793"/>
    <mergeCell ref="D1949:F1949"/>
    <mergeCell ref="A1950:I1950"/>
    <mergeCell ref="A1951:C1951"/>
    <mergeCell ref="D1951:E1951"/>
    <mergeCell ref="B1952:C1952"/>
    <mergeCell ref="D1952:E1952"/>
    <mergeCell ref="G1953:H1953"/>
    <mergeCell ref="A1954:C1954"/>
    <mergeCell ref="D1954:E1954"/>
    <mergeCell ref="B1939:C1939"/>
    <mergeCell ref="D1939:E1939"/>
    <mergeCell ref="G1940:H1940"/>
    <mergeCell ref="A1941:C1941"/>
    <mergeCell ref="D1941:E1941"/>
    <mergeCell ref="B1942:C1942"/>
    <mergeCell ref="D1942:E1942"/>
    <mergeCell ref="D1943:E1943"/>
    <mergeCell ref="B1943:C1943"/>
    <mergeCell ref="B1944:C1944"/>
    <mergeCell ref="D1944:E1944"/>
    <mergeCell ref="G1945:H1945"/>
    <mergeCell ref="G1946:H1946"/>
    <mergeCell ref="G1947:H1947"/>
    <mergeCell ref="B1811:E1811"/>
    <mergeCell ref="B1784:C1784"/>
    <mergeCell ref="D1784:E1784"/>
    <mergeCell ref="G1774:H1774"/>
    <mergeCell ref="G1775:H1775"/>
    <mergeCell ref="G1776:H1776"/>
    <mergeCell ref="D1777:F1777"/>
    <mergeCell ref="A1778:I1778"/>
    <mergeCell ref="A1779:C1779"/>
    <mergeCell ref="D1779:E1779"/>
    <mergeCell ref="B1780:C1780"/>
    <mergeCell ref="D1780:E1780"/>
    <mergeCell ref="G1781:H1781"/>
    <mergeCell ref="D1782:E1782"/>
    <mergeCell ref="G1736:H1736"/>
    <mergeCell ref="G1737:H1737"/>
    <mergeCell ref="G1738:H1738"/>
    <mergeCell ref="G1785:H1785"/>
    <mergeCell ref="A1743:E1743"/>
    <mergeCell ref="B1744:E1744"/>
    <mergeCell ref="B1745:E1745"/>
    <mergeCell ref="G1746:H1746"/>
    <mergeCell ref="G1747:H1747"/>
    <mergeCell ref="G1748:H1748"/>
    <mergeCell ref="G1749:H1749"/>
    <mergeCell ref="A1750:E1750"/>
    <mergeCell ref="B1751:E1751"/>
    <mergeCell ref="B1752:E1752"/>
    <mergeCell ref="B1753:E1753"/>
    <mergeCell ref="B1754:E1754"/>
    <mergeCell ref="G1755:H1755"/>
    <mergeCell ref="G1756:H1756"/>
    <mergeCell ref="G1757:H1757"/>
    <mergeCell ref="A1672:I1672"/>
    <mergeCell ref="A1673:E1673"/>
    <mergeCell ref="B1674:E1674"/>
    <mergeCell ref="B1675:E1675"/>
    <mergeCell ref="G1676:H1676"/>
    <mergeCell ref="G1677:H1677"/>
    <mergeCell ref="G1678:H1678"/>
    <mergeCell ref="G1679:H1679"/>
    <mergeCell ref="A1680:E1680"/>
    <mergeCell ref="B1681:E1681"/>
    <mergeCell ref="G1682:H1682"/>
    <mergeCell ref="G1683:H1683"/>
    <mergeCell ref="G1684:H1684"/>
    <mergeCell ref="G1685:H1685"/>
    <mergeCell ref="G1686:H1686"/>
    <mergeCell ref="A1782:C1782"/>
    <mergeCell ref="B1783:C1783"/>
    <mergeCell ref="D1783:E1783"/>
    <mergeCell ref="G1758:H1758"/>
    <mergeCell ref="G1759:H1759"/>
    <mergeCell ref="D1760:F1760"/>
    <mergeCell ref="A1761:I1761"/>
    <mergeCell ref="A1762:E1762"/>
    <mergeCell ref="B1763:E1763"/>
    <mergeCell ref="B1764:E1764"/>
    <mergeCell ref="G1765:H1765"/>
    <mergeCell ref="G1766:H1766"/>
    <mergeCell ref="G1767:H1767"/>
    <mergeCell ref="G1768:H1768"/>
    <mergeCell ref="A1770:E1770"/>
    <mergeCell ref="B1771:E1771"/>
    <mergeCell ref="G1769:H1769"/>
    <mergeCell ref="A1655:I1655"/>
    <mergeCell ref="G1656:H1656"/>
    <mergeCell ref="G1657:H1657"/>
    <mergeCell ref="G1658:H1658"/>
    <mergeCell ref="D1659:F1659"/>
    <mergeCell ref="A1660:I1660"/>
    <mergeCell ref="A1661:I1661"/>
    <mergeCell ref="G1662:H1662"/>
    <mergeCell ref="G1663:H1663"/>
    <mergeCell ref="G1664:H1664"/>
    <mergeCell ref="D1665:F1665"/>
    <mergeCell ref="A1666:I1666"/>
    <mergeCell ref="A1667:I1667"/>
    <mergeCell ref="G1668:H1668"/>
    <mergeCell ref="G1669:H1669"/>
    <mergeCell ref="G1670:H1670"/>
    <mergeCell ref="D1671:F1671"/>
    <mergeCell ref="G1622:H1622"/>
    <mergeCell ref="G1623:H1623"/>
    <mergeCell ref="B1644:C1644"/>
    <mergeCell ref="D1644:E1644"/>
    <mergeCell ref="G1645:H1645"/>
    <mergeCell ref="A1646:C1646"/>
    <mergeCell ref="D1646:E1646"/>
    <mergeCell ref="B1647:C1647"/>
    <mergeCell ref="D1647:E1647"/>
    <mergeCell ref="B1648:C1648"/>
    <mergeCell ref="D1648:E1648"/>
    <mergeCell ref="G1649:H1649"/>
    <mergeCell ref="G1650:H1650"/>
    <mergeCell ref="G1651:H1651"/>
    <mergeCell ref="G1652:H1652"/>
    <mergeCell ref="D1653:F1653"/>
    <mergeCell ref="A1654:I1654"/>
    <mergeCell ref="G1637:H1637"/>
    <mergeCell ref="G1638:H1638"/>
    <mergeCell ref="D1639:F1639"/>
    <mergeCell ref="A1640:I1640"/>
    <mergeCell ref="A1641:I1641"/>
    <mergeCell ref="A1642:C1642"/>
    <mergeCell ref="D1642:E1642"/>
    <mergeCell ref="B1643:C1643"/>
    <mergeCell ref="D1643:E1643"/>
    <mergeCell ref="G1624:H1624"/>
    <mergeCell ref="G1625:H1625"/>
    <mergeCell ref="G1626:H1626"/>
    <mergeCell ref="D1627:F1627"/>
    <mergeCell ref="A1628:I1628"/>
    <mergeCell ref="A1629:I1629"/>
    <mergeCell ref="G1630:H1630"/>
    <mergeCell ref="G1631:H1631"/>
    <mergeCell ref="G1632:H1632"/>
    <mergeCell ref="D1633:F1633"/>
    <mergeCell ref="A1634:I1634"/>
    <mergeCell ref="A1635:I1635"/>
    <mergeCell ref="G1636:H1636"/>
    <mergeCell ref="D1558:F1558"/>
    <mergeCell ref="A1559:I1559"/>
    <mergeCell ref="A1560:E1560"/>
    <mergeCell ref="B1561:E1561"/>
    <mergeCell ref="B1562:E1562"/>
    <mergeCell ref="G1563:H1563"/>
    <mergeCell ref="G1564:H1564"/>
    <mergeCell ref="G1565:H1565"/>
    <mergeCell ref="G1566:H1566"/>
    <mergeCell ref="G1567:H1567"/>
    <mergeCell ref="A1568:E1568"/>
    <mergeCell ref="B1569:E1569"/>
    <mergeCell ref="A1571:E1571"/>
    <mergeCell ref="B1572:E1572"/>
    <mergeCell ref="G1570:H1570"/>
    <mergeCell ref="G1573:H1573"/>
    <mergeCell ref="G1574:H1574"/>
    <mergeCell ref="G1575:H1575"/>
    <mergeCell ref="G1576:H1576"/>
    <mergeCell ref="A1609:E1609"/>
    <mergeCell ref="B1610:E1610"/>
    <mergeCell ref="B1611:E1611"/>
    <mergeCell ref="B1612:E1612"/>
    <mergeCell ref="G1613:H1613"/>
    <mergeCell ref="A1614:C1614"/>
    <mergeCell ref="E1614:F1614"/>
    <mergeCell ref="B1615:C1615"/>
    <mergeCell ref="E1615:H1615"/>
    <mergeCell ref="G1616:H1616"/>
    <mergeCell ref="G1617:H1617"/>
    <mergeCell ref="G1618:H1618"/>
    <mergeCell ref="G1619:H1619"/>
    <mergeCell ref="A1620:E1620"/>
    <mergeCell ref="B1621:E1621"/>
    <mergeCell ref="B1589:E1589"/>
    <mergeCell ref="B1590:E1590"/>
    <mergeCell ref="B1591:E1591"/>
    <mergeCell ref="G1592:H1592"/>
    <mergeCell ref="G1593:H1593"/>
    <mergeCell ref="G1594:H1594"/>
    <mergeCell ref="G1595:H1595"/>
    <mergeCell ref="G1596:H1596"/>
    <mergeCell ref="A1602:I1602"/>
    <mergeCell ref="A1603:I1603"/>
    <mergeCell ref="G1604:H1604"/>
    <mergeCell ref="G1605:H1605"/>
    <mergeCell ref="G1606:H1606"/>
    <mergeCell ref="D1607:F1607"/>
    <mergeCell ref="A1608:I1608"/>
    <mergeCell ref="G1577:H1577"/>
    <mergeCell ref="D1578:F1578"/>
    <mergeCell ref="A1579:I1579"/>
    <mergeCell ref="A1580:B1581"/>
    <mergeCell ref="C1580:D1581"/>
    <mergeCell ref="E1580:F1580"/>
    <mergeCell ref="G1580:H1580"/>
    <mergeCell ref="I1580:I1581"/>
    <mergeCell ref="C1582:D1582"/>
    <mergeCell ref="C1583:D1583"/>
    <mergeCell ref="C1584:D1584"/>
    <mergeCell ref="G1585:H1585"/>
    <mergeCell ref="A1586:E1586"/>
    <mergeCell ref="B1587:E1587"/>
    <mergeCell ref="B1588:E1588"/>
    <mergeCell ref="G1532:H1532"/>
    <mergeCell ref="A1533:E1533"/>
    <mergeCell ref="G1733:H1733"/>
    <mergeCell ref="A1734:E1734"/>
    <mergeCell ref="B1735:E1735"/>
    <mergeCell ref="G1536:H1536"/>
    <mergeCell ref="G1537:H1537"/>
    <mergeCell ref="G1538:H1538"/>
    <mergeCell ref="G1539:H1539"/>
    <mergeCell ref="D1540:F1540"/>
    <mergeCell ref="A1541:I1541"/>
    <mergeCell ref="A1542:E1542"/>
    <mergeCell ref="B1543:E1543"/>
    <mergeCell ref="B1544:E1544"/>
    <mergeCell ref="G1545:H1545"/>
    <mergeCell ref="G1546:H1546"/>
    <mergeCell ref="G1547:H1547"/>
    <mergeCell ref="G1548:H1548"/>
    <mergeCell ref="A1549:E1549"/>
    <mergeCell ref="B1550:E1550"/>
    <mergeCell ref="B1551:E1551"/>
    <mergeCell ref="B1552:E1552"/>
    <mergeCell ref="G1553:H1553"/>
    <mergeCell ref="G1554:H1554"/>
    <mergeCell ref="G1555:H1555"/>
    <mergeCell ref="G1556:H1556"/>
    <mergeCell ref="G1557:H1557"/>
    <mergeCell ref="G1597:H1597"/>
    <mergeCell ref="G1598:H1598"/>
    <mergeCell ref="G1599:H1599"/>
    <mergeCell ref="G1600:H1600"/>
    <mergeCell ref="D1601:F1601"/>
    <mergeCell ref="A1700:I1700"/>
    <mergeCell ref="A1701:I1701"/>
    <mergeCell ref="G1698:H1698"/>
    <mergeCell ref="G1702:H1702"/>
    <mergeCell ref="G1703:H1703"/>
    <mergeCell ref="G1739:H1739"/>
    <mergeCell ref="G1740:H1740"/>
    <mergeCell ref="D1741:F1741"/>
    <mergeCell ref="A1742:I1742"/>
    <mergeCell ref="A1509:E1509"/>
    <mergeCell ref="B1510:E1510"/>
    <mergeCell ref="B1511:E1511"/>
    <mergeCell ref="G1512:H1512"/>
    <mergeCell ref="G1513:H1513"/>
    <mergeCell ref="G1514:H1514"/>
    <mergeCell ref="G1515:H1515"/>
    <mergeCell ref="A1516:E1516"/>
    <mergeCell ref="B1517:E1517"/>
    <mergeCell ref="G1518:H1518"/>
    <mergeCell ref="G1519:H1519"/>
    <mergeCell ref="G1520:H1520"/>
    <mergeCell ref="G1521:H1521"/>
    <mergeCell ref="G1522:H1522"/>
    <mergeCell ref="D1523:F1523"/>
    <mergeCell ref="A1524:I1524"/>
    <mergeCell ref="A1525:E1525"/>
    <mergeCell ref="B1526:E1526"/>
    <mergeCell ref="B1527:E1527"/>
    <mergeCell ref="B1528:E1528"/>
    <mergeCell ref="G1529:H1529"/>
    <mergeCell ref="G1530:H1530"/>
    <mergeCell ref="G1531:H1531"/>
    <mergeCell ref="G1704:H1704"/>
    <mergeCell ref="D1705:F1705"/>
    <mergeCell ref="A1706:I1706"/>
    <mergeCell ref="D1707:E1707"/>
    <mergeCell ref="A1707:C1707"/>
    <mergeCell ref="B1708:C1708"/>
    <mergeCell ref="D1708:E1708"/>
    <mergeCell ref="G1709:H1709"/>
    <mergeCell ref="A1710:C1710"/>
    <mergeCell ref="D1710:E1710"/>
    <mergeCell ref="D1711:E1711"/>
    <mergeCell ref="B1711:C1711"/>
    <mergeCell ref="G1503:H1503"/>
    <mergeCell ref="G1504:H1504"/>
    <mergeCell ref="G1505:H1505"/>
    <mergeCell ref="G1506:H1506"/>
    <mergeCell ref="D1507:F1507"/>
    <mergeCell ref="A1508:I1508"/>
    <mergeCell ref="B1534:E1534"/>
    <mergeCell ref="G1535:H1535"/>
    <mergeCell ref="D1687:F1687"/>
    <mergeCell ref="A1688:I1688"/>
    <mergeCell ref="A1689:I1689"/>
    <mergeCell ref="G1690:H1690"/>
    <mergeCell ref="G1691:H1691"/>
    <mergeCell ref="G1692:H1692"/>
    <mergeCell ref="D1693:F1693"/>
    <mergeCell ref="A1694:I1694"/>
    <mergeCell ref="A1695:I1695"/>
    <mergeCell ref="G1696:H1696"/>
    <mergeCell ref="G1697:H1697"/>
    <mergeCell ref="D1699:F1699"/>
    <mergeCell ref="G1722:H1722"/>
    <mergeCell ref="G1723:H1723"/>
    <mergeCell ref="G1724:H1724"/>
    <mergeCell ref="D1725:F1725"/>
    <mergeCell ref="A1726:I1726"/>
    <mergeCell ref="A1727:E1727"/>
    <mergeCell ref="B1728:E1728"/>
    <mergeCell ref="B1729:E1729"/>
    <mergeCell ref="G1730:H1730"/>
    <mergeCell ref="G1731:H1731"/>
    <mergeCell ref="G1732:H1732"/>
    <mergeCell ref="B1712:C1712"/>
    <mergeCell ref="D1712:E1712"/>
    <mergeCell ref="B1713:C1713"/>
    <mergeCell ref="D1713:E1713"/>
    <mergeCell ref="B1714:C1714"/>
    <mergeCell ref="D1714:E1714"/>
    <mergeCell ref="G1715:H1715"/>
    <mergeCell ref="G1716:H1716"/>
    <mergeCell ref="G1717:H1717"/>
    <mergeCell ref="G1718:H1718"/>
    <mergeCell ref="D1719:F1719"/>
    <mergeCell ref="A1720:I1720"/>
    <mergeCell ref="A1721:I1721"/>
    <mergeCell ref="G1486:H1486"/>
    <mergeCell ref="G1487:H1487"/>
    <mergeCell ref="G1488:H1488"/>
    <mergeCell ref="G1489:H1489"/>
    <mergeCell ref="D1490:F1490"/>
    <mergeCell ref="A1491:I1491"/>
    <mergeCell ref="A1492:E1492"/>
    <mergeCell ref="B1493:E1493"/>
    <mergeCell ref="B1494:E1494"/>
    <mergeCell ref="G1495:H1495"/>
    <mergeCell ref="G1496:H1496"/>
    <mergeCell ref="G1497:H1497"/>
    <mergeCell ref="G1498:H1498"/>
    <mergeCell ref="A1499:E1499"/>
    <mergeCell ref="B1500:E1500"/>
    <mergeCell ref="B1501:E1501"/>
    <mergeCell ref="G1502:H1502"/>
    <mergeCell ref="G1473:H1473"/>
    <mergeCell ref="G1474:H1474"/>
    <mergeCell ref="G1475:H1475"/>
    <mergeCell ref="G1476:H1476"/>
    <mergeCell ref="G1477:H1477"/>
    <mergeCell ref="D1478:F1478"/>
    <mergeCell ref="A1479:I1479"/>
    <mergeCell ref="A1480:C1480"/>
    <mergeCell ref="D1480:E1480"/>
    <mergeCell ref="B1481:C1481"/>
    <mergeCell ref="D1481:E1481"/>
    <mergeCell ref="G1482:H1482"/>
    <mergeCell ref="D1483:E1483"/>
    <mergeCell ref="A1483:C1483"/>
    <mergeCell ref="B1484:C1484"/>
    <mergeCell ref="D1484:E1484"/>
    <mergeCell ref="B1485:C1485"/>
    <mergeCell ref="D1485:E1485"/>
    <mergeCell ref="G1467:H1467"/>
    <mergeCell ref="G1468:H1468"/>
    <mergeCell ref="G1469:H1469"/>
    <mergeCell ref="A1471:E1471"/>
    <mergeCell ref="B1472:E1472"/>
    <mergeCell ref="G1470:H1470"/>
    <mergeCell ref="G1451:H1451"/>
    <mergeCell ref="G1452:H1452"/>
    <mergeCell ref="G1453:H1453"/>
    <mergeCell ref="G1454:H1454"/>
    <mergeCell ref="A1455:E1455"/>
    <mergeCell ref="B1456:E1456"/>
    <mergeCell ref="G1457:H1457"/>
    <mergeCell ref="G1444:H1444"/>
    <mergeCell ref="G1445:H1445"/>
    <mergeCell ref="D1446:F1446"/>
    <mergeCell ref="A1447:I1447"/>
    <mergeCell ref="A1448:E1448"/>
    <mergeCell ref="B1449:E1449"/>
    <mergeCell ref="B1450:E1450"/>
    <mergeCell ref="I1412:I1413"/>
    <mergeCell ref="C1414:D1414"/>
    <mergeCell ref="G1415:H1415"/>
    <mergeCell ref="A1416:E1416"/>
    <mergeCell ref="B1417:E1417"/>
    <mergeCell ref="B1418:E1418"/>
    <mergeCell ref="G1442:H1442"/>
    <mergeCell ref="G1443:H1443"/>
    <mergeCell ref="G1458:H1458"/>
    <mergeCell ref="G1459:H1459"/>
    <mergeCell ref="G1460:H1460"/>
    <mergeCell ref="G1461:H1461"/>
    <mergeCell ref="D1462:F1462"/>
    <mergeCell ref="A1463:I1463"/>
    <mergeCell ref="A1464:E1464"/>
    <mergeCell ref="B1465:E1465"/>
    <mergeCell ref="B1466:E1466"/>
    <mergeCell ref="I1380:I1381"/>
    <mergeCell ref="C1382:D1382"/>
    <mergeCell ref="G1383:H1383"/>
    <mergeCell ref="B1398:E1398"/>
    <mergeCell ref="B1399:E1399"/>
    <mergeCell ref="B1400:E1400"/>
    <mergeCell ref="B1401:E1401"/>
    <mergeCell ref="B1402:E1402"/>
    <mergeCell ref="B1403:E1403"/>
    <mergeCell ref="B1404:E1404"/>
    <mergeCell ref="A1384:E1384"/>
    <mergeCell ref="B1385:E1385"/>
    <mergeCell ref="B1386:E1386"/>
    <mergeCell ref="B1387:E1387"/>
    <mergeCell ref="B1388:E1388"/>
    <mergeCell ref="G1389:H1389"/>
    <mergeCell ref="G1405:H1405"/>
    <mergeCell ref="B1433:E1433"/>
    <mergeCell ref="B1434:E1434"/>
    <mergeCell ref="B1435:E1435"/>
    <mergeCell ref="B1436:E1436"/>
    <mergeCell ref="B1437:E1437"/>
    <mergeCell ref="B1438:E1438"/>
    <mergeCell ref="B1439:E1439"/>
    <mergeCell ref="B1440:E1440"/>
    <mergeCell ref="G1441:H1441"/>
    <mergeCell ref="G1390:H1390"/>
    <mergeCell ref="G1391:H1391"/>
    <mergeCell ref="G1392:H1392"/>
    <mergeCell ref="A1393:E1393"/>
    <mergeCell ref="B1394:E1394"/>
    <mergeCell ref="B1395:E1395"/>
    <mergeCell ref="B1396:E1396"/>
    <mergeCell ref="B1397:E1397"/>
    <mergeCell ref="B1419:E1419"/>
    <mergeCell ref="B1420:E1420"/>
    <mergeCell ref="B1421:E1421"/>
    <mergeCell ref="G1422:H1422"/>
    <mergeCell ref="G1423:H1423"/>
    <mergeCell ref="G1424:H1424"/>
    <mergeCell ref="G1425:H1425"/>
    <mergeCell ref="A1426:E1426"/>
    <mergeCell ref="G1406:H1406"/>
    <mergeCell ref="G1407:H1407"/>
    <mergeCell ref="G1408:H1408"/>
    <mergeCell ref="G1409:H1409"/>
    <mergeCell ref="D1410:F1410"/>
    <mergeCell ref="A1411:I1411"/>
    <mergeCell ref="A1412:B1413"/>
    <mergeCell ref="B1354:C1354"/>
    <mergeCell ref="D1354:E1354"/>
    <mergeCell ref="G1355:H1355"/>
    <mergeCell ref="A1356:C1356"/>
    <mergeCell ref="D1356:E1356"/>
    <mergeCell ref="B1357:C1357"/>
    <mergeCell ref="D1357:E1357"/>
    <mergeCell ref="G1358:H1358"/>
    <mergeCell ref="G1359:H1359"/>
    <mergeCell ref="G1360:H1360"/>
    <mergeCell ref="G1361:H1361"/>
    <mergeCell ref="B1427:E1427"/>
    <mergeCell ref="B1428:E1428"/>
    <mergeCell ref="B1429:E1429"/>
    <mergeCell ref="B1430:E1430"/>
    <mergeCell ref="B1431:E1431"/>
    <mergeCell ref="B1432:E1432"/>
    <mergeCell ref="C1412:D1413"/>
    <mergeCell ref="E1412:F1412"/>
    <mergeCell ref="G1412:H1412"/>
    <mergeCell ref="B1345:C1345"/>
    <mergeCell ref="D1345:E1345"/>
    <mergeCell ref="G1346:H1346"/>
    <mergeCell ref="G1347:H1347"/>
    <mergeCell ref="G1348:H1348"/>
    <mergeCell ref="G1349:H1349"/>
    <mergeCell ref="G1334:H1334"/>
    <mergeCell ref="G1335:H1335"/>
    <mergeCell ref="G1336:H1336"/>
    <mergeCell ref="G1337:H1337"/>
    <mergeCell ref="D1338:F1338"/>
    <mergeCell ref="D1350:F1350"/>
    <mergeCell ref="A1351:I1351"/>
    <mergeCell ref="A1352:C1352"/>
    <mergeCell ref="D1352:E1352"/>
    <mergeCell ref="B1353:C1353"/>
    <mergeCell ref="D1353:E1353"/>
    <mergeCell ref="G1369:H1369"/>
    <mergeCell ref="G1370:H1370"/>
    <mergeCell ref="A1371:E1371"/>
    <mergeCell ref="B1372:E1372"/>
    <mergeCell ref="G1373:H1373"/>
    <mergeCell ref="G1374:H1374"/>
    <mergeCell ref="G1375:H1375"/>
    <mergeCell ref="G1376:H1376"/>
    <mergeCell ref="G1377:H1377"/>
    <mergeCell ref="D1378:F1378"/>
    <mergeCell ref="A1379:I1379"/>
    <mergeCell ref="A1380:B1381"/>
    <mergeCell ref="C1380:D1381"/>
    <mergeCell ref="E1380:F1380"/>
    <mergeCell ref="G1380:H1380"/>
    <mergeCell ref="A1339:I1339"/>
    <mergeCell ref="D1340:E1340"/>
    <mergeCell ref="A1340:C1340"/>
    <mergeCell ref="B1341:C1341"/>
    <mergeCell ref="D1341:E1341"/>
    <mergeCell ref="B1342:C1342"/>
    <mergeCell ref="D1342:E1342"/>
    <mergeCell ref="G1343:H1343"/>
    <mergeCell ref="D1344:E1344"/>
    <mergeCell ref="D1362:F1362"/>
    <mergeCell ref="A1363:I1363"/>
    <mergeCell ref="A1364:E1364"/>
    <mergeCell ref="B1365:E1365"/>
    <mergeCell ref="B1366:E1366"/>
    <mergeCell ref="G1367:H1367"/>
    <mergeCell ref="G1368:H1368"/>
    <mergeCell ref="A1344:C1344"/>
    <mergeCell ref="G1296:H1296"/>
    <mergeCell ref="G1297:H1297"/>
    <mergeCell ref="D1298:F1298"/>
    <mergeCell ref="A1299:I1299"/>
    <mergeCell ref="A1300:C1300"/>
    <mergeCell ref="D1300:E1300"/>
    <mergeCell ref="B1301:C1301"/>
    <mergeCell ref="D1301:E1301"/>
    <mergeCell ref="G1302:H1302"/>
    <mergeCell ref="A1303:C1303"/>
    <mergeCell ref="D1303:E1303"/>
    <mergeCell ref="B1304:C1304"/>
    <mergeCell ref="D1304:E1304"/>
    <mergeCell ref="G1305:H1305"/>
    <mergeCell ref="A1306:C1306"/>
    <mergeCell ref="D1306:E1306"/>
    <mergeCell ref="B1307:C1307"/>
    <mergeCell ref="D1307:E1307"/>
    <mergeCell ref="B1308:C1308"/>
    <mergeCell ref="D1308:E1308"/>
    <mergeCell ref="B1309:C1309"/>
    <mergeCell ref="D1309:E1309"/>
    <mergeCell ref="G1310:H1310"/>
    <mergeCell ref="A1327:I1327"/>
    <mergeCell ref="A1328:C1328"/>
    <mergeCell ref="D1328:E1328"/>
    <mergeCell ref="B1329:C1329"/>
    <mergeCell ref="D1329:E1329"/>
    <mergeCell ref="B1330:C1330"/>
    <mergeCell ref="D1330:E1330"/>
    <mergeCell ref="G1331:H1331"/>
    <mergeCell ref="A1332:C1332"/>
    <mergeCell ref="D1332:E1332"/>
    <mergeCell ref="B1333:C1333"/>
    <mergeCell ref="D1333:E1333"/>
    <mergeCell ref="D1321:E1321"/>
    <mergeCell ref="G1322:H1322"/>
    <mergeCell ref="G1323:H1323"/>
    <mergeCell ref="G1324:H1324"/>
    <mergeCell ref="G1281:H1281"/>
    <mergeCell ref="G1282:H1282"/>
    <mergeCell ref="G1283:H1283"/>
    <mergeCell ref="G1284:H1284"/>
    <mergeCell ref="G1285:H1285"/>
    <mergeCell ref="D1286:F1286"/>
    <mergeCell ref="A1287:I1287"/>
    <mergeCell ref="A1288:E1288"/>
    <mergeCell ref="B1289:E1289"/>
    <mergeCell ref="B1290:E1290"/>
    <mergeCell ref="B1291:E1291"/>
    <mergeCell ref="B1292:E1292"/>
    <mergeCell ref="G1293:H1293"/>
    <mergeCell ref="G1294:H1294"/>
    <mergeCell ref="G1295:H1295"/>
    <mergeCell ref="G1325:H1325"/>
    <mergeCell ref="D1326:F1326"/>
    <mergeCell ref="G1311:H1311"/>
    <mergeCell ref="G1312:H1312"/>
    <mergeCell ref="G1313:H1313"/>
    <mergeCell ref="D1314:F1314"/>
    <mergeCell ref="A1315:I1315"/>
    <mergeCell ref="A1316:C1316"/>
    <mergeCell ref="D1316:E1316"/>
    <mergeCell ref="B1317:C1317"/>
    <mergeCell ref="D1317:E1317"/>
    <mergeCell ref="B1318:C1318"/>
    <mergeCell ref="D1318:E1318"/>
    <mergeCell ref="G1319:H1319"/>
    <mergeCell ref="A1320:C1320"/>
    <mergeCell ref="D1320:E1320"/>
    <mergeCell ref="B1321:C1321"/>
    <mergeCell ref="A1269:E1269"/>
    <mergeCell ref="B1270:E1270"/>
    <mergeCell ref="B1271:E1271"/>
    <mergeCell ref="A1276:E1276"/>
    <mergeCell ref="B1277:E1277"/>
    <mergeCell ref="B1278:E1278"/>
    <mergeCell ref="B1279:E1279"/>
    <mergeCell ref="B1280:E1280"/>
    <mergeCell ref="D1263:F1263"/>
    <mergeCell ref="A1264:I1264"/>
    <mergeCell ref="A1265:B1266"/>
    <mergeCell ref="C1265:D1266"/>
    <mergeCell ref="E1265:F1265"/>
    <mergeCell ref="I1265:I1266"/>
    <mergeCell ref="C1267:D1267"/>
    <mergeCell ref="G1265:H1265"/>
    <mergeCell ref="G1268:H1268"/>
    <mergeCell ref="G1272:H1272"/>
    <mergeCell ref="G1273:H1273"/>
    <mergeCell ref="G1274:H1274"/>
    <mergeCell ref="G1275:H1275"/>
    <mergeCell ref="G1246:H1246"/>
    <mergeCell ref="D1247:F1247"/>
    <mergeCell ref="A1248:I1248"/>
    <mergeCell ref="A1249:E1249"/>
    <mergeCell ref="B1250:E1250"/>
    <mergeCell ref="B1251:E1251"/>
    <mergeCell ref="G1252:H1252"/>
    <mergeCell ref="G1253:H1253"/>
    <mergeCell ref="G1254:H1254"/>
    <mergeCell ref="G1255:H1255"/>
    <mergeCell ref="A1256:E1256"/>
    <mergeCell ref="B1257:E1257"/>
    <mergeCell ref="G1258:H1258"/>
    <mergeCell ref="G1259:H1259"/>
    <mergeCell ref="G1260:H1260"/>
    <mergeCell ref="G1261:H1261"/>
    <mergeCell ref="G1262:H1262"/>
    <mergeCell ref="G1229:H1229"/>
    <mergeCell ref="G1230:H1230"/>
    <mergeCell ref="D1231:F1231"/>
    <mergeCell ref="A1232:I1232"/>
    <mergeCell ref="A1233:E1233"/>
    <mergeCell ref="B1234:E1234"/>
    <mergeCell ref="B1235:E1235"/>
    <mergeCell ref="G1236:H1236"/>
    <mergeCell ref="G1237:H1237"/>
    <mergeCell ref="G1238:H1238"/>
    <mergeCell ref="G1239:H1239"/>
    <mergeCell ref="A1240:E1240"/>
    <mergeCell ref="B1241:E1241"/>
    <mergeCell ref="G1242:H1242"/>
    <mergeCell ref="G1243:H1243"/>
    <mergeCell ref="G1244:H1244"/>
    <mergeCell ref="G1245:H1245"/>
    <mergeCell ref="G1212:H1212"/>
    <mergeCell ref="G1213:H1213"/>
    <mergeCell ref="G1214:H1214"/>
    <mergeCell ref="D1215:F1215"/>
    <mergeCell ref="A1216:I1216"/>
    <mergeCell ref="A1217:E1217"/>
    <mergeCell ref="B1218:E1218"/>
    <mergeCell ref="B1219:E1219"/>
    <mergeCell ref="G1220:H1220"/>
    <mergeCell ref="G1221:H1221"/>
    <mergeCell ref="G1222:H1222"/>
    <mergeCell ref="G1223:H1223"/>
    <mergeCell ref="A1224:E1224"/>
    <mergeCell ref="B1225:E1225"/>
    <mergeCell ref="G1226:H1226"/>
    <mergeCell ref="G1227:H1227"/>
    <mergeCell ref="G1228:H1228"/>
    <mergeCell ref="G1195:H1195"/>
    <mergeCell ref="G1196:H1196"/>
    <mergeCell ref="G1197:H1197"/>
    <mergeCell ref="G1198:H1198"/>
    <mergeCell ref="D1199:F1199"/>
    <mergeCell ref="A1200:I1200"/>
    <mergeCell ref="A1201:E1201"/>
    <mergeCell ref="B1202:E1202"/>
    <mergeCell ref="B1203:E1203"/>
    <mergeCell ref="G1204:H1204"/>
    <mergeCell ref="G1205:H1205"/>
    <mergeCell ref="G1206:H1206"/>
    <mergeCell ref="G1207:H1207"/>
    <mergeCell ref="A1208:E1208"/>
    <mergeCell ref="B1209:E1209"/>
    <mergeCell ref="G1210:H1210"/>
    <mergeCell ref="G1211:H1211"/>
    <mergeCell ref="A1179:I1179"/>
    <mergeCell ref="G1176:H1176"/>
    <mergeCell ref="G1180:H1180"/>
    <mergeCell ref="G1181:H1181"/>
    <mergeCell ref="G1182:H1182"/>
    <mergeCell ref="D1183:F1183"/>
    <mergeCell ref="A1184:I1184"/>
    <mergeCell ref="A1185:E1185"/>
    <mergeCell ref="B1186:E1186"/>
    <mergeCell ref="B1187:E1187"/>
    <mergeCell ref="G1188:H1188"/>
    <mergeCell ref="G1189:H1189"/>
    <mergeCell ref="G1190:H1190"/>
    <mergeCell ref="A1192:E1192"/>
    <mergeCell ref="B1193:E1193"/>
    <mergeCell ref="G1191:H1191"/>
    <mergeCell ref="G1194:H1194"/>
    <mergeCell ref="G1161:H1161"/>
    <mergeCell ref="G1162:H1162"/>
    <mergeCell ref="G1163:H1163"/>
    <mergeCell ref="G1164:H1164"/>
    <mergeCell ref="D1165:F1165"/>
    <mergeCell ref="A1166:I1166"/>
    <mergeCell ref="A1167:I1167"/>
    <mergeCell ref="G1168:H1168"/>
    <mergeCell ref="G1169:H1169"/>
    <mergeCell ref="G1170:H1170"/>
    <mergeCell ref="D1171:F1171"/>
    <mergeCell ref="A1172:I1172"/>
    <mergeCell ref="A1173:I1173"/>
    <mergeCell ref="G1174:H1174"/>
    <mergeCell ref="G1175:H1175"/>
    <mergeCell ref="D1177:F1177"/>
    <mergeCell ref="A1178:I1178"/>
    <mergeCell ref="G1144:H1144"/>
    <mergeCell ref="G1145:H1145"/>
    <mergeCell ref="G1146:H1146"/>
    <mergeCell ref="G1147:H1147"/>
    <mergeCell ref="G1148:H1148"/>
    <mergeCell ref="D1149:F1149"/>
    <mergeCell ref="A1150:I1150"/>
    <mergeCell ref="A1151:E1151"/>
    <mergeCell ref="B1152:E1152"/>
    <mergeCell ref="B1153:E1153"/>
    <mergeCell ref="G1154:H1154"/>
    <mergeCell ref="G1155:H1155"/>
    <mergeCell ref="G1156:H1156"/>
    <mergeCell ref="G1157:H1157"/>
    <mergeCell ref="A1158:E1158"/>
    <mergeCell ref="B1159:E1159"/>
    <mergeCell ref="G1160:H1160"/>
    <mergeCell ref="B1143:E1143"/>
    <mergeCell ref="G1092:H1092"/>
    <mergeCell ref="D1093:F1093"/>
    <mergeCell ref="A1094:I1094"/>
    <mergeCell ref="A1095:C1095"/>
    <mergeCell ref="D1095:E1095"/>
    <mergeCell ref="B1096:C1096"/>
    <mergeCell ref="D1096:E1096"/>
    <mergeCell ref="B1097:C1097"/>
    <mergeCell ref="D1097:E1097"/>
    <mergeCell ref="G1098:H1098"/>
    <mergeCell ref="A1099:C1099"/>
    <mergeCell ref="D1099:E1099"/>
    <mergeCell ref="B1100:C1100"/>
    <mergeCell ref="D1100:E1100"/>
    <mergeCell ref="B1101:C1101"/>
    <mergeCell ref="D1101:E1101"/>
    <mergeCell ref="G1102:H1102"/>
    <mergeCell ref="G1103:H1103"/>
    <mergeCell ref="G1104:H1104"/>
    <mergeCell ref="G1105:H1105"/>
    <mergeCell ref="D1106:F1106"/>
    <mergeCell ref="A1107:I1107"/>
    <mergeCell ref="A1108:C1108"/>
    <mergeCell ref="D1108:E1108"/>
    <mergeCell ref="B1109:C1109"/>
    <mergeCell ref="D1109:E1109"/>
    <mergeCell ref="D1110:E1110"/>
    <mergeCell ref="G1111:H1111"/>
    <mergeCell ref="B1110:C1110"/>
    <mergeCell ref="A1112:C1112"/>
    <mergeCell ref="D1112:E1112"/>
    <mergeCell ref="B1127:C1127"/>
    <mergeCell ref="D1127:E1127"/>
    <mergeCell ref="G1128:H1128"/>
    <mergeCell ref="G1129:H1129"/>
    <mergeCell ref="G1130:H1130"/>
    <mergeCell ref="G1131:H1131"/>
    <mergeCell ref="D1132:F1132"/>
    <mergeCell ref="A1133:I1133"/>
    <mergeCell ref="A1134:E1134"/>
    <mergeCell ref="B1135:E1135"/>
    <mergeCell ref="B1136:E1136"/>
    <mergeCell ref="G1137:H1137"/>
    <mergeCell ref="G1138:H1138"/>
    <mergeCell ref="G1139:H1139"/>
    <mergeCell ref="G1140:H1140"/>
    <mergeCell ref="G1141:H1141"/>
    <mergeCell ref="A1142:E1142"/>
    <mergeCell ref="G1086:H1086"/>
    <mergeCell ref="A1087:C1087"/>
    <mergeCell ref="D1087:E1087"/>
    <mergeCell ref="B1088:C1088"/>
    <mergeCell ref="D1088:E1088"/>
    <mergeCell ref="G1089:H1089"/>
    <mergeCell ref="G1090:H1090"/>
    <mergeCell ref="G1091:H1091"/>
    <mergeCell ref="A1121:C1121"/>
    <mergeCell ref="B1122:C1122"/>
    <mergeCell ref="D1122:E1122"/>
    <mergeCell ref="B1123:C1123"/>
    <mergeCell ref="D1123:E1123"/>
    <mergeCell ref="G1124:H1124"/>
    <mergeCell ref="D1125:E1125"/>
    <mergeCell ref="A1125:C1125"/>
    <mergeCell ref="B1126:C1126"/>
    <mergeCell ref="D1126:E1126"/>
    <mergeCell ref="B1113:C1113"/>
    <mergeCell ref="D1113:E1113"/>
    <mergeCell ref="B1114:C1114"/>
    <mergeCell ref="D1114:E1114"/>
    <mergeCell ref="G1115:H1115"/>
    <mergeCell ref="G1116:H1116"/>
    <mergeCell ref="G1117:H1117"/>
    <mergeCell ref="G1118:H1118"/>
    <mergeCell ref="D1119:F1119"/>
    <mergeCell ref="A1120:I1120"/>
    <mergeCell ref="D1121:E1121"/>
    <mergeCell ref="G1075:H1075"/>
    <mergeCell ref="G1076:H1076"/>
    <mergeCell ref="D1077:F1077"/>
    <mergeCell ref="A1078:I1078"/>
    <mergeCell ref="D1079:E1079"/>
    <mergeCell ref="A1079:C1079"/>
    <mergeCell ref="B1080:C1080"/>
    <mergeCell ref="D1080:E1080"/>
    <mergeCell ref="B1081:C1081"/>
    <mergeCell ref="D1081:E1081"/>
    <mergeCell ref="B1082:C1082"/>
    <mergeCell ref="D1082:E1082"/>
    <mergeCell ref="B1083:C1083"/>
    <mergeCell ref="D1083:E1083"/>
    <mergeCell ref="B1084:C1084"/>
    <mergeCell ref="D1084:E1084"/>
    <mergeCell ref="B1085:C1085"/>
    <mergeCell ref="D1085:E1085"/>
    <mergeCell ref="G1062:H1062"/>
    <mergeCell ref="A1063:C1063"/>
    <mergeCell ref="D1063:E1063"/>
    <mergeCell ref="B1064:C1064"/>
    <mergeCell ref="D1064:E1064"/>
    <mergeCell ref="B1065:C1065"/>
    <mergeCell ref="D1065:E1065"/>
    <mergeCell ref="B1066:C1066"/>
    <mergeCell ref="D1066:E1066"/>
    <mergeCell ref="G1067:H1067"/>
    <mergeCell ref="G1068:H1068"/>
    <mergeCell ref="G1069:H1069"/>
    <mergeCell ref="D1071:F1071"/>
    <mergeCell ref="A1072:I1072"/>
    <mergeCell ref="A1073:I1073"/>
    <mergeCell ref="G1070:H1070"/>
    <mergeCell ref="G1074:H1074"/>
    <mergeCell ref="C989:D990"/>
    <mergeCell ref="E989:F989"/>
    <mergeCell ref="I989:I990"/>
    <mergeCell ref="C991:D991"/>
    <mergeCell ref="A993:E993"/>
    <mergeCell ref="B994:E994"/>
    <mergeCell ref="B995:E995"/>
    <mergeCell ref="A1000:E1000"/>
    <mergeCell ref="B1001:E1001"/>
    <mergeCell ref="B1002:E1002"/>
    <mergeCell ref="B1003:E1003"/>
    <mergeCell ref="D1058:F1058"/>
    <mergeCell ref="A1059:I1059"/>
    <mergeCell ref="A1060:C1060"/>
    <mergeCell ref="D1060:E1060"/>
    <mergeCell ref="B1061:C1061"/>
    <mergeCell ref="D1061:E1061"/>
    <mergeCell ref="A1050:C1050"/>
    <mergeCell ref="D1050:E1050"/>
    <mergeCell ref="B1051:C1051"/>
    <mergeCell ref="D1051:E1051"/>
    <mergeCell ref="D1052:E1052"/>
    <mergeCell ref="B1021:E1021"/>
    <mergeCell ref="G1022:H1022"/>
    <mergeCell ref="G1023:H1023"/>
    <mergeCell ref="G1024:H1024"/>
    <mergeCell ref="G1025:H1025"/>
    <mergeCell ref="A1026:E1026"/>
    <mergeCell ref="B1027:E1027"/>
    <mergeCell ref="B1028:E1028"/>
    <mergeCell ref="B1029:E1029"/>
    <mergeCell ref="B1030:E1030"/>
    <mergeCell ref="G1008:H1008"/>
    <mergeCell ref="G1009:H1009"/>
    <mergeCell ref="G989:H989"/>
    <mergeCell ref="G992:H992"/>
    <mergeCell ref="G996:H996"/>
    <mergeCell ref="G997:H997"/>
    <mergeCell ref="G998:H998"/>
    <mergeCell ref="G999:H999"/>
    <mergeCell ref="G1005:H1005"/>
    <mergeCell ref="G952:H952"/>
    <mergeCell ref="G953:H953"/>
    <mergeCell ref="G954:H954"/>
    <mergeCell ref="D955:F955"/>
    <mergeCell ref="A956:I956"/>
    <mergeCell ref="A957:E957"/>
    <mergeCell ref="B958:E958"/>
    <mergeCell ref="B959:E959"/>
    <mergeCell ref="G960:H960"/>
    <mergeCell ref="G961:H961"/>
    <mergeCell ref="G962:H962"/>
    <mergeCell ref="G963:H963"/>
    <mergeCell ref="A964:E964"/>
    <mergeCell ref="B965:E965"/>
    <mergeCell ref="G966:H966"/>
    <mergeCell ref="G967:H967"/>
    <mergeCell ref="G968:H968"/>
    <mergeCell ref="G969:H969"/>
    <mergeCell ref="G970:H970"/>
    <mergeCell ref="D971:F971"/>
    <mergeCell ref="A972:I972"/>
    <mergeCell ref="A973:E973"/>
    <mergeCell ref="B974:E974"/>
    <mergeCell ref="A928:I928"/>
    <mergeCell ref="A929:C929"/>
    <mergeCell ref="D929:E929"/>
    <mergeCell ref="B930:C930"/>
    <mergeCell ref="D930:E930"/>
    <mergeCell ref="B931:C931"/>
    <mergeCell ref="D931:E931"/>
    <mergeCell ref="G932:H932"/>
    <mergeCell ref="G945:H945"/>
    <mergeCell ref="G946:H946"/>
    <mergeCell ref="G947:H947"/>
    <mergeCell ref="A948:E948"/>
    <mergeCell ref="B949:E949"/>
    <mergeCell ref="G950:H950"/>
    <mergeCell ref="G951:H951"/>
    <mergeCell ref="G1006:H1006"/>
    <mergeCell ref="G1007:H1007"/>
    <mergeCell ref="B975:E975"/>
    <mergeCell ref="G976:H976"/>
    <mergeCell ref="G977:H977"/>
    <mergeCell ref="G978:H978"/>
    <mergeCell ref="G979:H979"/>
    <mergeCell ref="A980:E980"/>
    <mergeCell ref="B981:E981"/>
    <mergeCell ref="G982:H982"/>
    <mergeCell ref="G983:H983"/>
    <mergeCell ref="G984:H984"/>
    <mergeCell ref="G985:H985"/>
    <mergeCell ref="G986:H986"/>
    <mergeCell ref="D987:F987"/>
    <mergeCell ref="A988:I988"/>
    <mergeCell ref="A989:B990"/>
    <mergeCell ref="B934:C934"/>
    <mergeCell ref="D934:E934"/>
    <mergeCell ref="G935:H935"/>
    <mergeCell ref="G936:H936"/>
    <mergeCell ref="G937:H937"/>
    <mergeCell ref="G938:H938"/>
    <mergeCell ref="D939:F939"/>
    <mergeCell ref="A940:I940"/>
    <mergeCell ref="A941:E941"/>
    <mergeCell ref="B942:E942"/>
    <mergeCell ref="B943:E943"/>
    <mergeCell ref="G944:H944"/>
    <mergeCell ref="A904:I904"/>
    <mergeCell ref="A905:C905"/>
    <mergeCell ref="D905:E905"/>
    <mergeCell ref="B906:C906"/>
    <mergeCell ref="D906:E906"/>
    <mergeCell ref="D907:E907"/>
    <mergeCell ref="G908:H908"/>
    <mergeCell ref="B907:C907"/>
    <mergeCell ref="A909:C909"/>
    <mergeCell ref="D909:E909"/>
    <mergeCell ref="B910:C910"/>
    <mergeCell ref="D910:E910"/>
    <mergeCell ref="G911:H911"/>
    <mergeCell ref="G912:H912"/>
    <mergeCell ref="G913:H913"/>
    <mergeCell ref="G914:H914"/>
    <mergeCell ref="D915:F915"/>
    <mergeCell ref="A916:I916"/>
    <mergeCell ref="A917:C917"/>
    <mergeCell ref="D917:E917"/>
    <mergeCell ref="G833:H833"/>
    <mergeCell ref="D834:E834"/>
    <mergeCell ref="A834:C834"/>
    <mergeCell ref="B835:C835"/>
    <mergeCell ref="D835:E835"/>
    <mergeCell ref="B836:C836"/>
    <mergeCell ref="D836:E836"/>
    <mergeCell ref="G837:H837"/>
    <mergeCell ref="G838:H838"/>
    <mergeCell ref="B898:C898"/>
    <mergeCell ref="D898:E898"/>
    <mergeCell ref="G899:H899"/>
    <mergeCell ref="G900:H900"/>
    <mergeCell ref="G901:H901"/>
    <mergeCell ref="G902:H902"/>
    <mergeCell ref="D903:F903"/>
    <mergeCell ref="A933:C933"/>
    <mergeCell ref="D933:E933"/>
    <mergeCell ref="D918:E918"/>
    <mergeCell ref="B918:C918"/>
    <mergeCell ref="B919:C919"/>
    <mergeCell ref="D919:E919"/>
    <mergeCell ref="A921:C921"/>
    <mergeCell ref="D921:E921"/>
    <mergeCell ref="B922:C922"/>
    <mergeCell ref="D922:E922"/>
    <mergeCell ref="G920:H920"/>
    <mergeCell ref="G923:H923"/>
    <mergeCell ref="G924:H924"/>
    <mergeCell ref="G925:H925"/>
    <mergeCell ref="G926:H926"/>
    <mergeCell ref="D927:F927"/>
    <mergeCell ref="D820:E820"/>
    <mergeCell ref="G821:H821"/>
    <mergeCell ref="A822:C822"/>
    <mergeCell ref="D822:E822"/>
    <mergeCell ref="B823:C823"/>
    <mergeCell ref="D823:E823"/>
    <mergeCell ref="B824:C824"/>
    <mergeCell ref="D824:E824"/>
    <mergeCell ref="G825:H825"/>
    <mergeCell ref="G826:H826"/>
    <mergeCell ref="G827:H827"/>
    <mergeCell ref="G828:H828"/>
    <mergeCell ref="D829:F829"/>
    <mergeCell ref="A830:I830"/>
    <mergeCell ref="A831:C831"/>
    <mergeCell ref="D831:E831"/>
    <mergeCell ref="B832:C832"/>
    <mergeCell ref="D832:E832"/>
    <mergeCell ref="G892:H892"/>
    <mergeCell ref="A893:C893"/>
    <mergeCell ref="D893:E893"/>
    <mergeCell ref="B894:C894"/>
    <mergeCell ref="D894:E894"/>
    <mergeCell ref="B895:C895"/>
    <mergeCell ref="D895:E895"/>
    <mergeCell ref="G896:H896"/>
    <mergeCell ref="A897:C897"/>
    <mergeCell ref="D897:E897"/>
    <mergeCell ref="G853:H853"/>
    <mergeCell ref="G854:H854"/>
    <mergeCell ref="G855:H855"/>
    <mergeCell ref="G856:H856"/>
    <mergeCell ref="D858:F858"/>
    <mergeCell ref="A859:I859"/>
    <mergeCell ref="A860:I860"/>
    <mergeCell ref="G866:H866"/>
    <mergeCell ref="I866:I867"/>
    <mergeCell ref="G857:H857"/>
    <mergeCell ref="G861:H861"/>
    <mergeCell ref="G862:H862"/>
    <mergeCell ref="G863:H863"/>
    <mergeCell ref="D864:F864"/>
    <mergeCell ref="A865:I865"/>
    <mergeCell ref="A866:B867"/>
    <mergeCell ref="A880:B880"/>
    <mergeCell ref="C880:D880"/>
    <mergeCell ref="E880:F880"/>
    <mergeCell ref="C881:D881"/>
    <mergeCell ref="E881:F881"/>
    <mergeCell ref="G882:H882"/>
    <mergeCell ref="G883:H883"/>
    <mergeCell ref="G884:H884"/>
    <mergeCell ref="G885:H885"/>
    <mergeCell ref="G886:H886"/>
    <mergeCell ref="D887:F887"/>
    <mergeCell ref="A888:I888"/>
    <mergeCell ref="A889:C889"/>
    <mergeCell ref="D889:E889"/>
    <mergeCell ref="B890:C890"/>
    <mergeCell ref="D890:E890"/>
    <mergeCell ref="B891:C891"/>
    <mergeCell ref="D891:E891"/>
    <mergeCell ref="G850:H850"/>
    <mergeCell ref="A851:E851"/>
    <mergeCell ref="B852:E852"/>
    <mergeCell ref="C866:D867"/>
    <mergeCell ref="E866:F866"/>
    <mergeCell ref="C868:D868"/>
    <mergeCell ref="C869:D869"/>
    <mergeCell ref="G870:H870"/>
    <mergeCell ref="A871:E871"/>
    <mergeCell ref="B872:E872"/>
    <mergeCell ref="G873:H873"/>
    <mergeCell ref="G874:H874"/>
    <mergeCell ref="G875:H875"/>
    <mergeCell ref="G876:H876"/>
    <mergeCell ref="A877:E877"/>
    <mergeCell ref="B878:E878"/>
    <mergeCell ref="G879:H879"/>
    <mergeCell ref="B804:C804"/>
    <mergeCell ref="D804:E804"/>
    <mergeCell ref="B805:C805"/>
    <mergeCell ref="D805:E805"/>
    <mergeCell ref="G806:H806"/>
    <mergeCell ref="G807:H807"/>
    <mergeCell ref="G839:H839"/>
    <mergeCell ref="G840:H840"/>
    <mergeCell ref="D841:F841"/>
    <mergeCell ref="A842:I842"/>
    <mergeCell ref="A843:E843"/>
    <mergeCell ref="B844:E844"/>
    <mergeCell ref="B845:E845"/>
    <mergeCell ref="G846:H846"/>
    <mergeCell ref="G847:H847"/>
    <mergeCell ref="G848:H848"/>
    <mergeCell ref="G849:H849"/>
    <mergeCell ref="G808:H808"/>
    <mergeCell ref="G809:H809"/>
    <mergeCell ref="D810:F810"/>
    <mergeCell ref="A811:I811"/>
    <mergeCell ref="A812:I812"/>
    <mergeCell ref="G813:H813"/>
    <mergeCell ref="G814:H814"/>
    <mergeCell ref="G815:H815"/>
    <mergeCell ref="D816:F816"/>
    <mergeCell ref="A817:I817"/>
    <mergeCell ref="A818:C818"/>
    <mergeCell ref="D818:E818"/>
    <mergeCell ref="B819:C819"/>
    <mergeCell ref="D819:E819"/>
    <mergeCell ref="B820:C820"/>
    <mergeCell ref="G791:H791"/>
    <mergeCell ref="G792:H792"/>
    <mergeCell ref="G793:H793"/>
    <mergeCell ref="G794:H794"/>
    <mergeCell ref="G795:H795"/>
    <mergeCell ref="G796:H796"/>
    <mergeCell ref="D797:F797"/>
    <mergeCell ref="A798:I798"/>
    <mergeCell ref="D799:E799"/>
    <mergeCell ref="A799:C799"/>
    <mergeCell ref="B800:C800"/>
    <mergeCell ref="D800:E800"/>
    <mergeCell ref="G801:H801"/>
    <mergeCell ref="A802:C802"/>
    <mergeCell ref="D802:E802"/>
    <mergeCell ref="D803:E803"/>
    <mergeCell ref="B803:C803"/>
    <mergeCell ref="G774:H774"/>
    <mergeCell ref="G775:H775"/>
    <mergeCell ref="A777:E777"/>
    <mergeCell ref="B778:E778"/>
    <mergeCell ref="B779:E779"/>
    <mergeCell ref="G776:H776"/>
    <mergeCell ref="G780:H780"/>
    <mergeCell ref="G781:H781"/>
    <mergeCell ref="G782:H782"/>
    <mergeCell ref="G783:H783"/>
    <mergeCell ref="G784:H784"/>
    <mergeCell ref="D785:F785"/>
    <mergeCell ref="A786:I786"/>
    <mergeCell ref="A787:E787"/>
    <mergeCell ref="B788:E788"/>
    <mergeCell ref="G789:H789"/>
    <mergeCell ref="G790:H790"/>
    <mergeCell ref="D745:E745"/>
    <mergeCell ref="G758:H758"/>
    <mergeCell ref="G759:H759"/>
    <mergeCell ref="A760:E760"/>
    <mergeCell ref="B761:E761"/>
    <mergeCell ref="B762:E762"/>
    <mergeCell ref="G763:H763"/>
    <mergeCell ref="G764:H764"/>
    <mergeCell ref="G765:H765"/>
    <mergeCell ref="G766:H766"/>
    <mergeCell ref="G767:H767"/>
    <mergeCell ref="D768:F768"/>
    <mergeCell ref="A769:I769"/>
    <mergeCell ref="A770:E770"/>
    <mergeCell ref="B771:E771"/>
    <mergeCell ref="B772:E772"/>
    <mergeCell ref="G773:H773"/>
    <mergeCell ref="B745:C745"/>
    <mergeCell ref="B746:C746"/>
    <mergeCell ref="D746:E746"/>
    <mergeCell ref="G747:H747"/>
    <mergeCell ref="G748:H748"/>
    <mergeCell ref="G749:H749"/>
    <mergeCell ref="G750:H750"/>
    <mergeCell ref="D751:F751"/>
    <mergeCell ref="A752:I752"/>
    <mergeCell ref="A753:E753"/>
    <mergeCell ref="B754:E754"/>
    <mergeCell ref="B755:E755"/>
    <mergeCell ref="G756:H756"/>
    <mergeCell ref="G757:H757"/>
    <mergeCell ref="D732:E732"/>
    <mergeCell ref="G733:H733"/>
    <mergeCell ref="G734:H734"/>
    <mergeCell ref="G735:H735"/>
    <mergeCell ref="G736:H736"/>
    <mergeCell ref="D737:F737"/>
    <mergeCell ref="A738:I738"/>
    <mergeCell ref="A739:C739"/>
    <mergeCell ref="D739:E739"/>
    <mergeCell ref="B740:C740"/>
    <mergeCell ref="D740:E740"/>
    <mergeCell ref="B741:C741"/>
    <mergeCell ref="D741:E741"/>
    <mergeCell ref="G742:H742"/>
    <mergeCell ref="A743:C743"/>
    <mergeCell ref="D743:E743"/>
    <mergeCell ref="B744:C744"/>
    <mergeCell ref="D744:E744"/>
    <mergeCell ref="B732:C732"/>
    <mergeCell ref="D726:E726"/>
    <mergeCell ref="G727:H727"/>
    <mergeCell ref="B723:C723"/>
    <mergeCell ref="D723:E723"/>
    <mergeCell ref="B724:C724"/>
    <mergeCell ref="D724:E724"/>
    <mergeCell ref="B725:C725"/>
    <mergeCell ref="D725:E725"/>
    <mergeCell ref="B726:C726"/>
    <mergeCell ref="A728:C728"/>
    <mergeCell ref="D728:E728"/>
    <mergeCell ref="B729:C729"/>
    <mergeCell ref="D729:E729"/>
    <mergeCell ref="B730:C730"/>
    <mergeCell ref="D730:E730"/>
    <mergeCell ref="D731:E731"/>
    <mergeCell ref="B731:C731"/>
  </mergeCells>
  <pageMargins left="0.27777777777777779" right="0.27777777777777779" top="0.27777777777777779" bottom="0.27777777777777779"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election sqref="A1:J1"/>
    </sheetView>
  </sheetViews>
  <sheetFormatPr defaultColWidth="14.42578125" defaultRowHeight="15" customHeight="1"/>
  <cols>
    <col min="1" max="1" width="8.7109375" customWidth="1"/>
    <col min="2" max="4" width="11.7109375" customWidth="1"/>
    <col min="5" max="5" width="37.140625" customWidth="1"/>
    <col min="6" max="9" width="11.7109375" customWidth="1"/>
    <col min="10" max="11" width="11.42578125" customWidth="1"/>
    <col min="12" max="26" width="9.140625" customWidth="1"/>
  </cols>
  <sheetData>
    <row r="1" spans="1:26" ht="12.75" customHeight="1">
      <c r="A1" s="279" t="s">
        <v>1418</v>
      </c>
      <c r="B1" s="221"/>
      <c r="C1" s="221"/>
      <c r="D1" s="221"/>
      <c r="E1" s="221"/>
      <c r="F1" s="221"/>
      <c r="G1" s="221"/>
      <c r="H1" s="221"/>
      <c r="I1" s="221"/>
      <c r="J1" s="222"/>
      <c r="K1" s="1"/>
      <c r="L1" s="1"/>
      <c r="M1" s="1"/>
      <c r="N1" s="1"/>
      <c r="O1" s="1"/>
      <c r="P1" s="1"/>
      <c r="Q1" s="1"/>
      <c r="R1" s="1"/>
      <c r="S1" s="1"/>
      <c r="T1" s="1"/>
      <c r="U1" s="1"/>
      <c r="V1" s="1"/>
      <c r="W1" s="1"/>
      <c r="X1" s="1"/>
      <c r="Y1" s="1"/>
      <c r="Z1" s="1"/>
    </row>
    <row r="2" spans="1:26" ht="41.25" customHeight="1">
      <c r="A2" s="2"/>
      <c r="B2" s="223" t="str">
        <f>'BDI SEM desoneração'!B2</f>
        <v>Sistema de bombeamento de águas pluviais Bigossi,  no  município  de  Vila Velha/ES.</v>
      </c>
      <c r="C2" s="224"/>
      <c r="D2" s="224"/>
      <c r="E2" s="224"/>
      <c r="F2" s="224"/>
      <c r="G2" s="225"/>
      <c r="H2" s="3"/>
      <c r="I2" s="3"/>
      <c r="J2" s="4"/>
      <c r="K2" s="1"/>
      <c r="L2" s="1"/>
      <c r="M2" s="1"/>
      <c r="N2" s="1"/>
      <c r="O2" s="1"/>
      <c r="P2" s="1"/>
      <c r="Q2" s="1"/>
      <c r="R2" s="1"/>
      <c r="S2" s="1"/>
      <c r="T2" s="1"/>
      <c r="U2" s="1"/>
      <c r="V2" s="1"/>
      <c r="W2" s="1"/>
      <c r="X2" s="1"/>
      <c r="Y2" s="1"/>
      <c r="Z2" s="1"/>
    </row>
    <row r="3" spans="1:26" ht="10.5" customHeight="1">
      <c r="A3" s="2"/>
      <c r="B3" s="5" t="s">
        <v>7943</v>
      </c>
      <c r="C3" s="6"/>
      <c r="D3" s="6"/>
      <c r="E3" s="6"/>
      <c r="F3" s="6"/>
      <c r="G3" s="6"/>
      <c r="H3" s="3"/>
      <c r="I3" s="3"/>
      <c r="J3" s="4"/>
      <c r="K3" s="1"/>
      <c r="L3" s="1"/>
      <c r="M3" s="1"/>
      <c r="N3" s="1"/>
      <c r="O3" s="1"/>
      <c r="P3" s="1"/>
      <c r="Q3" s="1"/>
      <c r="R3" s="1"/>
      <c r="S3" s="1"/>
      <c r="T3" s="1"/>
      <c r="U3" s="1"/>
      <c r="V3" s="1"/>
      <c r="W3" s="1"/>
      <c r="X3" s="1"/>
      <c r="Y3" s="1"/>
      <c r="Z3" s="1"/>
    </row>
    <row r="4" spans="1:26" ht="15" customHeight="1">
      <c r="A4" s="226"/>
      <c r="B4" s="213"/>
      <c r="C4" s="213"/>
      <c r="D4" s="213"/>
      <c r="E4" s="213"/>
      <c r="F4" s="213"/>
      <c r="G4" s="213"/>
      <c r="H4" s="213"/>
      <c r="I4" s="213"/>
      <c r="J4" s="227"/>
      <c r="K4" s="1"/>
      <c r="L4" s="1"/>
      <c r="M4" s="1"/>
      <c r="N4" s="1"/>
      <c r="O4" s="1"/>
      <c r="P4" s="1"/>
      <c r="Q4" s="1"/>
      <c r="R4" s="1"/>
      <c r="S4" s="1"/>
      <c r="T4" s="1"/>
      <c r="U4" s="1"/>
      <c r="V4" s="1"/>
      <c r="W4" s="1"/>
      <c r="X4" s="1"/>
      <c r="Y4" s="1"/>
      <c r="Z4" s="1"/>
    </row>
    <row r="5" spans="1:26" ht="6.75" customHeight="1">
      <c r="A5" s="228"/>
      <c r="B5" s="229"/>
      <c r="C5" s="229"/>
      <c r="D5" s="229"/>
      <c r="E5" s="229"/>
      <c r="F5" s="229"/>
      <c r="G5" s="229"/>
      <c r="H5" s="229"/>
      <c r="I5" s="229"/>
      <c r="J5" s="230"/>
      <c r="K5" s="1"/>
      <c r="L5" s="1"/>
      <c r="M5" s="1"/>
      <c r="N5" s="1"/>
      <c r="O5" s="1"/>
      <c r="P5" s="1"/>
      <c r="Q5" s="1"/>
      <c r="R5" s="1"/>
      <c r="S5" s="1"/>
      <c r="T5" s="1"/>
      <c r="U5" s="1"/>
      <c r="V5" s="1"/>
      <c r="W5" s="1"/>
      <c r="X5" s="1"/>
      <c r="Y5" s="1"/>
      <c r="Z5" s="1"/>
    </row>
    <row r="6" spans="1:26" ht="12.75" customHeight="1">
      <c r="A6" s="1"/>
      <c r="B6" s="1"/>
      <c r="C6" s="1"/>
      <c r="D6" s="1"/>
      <c r="E6" s="1"/>
      <c r="F6" s="1"/>
      <c r="G6" s="1"/>
      <c r="H6" s="1"/>
      <c r="I6" s="1"/>
      <c r="J6" s="1"/>
      <c r="K6" s="1"/>
      <c r="L6" s="1"/>
      <c r="M6" s="1"/>
      <c r="N6" s="1"/>
      <c r="O6" s="1"/>
      <c r="P6" s="1"/>
      <c r="Q6" s="1"/>
      <c r="R6" s="1"/>
      <c r="S6" s="1"/>
      <c r="T6" s="1"/>
      <c r="U6" s="1"/>
      <c r="V6" s="1"/>
      <c r="W6" s="1"/>
      <c r="X6" s="1"/>
      <c r="Y6" s="1"/>
      <c r="Z6" s="1"/>
    </row>
    <row r="7" spans="1:26" ht="12.75" customHeight="1">
      <c r="A7" s="7"/>
      <c r="B7" s="8"/>
      <c r="C7" s="8"/>
      <c r="D7" s="8"/>
      <c r="E7" s="8"/>
      <c r="F7" s="8"/>
      <c r="G7" s="8"/>
      <c r="H7" s="8"/>
      <c r="I7" s="8"/>
      <c r="J7" s="9"/>
      <c r="K7" s="1"/>
      <c r="L7" s="1"/>
      <c r="M7" s="1"/>
      <c r="N7" s="1"/>
      <c r="O7" s="1"/>
      <c r="P7" s="1"/>
      <c r="Q7" s="1"/>
      <c r="R7" s="1"/>
      <c r="S7" s="1"/>
      <c r="T7" s="1"/>
      <c r="U7" s="1"/>
      <c r="V7" s="1"/>
      <c r="W7" s="1"/>
      <c r="X7" s="1"/>
      <c r="Y7" s="1"/>
      <c r="Z7" s="1"/>
    </row>
    <row r="8" spans="1:26" ht="15" customHeight="1">
      <c r="A8" s="10"/>
      <c r="B8" s="234" t="s">
        <v>1421</v>
      </c>
      <c r="C8" s="235"/>
      <c r="D8" s="235"/>
      <c r="E8" s="235"/>
      <c r="F8" s="235"/>
      <c r="G8" s="235"/>
      <c r="H8" s="235"/>
      <c r="I8" s="236"/>
      <c r="J8" s="11"/>
      <c r="K8" s="1"/>
      <c r="L8" s="1"/>
      <c r="M8" s="1"/>
      <c r="N8" s="1"/>
      <c r="O8" s="1"/>
      <c r="P8" s="1"/>
      <c r="Q8" s="1"/>
      <c r="R8" s="1"/>
      <c r="S8" s="1"/>
      <c r="T8" s="1"/>
      <c r="U8" s="1"/>
      <c r="V8" s="1"/>
      <c r="W8" s="1"/>
      <c r="X8" s="1"/>
      <c r="Y8" s="1"/>
      <c r="Z8" s="1"/>
    </row>
    <row r="9" spans="1:26" ht="15" customHeight="1">
      <c r="A9" s="10"/>
      <c r="B9" s="237"/>
      <c r="C9" s="213"/>
      <c r="D9" s="213"/>
      <c r="E9" s="213"/>
      <c r="F9" s="213"/>
      <c r="G9" s="213"/>
      <c r="H9" s="213"/>
      <c r="I9" s="12"/>
      <c r="J9" s="11"/>
      <c r="K9" s="1"/>
      <c r="L9" s="1"/>
      <c r="M9" s="1"/>
      <c r="N9" s="1"/>
      <c r="O9" s="1"/>
      <c r="P9" s="1"/>
      <c r="Q9" s="1"/>
      <c r="R9" s="1"/>
      <c r="S9" s="1"/>
      <c r="T9" s="1"/>
      <c r="U9" s="1"/>
      <c r="V9" s="1"/>
      <c r="W9" s="1"/>
      <c r="X9" s="1"/>
      <c r="Y9" s="1"/>
      <c r="Z9" s="1"/>
    </row>
    <row r="10" spans="1:26" ht="15" customHeight="1">
      <c r="A10" s="10"/>
      <c r="B10" s="13"/>
      <c r="C10" s="16"/>
      <c r="D10" s="1"/>
      <c r="E10" s="1"/>
      <c r="F10" s="16"/>
      <c r="G10" s="16"/>
      <c r="H10" s="16"/>
      <c r="I10" s="17"/>
      <c r="J10" s="11"/>
      <c r="K10" s="1"/>
      <c r="L10" s="1"/>
      <c r="M10" s="1"/>
      <c r="N10" s="1"/>
      <c r="O10" s="1"/>
      <c r="P10" s="1"/>
      <c r="Q10" s="1"/>
      <c r="R10" s="1"/>
      <c r="S10" s="1"/>
      <c r="T10" s="1"/>
      <c r="U10" s="1"/>
      <c r="V10" s="1"/>
      <c r="W10" s="1"/>
      <c r="X10" s="1"/>
      <c r="Y10" s="1"/>
      <c r="Z10" s="1"/>
    </row>
    <row r="11" spans="1:26" ht="15" customHeight="1">
      <c r="A11" s="10"/>
      <c r="B11" s="13"/>
      <c r="C11" s="14"/>
      <c r="D11" s="1"/>
      <c r="E11" s="1"/>
      <c r="F11" s="15"/>
      <c r="G11" s="16"/>
      <c r="H11" s="16"/>
      <c r="I11" s="17"/>
      <c r="J11" s="11"/>
      <c r="K11" s="1"/>
      <c r="L11" s="1"/>
      <c r="M11" s="1"/>
      <c r="N11" s="1"/>
      <c r="O11" s="1"/>
      <c r="P11" s="1"/>
      <c r="Q11" s="1"/>
      <c r="R11" s="1"/>
      <c r="S11" s="1"/>
      <c r="T11" s="1"/>
      <c r="U11" s="1"/>
      <c r="V11" s="1"/>
      <c r="W11" s="1"/>
      <c r="X11" s="1"/>
      <c r="Y11" s="1"/>
      <c r="Z11" s="1"/>
    </row>
    <row r="12" spans="1:26" ht="15" customHeight="1">
      <c r="A12" s="10"/>
      <c r="B12" s="13"/>
      <c r="C12" s="14"/>
      <c r="D12" s="18" t="s">
        <v>3</v>
      </c>
      <c r="E12" s="19" t="str">
        <f>'BDI SEM desoneração'!E12</f>
        <v>(1 + A + B + D + E + F)</v>
      </c>
      <c r="F12" s="15"/>
      <c r="G12" s="16"/>
      <c r="H12" s="16"/>
      <c r="I12" s="17"/>
      <c r="J12" s="11"/>
      <c r="K12" s="1"/>
      <c r="L12" s="1"/>
      <c r="M12" s="1"/>
      <c r="N12" s="1"/>
      <c r="O12" s="1"/>
      <c r="P12" s="1"/>
      <c r="Q12" s="1"/>
      <c r="R12" s="1"/>
      <c r="S12" s="1"/>
      <c r="T12" s="1"/>
      <c r="U12" s="1"/>
      <c r="V12" s="1"/>
      <c r="W12" s="1"/>
      <c r="X12" s="1"/>
      <c r="Y12" s="1"/>
      <c r="Z12" s="1"/>
    </row>
    <row r="13" spans="1:26" ht="15" customHeight="1">
      <c r="A13" s="10"/>
      <c r="B13" s="13"/>
      <c r="C13" s="14"/>
      <c r="D13" s="15"/>
      <c r="E13" s="20" t="s">
        <v>5</v>
      </c>
      <c r="F13" s="15"/>
      <c r="G13" s="16"/>
      <c r="H13" s="16"/>
      <c r="I13" s="17"/>
      <c r="J13" s="11"/>
      <c r="K13" s="1"/>
      <c r="L13" s="1"/>
      <c r="M13" s="1"/>
      <c r="N13" s="1"/>
      <c r="O13" s="1"/>
      <c r="P13" s="1"/>
      <c r="Q13" s="1"/>
      <c r="R13" s="1"/>
      <c r="S13" s="1"/>
      <c r="T13" s="1"/>
      <c r="U13" s="1"/>
      <c r="V13" s="1"/>
      <c r="W13" s="1"/>
      <c r="X13" s="1"/>
      <c r="Y13" s="1"/>
      <c r="Z13" s="1"/>
    </row>
    <row r="14" spans="1:26" ht="15" customHeight="1">
      <c r="A14" s="10"/>
      <c r="B14" s="13"/>
      <c r="C14" s="14"/>
      <c r="D14" s="15"/>
      <c r="E14" s="15"/>
      <c r="F14" s="15"/>
      <c r="G14" s="16"/>
      <c r="H14" s="16"/>
      <c r="I14" s="17"/>
      <c r="J14" s="11"/>
      <c r="K14" s="1"/>
      <c r="L14" s="1"/>
      <c r="M14" s="1"/>
      <c r="N14" s="1"/>
      <c r="O14" s="1"/>
      <c r="P14" s="1"/>
      <c r="Q14" s="1"/>
      <c r="R14" s="1"/>
      <c r="S14" s="1"/>
      <c r="T14" s="1"/>
      <c r="U14" s="1"/>
      <c r="V14" s="1"/>
      <c r="W14" s="1"/>
      <c r="X14" s="1"/>
      <c r="Y14" s="1"/>
      <c r="Z14" s="1"/>
    </row>
    <row r="15" spans="1:26" ht="15" customHeight="1">
      <c r="A15" s="10"/>
      <c r="B15" s="13"/>
      <c r="C15" s="16"/>
      <c r="D15" s="16"/>
      <c r="E15" s="16"/>
      <c r="F15" s="16"/>
      <c r="G15" s="16"/>
      <c r="H15" s="16"/>
      <c r="I15" s="17"/>
      <c r="J15" s="11"/>
      <c r="K15" s="1"/>
      <c r="L15" s="1"/>
      <c r="M15" s="1"/>
      <c r="N15" s="1"/>
      <c r="O15" s="1"/>
      <c r="P15" s="1"/>
      <c r="Q15" s="1"/>
      <c r="R15" s="1"/>
      <c r="S15" s="1"/>
      <c r="T15" s="1"/>
      <c r="U15" s="1"/>
      <c r="V15" s="1"/>
      <c r="W15" s="1"/>
      <c r="X15" s="1"/>
      <c r="Y15" s="1"/>
      <c r="Z15" s="1"/>
    </row>
    <row r="16" spans="1:26" ht="12.75" customHeight="1">
      <c r="A16" s="10"/>
      <c r="B16" s="21"/>
      <c r="C16" s="22" t="s">
        <v>6</v>
      </c>
      <c r="D16" s="14"/>
      <c r="E16" s="14"/>
      <c r="F16" s="14"/>
      <c r="G16" s="14"/>
      <c r="H16" s="14"/>
      <c r="I16" s="17"/>
      <c r="J16" s="11"/>
      <c r="K16" s="1"/>
      <c r="L16" s="1"/>
      <c r="M16" s="1"/>
      <c r="N16" s="1"/>
      <c r="O16" s="1"/>
      <c r="P16" s="1"/>
      <c r="Q16" s="1"/>
      <c r="R16" s="1"/>
      <c r="S16" s="1"/>
      <c r="T16" s="1"/>
      <c r="U16" s="1"/>
      <c r="V16" s="1"/>
      <c r="W16" s="1"/>
      <c r="X16" s="1"/>
      <c r="Y16" s="1"/>
      <c r="Z16" s="1"/>
    </row>
    <row r="17" spans="1:26" ht="12.75" customHeight="1">
      <c r="A17" s="10"/>
      <c r="B17" s="13"/>
      <c r="C17" s="14"/>
      <c r="D17" s="14"/>
      <c r="E17" s="14"/>
      <c r="F17" s="14"/>
      <c r="G17" s="14"/>
      <c r="H17" s="14"/>
      <c r="I17" s="17"/>
      <c r="J17" s="11"/>
      <c r="K17" s="1"/>
      <c r="L17" s="1"/>
      <c r="M17" s="1"/>
      <c r="N17" s="1"/>
      <c r="O17" s="1"/>
      <c r="P17" s="1"/>
      <c r="Q17" s="1"/>
      <c r="R17" s="1"/>
      <c r="S17" s="1"/>
      <c r="T17" s="1"/>
      <c r="U17" s="1"/>
      <c r="V17" s="1"/>
      <c r="W17" s="1"/>
      <c r="X17" s="1"/>
      <c r="Y17" s="1"/>
      <c r="Z17" s="1"/>
    </row>
    <row r="18" spans="1:26" ht="12.75" customHeight="1">
      <c r="A18" s="10"/>
      <c r="B18" s="21"/>
      <c r="C18" s="23" t="s">
        <v>7</v>
      </c>
      <c r="D18" s="22" t="s">
        <v>8</v>
      </c>
      <c r="E18" s="23"/>
      <c r="F18" s="209"/>
      <c r="G18" s="24">
        <f>'BDI SEM desoneração'!G18</f>
        <v>3.2199999999999999E-2</v>
      </c>
      <c r="H18" s="23"/>
      <c r="I18" s="25"/>
      <c r="J18" s="11"/>
      <c r="K18" s="1"/>
      <c r="L18" s="1"/>
      <c r="M18" s="1"/>
      <c r="N18" s="1"/>
      <c r="O18" s="1"/>
      <c r="P18" s="1"/>
      <c r="Q18" s="1"/>
      <c r="R18" s="1"/>
      <c r="S18" s="1"/>
      <c r="T18" s="1"/>
      <c r="U18" s="1"/>
      <c r="V18" s="1"/>
      <c r="W18" s="1"/>
      <c r="X18" s="1"/>
      <c r="Y18" s="1"/>
      <c r="Z18" s="1"/>
    </row>
    <row r="19" spans="1:26" ht="12.75" customHeight="1">
      <c r="A19" s="10"/>
      <c r="B19" s="13"/>
      <c r="C19" s="23"/>
      <c r="D19" s="26"/>
      <c r="E19" s="26"/>
      <c r="F19" s="26"/>
      <c r="G19" s="27"/>
      <c r="H19" s="14"/>
      <c r="I19" s="17"/>
      <c r="J19" s="11"/>
      <c r="K19" s="1"/>
      <c r="L19" s="1"/>
      <c r="M19" s="1"/>
      <c r="N19" s="1"/>
      <c r="O19" s="1"/>
      <c r="P19" s="1"/>
      <c r="Q19" s="1"/>
      <c r="R19" s="1"/>
      <c r="S19" s="1"/>
      <c r="T19" s="1"/>
      <c r="U19" s="1"/>
      <c r="V19" s="1"/>
      <c r="W19" s="1"/>
      <c r="X19" s="1"/>
      <c r="Y19" s="1"/>
      <c r="Z19" s="1"/>
    </row>
    <row r="20" spans="1:26" ht="12.75" customHeight="1">
      <c r="A20" s="10"/>
      <c r="B20" s="21"/>
      <c r="C20" s="23" t="s">
        <v>1423</v>
      </c>
      <c r="D20" s="238" t="s">
        <v>1424</v>
      </c>
      <c r="E20" s="213"/>
      <c r="F20" s="215"/>
      <c r="G20" s="24">
        <f>'BDI SEM desoneração'!G20</f>
        <v>1.9199999999999998E-2</v>
      </c>
      <c r="H20" s="23"/>
      <c r="I20" s="25"/>
      <c r="J20" s="11"/>
      <c r="K20" s="1"/>
      <c r="L20" s="1"/>
      <c r="M20" s="1"/>
      <c r="N20" s="1"/>
      <c r="O20" s="1"/>
      <c r="P20" s="1"/>
      <c r="Q20" s="1"/>
      <c r="R20" s="1"/>
      <c r="S20" s="1"/>
      <c r="T20" s="1"/>
      <c r="U20" s="1"/>
      <c r="V20" s="1"/>
      <c r="W20" s="1"/>
      <c r="X20" s="1"/>
      <c r="Y20" s="1"/>
      <c r="Z20" s="1"/>
    </row>
    <row r="21" spans="1:26" ht="12.75" customHeight="1">
      <c r="A21" s="10"/>
      <c r="B21" s="13"/>
      <c r="C21" s="23"/>
      <c r="D21" s="26"/>
      <c r="E21" s="26"/>
      <c r="F21" s="26"/>
      <c r="G21" s="27"/>
      <c r="H21" s="14"/>
      <c r="I21" s="17"/>
      <c r="J21" s="11"/>
      <c r="K21" s="1"/>
      <c r="L21" s="1"/>
      <c r="M21" s="1"/>
      <c r="N21" s="1"/>
      <c r="O21" s="1"/>
      <c r="P21" s="1"/>
      <c r="Q21" s="1"/>
      <c r="R21" s="1"/>
      <c r="S21" s="1"/>
      <c r="T21" s="1"/>
      <c r="U21" s="1"/>
      <c r="V21" s="1"/>
      <c r="W21" s="1"/>
      <c r="X21" s="1"/>
      <c r="Y21" s="1"/>
      <c r="Z21" s="1"/>
    </row>
    <row r="22" spans="1:26" ht="12.75" customHeight="1">
      <c r="A22" s="10"/>
      <c r="B22" s="13"/>
      <c r="C22" s="23" t="s">
        <v>10</v>
      </c>
      <c r="D22" s="22" t="s">
        <v>11</v>
      </c>
      <c r="E22" s="23"/>
      <c r="F22" s="209"/>
      <c r="G22" s="24">
        <f>'BDI SEM desoneração'!G22</f>
        <v>6.0000000000000001E-3</v>
      </c>
      <c r="H22" s="14"/>
      <c r="I22" s="17"/>
      <c r="J22" s="11"/>
      <c r="K22" s="1"/>
      <c r="L22" s="1"/>
      <c r="M22" s="1"/>
      <c r="N22" s="1"/>
      <c r="O22" s="1"/>
      <c r="P22" s="1"/>
      <c r="Q22" s="1"/>
      <c r="R22" s="1"/>
      <c r="S22" s="1"/>
      <c r="T22" s="1"/>
      <c r="U22" s="1"/>
      <c r="V22" s="1"/>
      <c r="W22" s="1"/>
      <c r="X22" s="1"/>
      <c r="Y22" s="1"/>
      <c r="Z22" s="1"/>
    </row>
    <row r="23" spans="1:26" ht="12.75" customHeight="1">
      <c r="A23" s="10"/>
      <c r="B23" s="13"/>
      <c r="C23" s="23"/>
      <c r="D23" s="28"/>
      <c r="E23" s="28"/>
      <c r="F23" s="14"/>
      <c r="G23" s="27"/>
      <c r="H23" s="14"/>
      <c r="I23" s="17"/>
      <c r="J23" s="11"/>
      <c r="K23" s="1"/>
      <c r="L23" s="1"/>
      <c r="M23" s="1"/>
      <c r="N23" s="1"/>
      <c r="O23" s="1"/>
      <c r="P23" s="1"/>
      <c r="Q23" s="1"/>
      <c r="R23" s="1"/>
      <c r="S23" s="1"/>
      <c r="T23" s="1"/>
      <c r="U23" s="1"/>
      <c r="V23" s="1"/>
      <c r="W23" s="1"/>
      <c r="X23" s="1"/>
      <c r="Y23" s="1"/>
      <c r="Z23" s="1"/>
    </row>
    <row r="24" spans="1:26" ht="12.75" customHeight="1">
      <c r="A24" s="10"/>
      <c r="B24" s="13"/>
      <c r="C24" s="23" t="s">
        <v>12</v>
      </c>
      <c r="D24" s="22" t="s">
        <v>13</v>
      </c>
      <c r="E24" s="23"/>
      <c r="F24" s="209"/>
      <c r="G24" s="24">
        <f>F25+F26</f>
        <v>0.02</v>
      </c>
      <c r="H24" s="14"/>
      <c r="I24" s="17"/>
      <c r="J24" s="11"/>
      <c r="K24" s="1"/>
      <c r="L24" s="1"/>
      <c r="M24" s="1"/>
      <c r="N24" s="1"/>
      <c r="O24" s="1"/>
      <c r="P24" s="1"/>
      <c r="Q24" s="1"/>
      <c r="R24" s="1"/>
      <c r="S24" s="1"/>
      <c r="T24" s="1"/>
      <c r="U24" s="1"/>
      <c r="V24" s="1"/>
      <c r="W24" s="1"/>
      <c r="X24" s="1"/>
      <c r="Y24" s="1"/>
      <c r="Z24" s="1"/>
    </row>
    <row r="25" spans="1:26" ht="12.75" customHeight="1">
      <c r="A25" s="10"/>
      <c r="B25" s="13"/>
      <c r="C25" s="22" t="s">
        <v>14</v>
      </c>
      <c r="D25" s="14"/>
      <c r="E25" s="22" t="s">
        <v>15</v>
      </c>
      <c r="F25" s="30">
        <f>'BDI SEM desoneração'!F25</f>
        <v>1.4E-2</v>
      </c>
      <c r="G25" s="27"/>
      <c r="H25" s="14"/>
      <c r="I25" s="17"/>
      <c r="J25" s="11"/>
      <c r="K25" s="1"/>
      <c r="L25" s="1"/>
      <c r="M25" s="1"/>
      <c r="N25" s="1"/>
      <c r="O25" s="1"/>
      <c r="P25" s="1"/>
      <c r="Q25" s="1"/>
      <c r="R25" s="1"/>
      <c r="S25" s="1"/>
      <c r="T25" s="1"/>
      <c r="U25" s="1"/>
      <c r="V25" s="1"/>
      <c r="W25" s="1"/>
      <c r="X25" s="1"/>
      <c r="Y25" s="1"/>
      <c r="Z25" s="1"/>
    </row>
    <row r="26" spans="1:26" ht="12.75" customHeight="1">
      <c r="A26" s="10"/>
      <c r="B26" s="13"/>
      <c r="C26" s="22" t="s">
        <v>16</v>
      </c>
      <c r="D26" s="14"/>
      <c r="E26" s="22" t="s">
        <v>17</v>
      </c>
      <c r="F26" s="30">
        <f>'BDI SEM desoneração'!F26</f>
        <v>6.0000000000000001E-3</v>
      </c>
      <c r="G26" s="27"/>
      <c r="H26" s="14"/>
      <c r="I26" s="17"/>
      <c r="J26" s="11"/>
      <c r="K26" s="1"/>
      <c r="L26" s="1"/>
      <c r="M26" s="1"/>
      <c r="N26" s="1"/>
      <c r="O26" s="1"/>
      <c r="P26" s="1"/>
      <c r="Q26" s="1"/>
      <c r="R26" s="1"/>
      <c r="S26" s="1"/>
      <c r="T26" s="1"/>
      <c r="U26" s="1"/>
      <c r="V26" s="1"/>
      <c r="W26" s="1"/>
      <c r="X26" s="1"/>
      <c r="Y26" s="1"/>
      <c r="Z26" s="1"/>
    </row>
    <row r="27" spans="1:26" ht="12.75" customHeight="1">
      <c r="A27" s="10"/>
      <c r="B27" s="13"/>
      <c r="C27" s="23"/>
      <c r="D27" s="26"/>
      <c r="E27" s="26"/>
      <c r="F27" s="31"/>
      <c r="G27" s="27"/>
      <c r="H27" s="14"/>
      <c r="I27" s="17"/>
      <c r="J27" s="11"/>
      <c r="K27" s="1"/>
      <c r="L27" s="1"/>
      <c r="M27" s="1"/>
      <c r="N27" s="1"/>
      <c r="O27" s="1"/>
      <c r="P27" s="1"/>
      <c r="Q27" s="1"/>
      <c r="R27" s="1"/>
      <c r="S27" s="1"/>
      <c r="T27" s="1"/>
      <c r="U27" s="1"/>
      <c r="V27" s="1"/>
      <c r="W27" s="1"/>
      <c r="X27" s="1"/>
      <c r="Y27" s="1"/>
      <c r="Z27" s="1"/>
    </row>
    <row r="28" spans="1:26" ht="12.75" customHeight="1">
      <c r="A28" s="10"/>
      <c r="B28" s="13"/>
      <c r="C28" s="22" t="s">
        <v>18</v>
      </c>
      <c r="D28" s="22" t="s">
        <v>19</v>
      </c>
      <c r="E28" s="23"/>
      <c r="F28" s="209"/>
      <c r="G28" s="24">
        <f>'BDI SEM desoneração'!G28</f>
        <v>0.06</v>
      </c>
      <c r="H28" s="14"/>
      <c r="I28" s="17"/>
      <c r="J28" s="11"/>
      <c r="K28" s="1"/>
      <c r="L28" s="1"/>
      <c r="M28" s="1"/>
      <c r="N28" s="1"/>
      <c r="O28" s="1"/>
      <c r="P28" s="1"/>
      <c r="Q28" s="1"/>
      <c r="R28" s="1"/>
      <c r="S28" s="1"/>
      <c r="T28" s="1"/>
      <c r="U28" s="1"/>
      <c r="V28" s="1"/>
      <c r="W28" s="1"/>
      <c r="X28" s="1"/>
      <c r="Y28" s="1"/>
      <c r="Z28" s="1"/>
    </row>
    <row r="29" spans="1:26" ht="12.75" customHeight="1">
      <c r="A29" s="10"/>
      <c r="B29" s="13"/>
      <c r="C29" s="23"/>
      <c r="D29" s="23"/>
      <c r="E29" s="23"/>
      <c r="F29" s="23"/>
      <c r="G29" s="27"/>
      <c r="H29" s="14"/>
      <c r="I29" s="17"/>
      <c r="J29" s="11"/>
      <c r="K29" s="1"/>
      <c r="L29" s="1"/>
      <c r="M29" s="1"/>
      <c r="N29" s="1"/>
      <c r="O29" s="1"/>
      <c r="P29" s="1"/>
      <c r="Q29" s="1"/>
      <c r="R29" s="1"/>
      <c r="S29" s="1"/>
      <c r="T29" s="1"/>
      <c r="U29" s="1"/>
      <c r="V29" s="1"/>
      <c r="W29" s="1"/>
      <c r="X29" s="1"/>
      <c r="Y29" s="1"/>
      <c r="Z29" s="1"/>
    </row>
    <row r="30" spans="1:26" ht="12.75" customHeight="1">
      <c r="A30" s="10"/>
      <c r="B30" s="13"/>
      <c r="C30" s="22" t="s">
        <v>20</v>
      </c>
      <c r="D30" s="22" t="s">
        <v>21</v>
      </c>
      <c r="E30" s="23"/>
      <c r="F30" s="209"/>
      <c r="G30" s="24">
        <f>SUM(F31:F34)</f>
        <v>0.1215</v>
      </c>
      <c r="H30" s="14"/>
      <c r="I30" s="17"/>
      <c r="J30" s="11"/>
      <c r="K30" s="1"/>
      <c r="L30" s="1"/>
      <c r="M30" s="1"/>
      <c r="N30" s="1"/>
      <c r="O30" s="1"/>
      <c r="P30" s="1"/>
      <c r="Q30" s="1"/>
      <c r="R30" s="1"/>
      <c r="S30" s="1"/>
      <c r="T30" s="1"/>
      <c r="U30" s="1"/>
      <c r="V30" s="1"/>
      <c r="W30" s="1"/>
      <c r="X30" s="1"/>
      <c r="Y30" s="1"/>
      <c r="Z30" s="1"/>
    </row>
    <row r="31" spans="1:26" ht="12.75" customHeight="1">
      <c r="A31" s="10"/>
      <c r="B31" s="13"/>
      <c r="C31" s="23"/>
      <c r="D31" s="14"/>
      <c r="E31" s="22" t="s">
        <v>22</v>
      </c>
      <c r="F31" s="30">
        <f>'BDI SEM desoneração'!F31</f>
        <v>6.4999999999999997E-3</v>
      </c>
      <c r="G31" s="32"/>
      <c r="H31" s="14"/>
      <c r="I31" s="17"/>
      <c r="J31" s="11"/>
      <c r="K31" s="1"/>
      <c r="L31" s="1"/>
      <c r="M31" s="1"/>
      <c r="N31" s="1"/>
      <c r="O31" s="1"/>
      <c r="P31" s="1"/>
      <c r="Q31" s="1"/>
      <c r="R31" s="1"/>
      <c r="S31" s="1"/>
      <c r="T31" s="1"/>
      <c r="U31" s="1"/>
      <c r="V31" s="1"/>
      <c r="W31" s="1"/>
      <c r="X31" s="1"/>
      <c r="Y31" s="1"/>
      <c r="Z31" s="1"/>
    </row>
    <row r="32" spans="1:26" ht="12.75" customHeight="1">
      <c r="A32" s="10"/>
      <c r="B32" s="13"/>
      <c r="C32" s="23"/>
      <c r="D32" s="14"/>
      <c r="E32" s="22" t="s">
        <v>23</v>
      </c>
      <c r="F32" s="30">
        <f>'BDI SEM desoneração'!F32</f>
        <v>0.03</v>
      </c>
      <c r="G32" s="32"/>
      <c r="H32" s="14"/>
      <c r="I32" s="17"/>
      <c r="J32" s="11"/>
      <c r="K32" s="1"/>
      <c r="L32" s="1"/>
      <c r="M32" s="1"/>
      <c r="N32" s="1"/>
      <c r="O32" s="1"/>
      <c r="P32" s="1"/>
      <c r="Q32" s="1"/>
      <c r="R32" s="1"/>
      <c r="S32" s="1"/>
      <c r="T32" s="1"/>
      <c r="U32" s="1"/>
      <c r="V32" s="1"/>
      <c r="W32" s="1"/>
      <c r="X32" s="1"/>
      <c r="Y32" s="1"/>
      <c r="Z32" s="1"/>
    </row>
    <row r="33" spans="1:26" ht="12.75" customHeight="1">
      <c r="A33" s="10"/>
      <c r="B33" s="13"/>
      <c r="C33" s="23"/>
      <c r="D33" s="14"/>
      <c r="E33" s="22" t="s">
        <v>24</v>
      </c>
      <c r="F33" s="30">
        <v>4.4999999999999998E-2</v>
      </c>
      <c r="G33" s="32"/>
      <c r="H33" s="14"/>
      <c r="I33" s="17"/>
      <c r="J33" s="11"/>
      <c r="K33" s="1"/>
      <c r="L33" s="1"/>
      <c r="M33" s="1"/>
      <c r="N33" s="1"/>
      <c r="O33" s="1"/>
      <c r="P33" s="1"/>
      <c r="Q33" s="1"/>
      <c r="R33" s="1"/>
      <c r="S33" s="1"/>
      <c r="T33" s="1"/>
      <c r="U33" s="1"/>
      <c r="V33" s="1"/>
      <c r="W33" s="1"/>
      <c r="X33" s="1"/>
      <c r="Y33" s="1"/>
      <c r="Z33" s="1"/>
    </row>
    <row r="34" spans="1:26" ht="12.75" customHeight="1">
      <c r="A34" s="10"/>
      <c r="B34" s="33"/>
      <c r="C34" s="23"/>
      <c r="D34" s="14"/>
      <c r="E34" s="22" t="s">
        <v>26</v>
      </c>
      <c r="F34" s="30">
        <f>'BDI SEM desoneração'!F33</f>
        <v>0.04</v>
      </c>
      <c r="G34" s="23"/>
      <c r="H34" s="14"/>
      <c r="I34" s="17"/>
      <c r="J34" s="11"/>
      <c r="K34" s="1"/>
      <c r="L34" s="1"/>
      <c r="M34" s="1"/>
      <c r="N34" s="1"/>
      <c r="O34" s="1"/>
      <c r="P34" s="1"/>
      <c r="Q34" s="1"/>
      <c r="R34" s="1"/>
      <c r="S34" s="1"/>
      <c r="T34" s="1"/>
      <c r="U34" s="1"/>
      <c r="V34" s="1"/>
      <c r="W34" s="1"/>
      <c r="X34" s="1"/>
      <c r="Y34" s="1"/>
      <c r="Z34" s="1"/>
    </row>
    <row r="35" spans="1:26" ht="12.75" customHeight="1">
      <c r="A35" s="10"/>
      <c r="B35" s="13"/>
      <c r="C35" s="23"/>
      <c r="D35" s="14"/>
      <c r="E35" s="14"/>
      <c r="F35" s="14"/>
      <c r="G35" s="32"/>
      <c r="H35" s="14"/>
      <c r="I35" s="17"/>
      <c r="J35" s="11"/>
      <c r="K35" s="1"/>
      <c r="L35" s="1"/>
      <c r="M35" s="1"/>
      <c r="N35" s="1"/>
      <c r="O35" s="1"/>
      <c r="P35" s="1"/>
      <c r="Q35" s="1"/>
      <c r="R35" s="1"/>
      <c r="S35" s="1"/>
      <c r="T35" s="1"/>
      <c r="U35" s="1"/>
      <c r="V35" s="1"/>
      <c r="W35" s="1"/>
      <c r="X35" s="1"/>
      <c r="Y35" s="1"/>
      <c r="Z35" s="1"/>
    </row>
    <row r="36" spans="1:26" ht="54.75" customHeight="1">
      <c r="A36" s="10"/>
      <c r="B36" s="13"/>
      <c r="C36" s="22" t="s">
        <v>27</v>
      </c>
      <c r="D36" s="239" t="s">
        <v>7944</v>
      </c>
      <c r="E36" s="213"/>
      <c r="F36" s="227"/>
      <c r="G36" s="34">
        <f>(1+G18+G20+G22+G24+G28)/(1-G30)-1</f>
        <v>0.29470688673875944</v>
      </c>
      <c r="H36" s="14"/>
      <c r="I36" s="17"/>
      <c r="J36" s="11"/>
      <c r="K36" s="185"/>
      <c r="L36" s="1"/>
      <c r="M36" s="1"/>
      <c r="N36" s="1"/>
      <c r="O36" s="1"/>
      <c r="P36" s="1"/>
      <c r="Q36" s="1"/>
      <c r="R36" s="1"/>
      <c r="S36" s="1"/>
      <c r="T36" s="1"/>
      <c r="U36" s="1"/>
      <c r="V36" s="1"/>
      <c r="W36" s="1"/>
      <c r="X36" s="1"/>
      <c r="Y36" s="1"/>
      <c r="Z36" s="1"/>
    </row>
    <row r="37" spans="1:26" ht="15" customHeight="1">
      <c r="A37" s="10"/>
      <c r="B37" s="35"/>
      <c r="C37" s="36"/>
      <c r="D37" s="37"/>
      <c r="E37" s="37"/>
      <c r="F37" s="37"/>
      <c r="G37" s="38"/>
      <c r="H37" s="39"/>
      <c r="I37" s="40"/>
      <c r="J37" s="11"/>
      <c r="K37" s="1"/>
      <c r="L37" s="1"/>
      <c r="M37" s="1"/>
      <c r="N37" s="1"/>
      <c r="O37" s="1"/>
      <c r="P37" s="1"/>
      <c r="Q37" s="1"/>
      <c r="R37" s="1"/>
      <c r="S37" s="1"/>
      <c r="T37" s="1"/>
      <c r="U37" s="1"/>
      <c r="V37" s="1"/>
      <c r="W37" s="1"/>
      <c r="X37" s="1"/>
      <c r="Y37" s="1"/>
      <c r="Z37" s="1"/>
    </row>
    <row r="38" spans="1:26" ht="12.75" customHeight="1">
      <c r="A38" s="41"/>
      <c r="B38" s="1"/>
      <c r="C38" s="1"/>
      <c r="D38" s="1"/>
      <c r="E38" s="1"/>
      <c r="F38" s="1"/>
      <c r="G38" s="1"/>
      <c r="H38" s="1"/>
      <c r="I38" s="1"/>
      <c r="J38" s="11"/>
      <c r="K38" s="1"/>
      <c r="L38" s="1"/>
      <c r="M38" s="1"/>
      <c r="N38" s="1"/>
      <c r="O38" s="1"/>
      <c r="P38" s="1"/>
      <c r="Q38" s="1"/>
      <c r="R38" s="1"/>
      <c r="S38" s="1"/>
      <c r="T38" s="1"/>
      <c r="U38" s="1"/>
      <c r="V38" s="1"/>
      <c r="W38" s="1"/>
      <c r="X38" s="1"/>
      <c r="Y38" s="1"/>
      <c r="Z38" s="1"/>
    </row>
    <row r="39" spans="1:26" ht="12.75" customHeight="1">
      <c r="A39" s="212" t="s">
        <v>29</v>
      </c>
      <c r="B39" s="213"/>
      <c r="C39" s="1"/>
      <c r="D39" s="1"/>
      <c r="E39" s="1"/>
      <c r="F39" s="1"/>
      <c r="G39" s="1"/>
      <c r="H39" s="1"/>
      <c r="I39" s="1"/>
      <c r="J39" s="11"/>
      <c r="K39" s="1"/>
      <c r="L39" s="1"/>
      <c r="M39" s="1"/>
      <c r="N39" s="1"/>
      <c r="O39" s="1"/>
      <c r="P39" s="1"/>
      <c r="Q39" s="1"/>
      <c r="R39" s="1"/>
      <c r="S39" s="1"/>
      <c r="T39" s="1"/>
      <c r="U39" s="1"/>
      <c r="V39" s="1"/>
      <c r="W39" s="1"/>
      <c r="X39" s="1"/>
      <c r="Y39" s="1"/>
      <c r="Z39" s="1"/>
    </row>
    <row r="40" spans="1:26" ht="12.75" customHeight="1">
      <c r="A40" s="214" t="s">
        <v>30</v>
      </c>
      <c r="B40" s="213"/>
      <c r="C40" s="213"/>
      <c r="D40" s="213"/>
      <c r="E40" s="213"/>
      <c r="F40" s="213"/>
      <c r="G40" s="213"/>
      <c r="H40" s="213"/>
      <c r="I40" s="213"/>
      <c r="J40" s="215"/>
      <c r="K40" s="1"/>
      <c r="L40" s="1"/>
      <c r="M40" s="1"/>
      <c r="N40" s="1"/>
      <c r="O40" s="1"/>
      <c r="P40" s="1"/>
      <c r="Q40" s="1"/>
      <c r="R40" s="1"/>
      <c r="S40" s="1"/>
      <c r="T40" s="1"/>
      <c r="U40" s="1"/>
      <c r="V40" s="1"/>
      <c r="W40" s="1"/>
      <c r="X40" s="1"/>
      <c r="Y40" s="1"/>
      <c r="Z40" s="1"/>
    </row>
    <row r="41" spans="1:26" ht="12.75" customHeight="1">
      <c r="A41" s="216"/>
      <c r="B41" s="213"/>
      <c r="C41" s="213"/>
      <c r="D41" s="213"/>
      <c r="E41" s="213"/>
      <c r="F41" s="213"/>
      <c r="G41" s="213"/>
      <c r="H41" s="213"/>
      <c r="I41" s="213"/>
      <c r="J41" s="215"/>
      <c r="K41" s="1"/>
      <c r="L41" s="1"/>
      <c r="M41" s="1"/>
      <c r="N41" s="1"/>
      <c r="O41" s="1"/>
      <c r="P41" s="1"/>
      <c r="Q41" s="1"/>
      <c r="R41" s="1"/>
      <c r="S41" s="1"/>
      <c r="T41" s="1"/>
      <c r="U41" s="1"/>
      <c r="V41" s="1"/>
      <c r="W41" s="1"/>
      <c r="X41" s="1"/>
      <c r="Y41" s="1"/>
      <c r="Z41" s="1"/>
    </row>
    <row r="42" spans="1:26" ht="12.75" customHeight="1">
      <c r="A42" s="214" t="s">
        <v>31</v>
      </c>
      <c r="B42" s="213"/>
      <c r="C42" s="213"/>
      <c r="D42" s="213"/>
      <c r="E42" s="213"/>
      <c r="F42" s="213"/>
      <c r="G42" s="213"/>
      <c r="H42" s="213"/>
      <c r="I42" s="213"/>
      <c r="J42" s="215"/>
      <c r="K42" s="1"/>
      <c r="L42" s="1"/>
      <c r="M42" s="1"/>
      <c r="N42" s="1"/>
      <c r="O42" s="1"/>
      <c r="P42" s="1"/>
      <c r="Q42" s="1"/>
      <c r="R42" s="1"/>
      <c r="S42" s="1"/>
      <c r="T42" s="1"/>
      <c r="U42" s="1"/>
      <c r="V42" s="1"/>
      <c r="W42" s="1"/>
      <c r="X42" s="1"/>
      <c r="Y42" s="1"/>
      <c r="Z42" s="1"/>
    </row>
    <row r="43" spans="1:26" ht="12.75" customHeight="1">
      <c r="A43" s="216"/>
      <c r="B43" s="213"/>
      <c r="C43" s="213"/>
      <c r="D43" s="213"/>
      <c r="E43" s="213"/>
      <c r="F43" s="213"/>
      <c r="G43" s="213"/>
      <c r="H43" s="213"/>
      <c r="I43" s="213"/>
      <c r="J43" s="215"/>
      <c r="K43" s="1"/>
      <c r="L43" s="1"/>
      <c r="M43" s="1"/>
      <c r="N43" s="1"/>
      <c r="O43" s="1"/>
      <c r="P43" s="1"/>
      <c r="Q43" s="1"/>
      <c r="R43" s="1"/>
      <c r="S43" s="1"/>
      <c r="T43" s="1"/>
      <c r="U43" s="1"/>
      <c r="V43" s="1"/>
      <c r="W43" s="1"/>
      <c r="X43" s="1"/>
      <c r="Y43" s="1"/>
      <c r="Z43" s="1"/>
    </row>
    <row r="44" spans="1:26" ht="12.75" customHeight="1">
      <c r="A44" s="216"/>
      <c r="B44" s="213"/>
      <c r="C44" s="213"/>
      <c r="D44" s="213"/>
      <c r="E44" s="213"/>
      <c r="F44" s="213"/>
      <c r="G44" s="213"/>
      <c r="H44" s="213"/>
      <c r="I44" s="213"/>
      <c r="J44" s="215"/>
      <c r="K44" s="1"/>
      <c r="L44" s="1"/>
      <c r="M44" s="1"/>
      <c r="N44" s="1"/>
      <c r="O44" s="1"/>
      <c r="P44" s="1"/>
      <c r="Q44" s="1"/>
      <c r="R44" s="1"/>
      <c r="S44" s="1"/>
      <c r="T44" s="1"/>
      <c r="U44" s="1"/>
      <c r="V44" s="1"/>
      <c r="W44" s="1"/>
      <c r="X44" s="1"/>
      <c r="Y44" s="1"/>
      <c r="Z44" s="1"/>
    </row>
    <row r="45" spans="1:26" ht="12.75" customHeight="1">
      <c r="A45" s="216"/>
      <c r="B45" s="213"/>
      <c r="C45" s="213"/>
      <c r="D45" s="213"/>
      <c r="E45" s="213"/>
      <c r="F45" s="213"/>
      <c r="G45" s="213"/>
      <c r="H45" s="213"/>
      <c r="I45" s="213"/>
      <c r="J45" s="215"/>
      <c r="K45" s="1"/>
      <c r="L45" s="1"/>
      <c r="M45" s="1"/>
      <c r="N45" s="1"/>
      <c r="O45" s="1"/>
      <c r="P45" s="1"/>
      <c r="Q45" s="1"/>
      <c r="R45" s="1"/>
      <c r="S45" s="1"/>
      <c r="T45" s="1"/>
      <c r="U45" s="1"/>
      <c r="V45" s="1"/>
      <c r="W45" s="1"/>
      <c r="X45" s="1"/>
      <c r="Y45" s="1"/>
      <c r="Z45" s="1"/>
    </row>
    <row r="46" spans="1:26" ht="12.75" customHeight="1">
      <c r="A46" s="216"/>
      <c r="B46" s="213"/>
      <c r="C46" s="213"/>
      <c r="D46" s="213"/>
      <c r="E46" s="213"/>
      <c r="F46" s="213"/>
      <c r="G46" s="213"/>
      <c r="H46" s="213"/>
      <c r="I46" s="213"/>
      <c r="J46" s="215"/>
      <c r="K46" s="1"/>
      <c r="L46" s="1"/>
      <c r="M46" s="1"/>
      <c r="N46" s="1"/>
      <c r="O46" s="1"/>
      <c r="P46" s="1"/>
      <c r="Q46" s="1"/>
      <c r="R46" s="1"/>
      <c r="S46" s="1"/>
      <c r="T46" s="1"/>
      <c r="U46" s="1"/>
      <c r="V46" s="1"/>
      <c r="W46" s="1"/>
      <c r="X46" s="1"/>
      <c r="Y46" s="1"/>
      <c r="Z46" s="1"/>
    </row>
    <row r="47" spans="1:26" ht="12.75" customHeight="1">
      <c r="A47" s="217"/>
      <c r="B47" s="218"/>
      <c r="C47" s="218"/>
      <c r="D47" s="218"/>
      <c r="E47" s="218"/>
      <c r="F47" s="218"/>
      <c r="G47" s="218"/>
      <c r="H47" s="218"/>
      <c r="I47" s="218"/>
      <c r="J47" s="219"/>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7"/>
      <c r="B49" s="8"/>
      <c r="C49" s="8"/>
      <c r="D49" s="8"/>
      <c r="E49" s="8"/>
      <c r="F49" s="8"/>
      <c r="G49" s="8"/>
      <c r="H49" s="8"/>
      <c r="I49" s="8"/>
      <c r="J49" s="9"/>
      <c r="K49" s="1"/>
      <c r="L49" s="1"/>
      <c r="M49" s="1"/>
      <c r="N49" s="1"/>
      <c r="O49" s="1"/>
      <c r="P49" s="1"/>
      <c r="Q49" s="1"/>
      <c r="R49" s="1"/>
      <c r="S49" s="1"/>
      <c r="T49" s="1"/>
      <c r="U49" s="1"/>
      <c r="V49" s="1"/>
      <c r="W49" s="1"/>
      <c r="X49" s="1"/>
      <c r="Y49" s="1"/>
      <c r="Z49" s="1"/>
    </row>
    <row r="50" spans="1:26" ht="12.75" customHeight="1">
      <c r="A50" s="10"/>
      <c r="B50" s="234" t="s">
        <v>2</v>
      </c>
      <c r="C50" s="235"/>
      <c r="D50" s="235"/>
      <c r="E50" s="235"/>
      <c r="F50" s="235"/>
      <c r="G50" s="235"/>
      <c r="H50" s="235"/>
      <c r="I50" s="236"/>
      <c r="J50" s="11"/>
      <c r="K50" s="1"/>
      <c r="L50" s="1"/>
      <c r="M50" s="1"/>
      <c r="N50" s="1"/>
      <c r="O50" s="1"/>
      <c r="P50" s="1"/>
      <c r="Q50" s="1"/>
      <c r="R50" s="1"/>
      <c r="S50" s="1"/>
      <c r="T50" s="1"/>
      <c r="U50" s="1"/>
      <c r="V50" s="1"/>
      <c r="W50" s="1"/>
      <c r="X50" s="1"/>
      <c r="Y50" s="1"/>
      <c r="Z50" s="1"/>
    </row>
    <row r="51" spans="1:26" ht="12.75" customHeight="1">
      <c r="A51" s="10"/>
      <c r="B51" s="237"/>
      <c r="C51" s="213"/>
      <c r="D51" s="213"/>
      <c r="E51" s="213"/>
      <c r="F51" s="213"/>
      <c r="G51" s="213"/>
      <c r="H51" s="213"/>
      <c r="I51" s="12"/>
      <c r="J51" s="11"/>
      <c r="K51" s="1"/>
      <c r="L51" s="1"/>
      <c r="M51" s="1"/>
      <c r="N51" s="1"/>
      <c r="O51" s="1"/>
      <c r="P51" s="1"/>
      <c r="Q51" s="1"/>
      <c r="R51" s="1"/>
      <c r="S51" s="1"/>
      <c r="T51" s="1"/>
      <c r="U51" s="1"/>
      <c r="V51" s="1"/>
      <c r="W51" s="1"/>
      <c r="X51" s="1"/>
      <c r="Y51" s="1"/>
      <c r="Z51" s="1"/>
    </row>
    <row r="52" spans="1:26" ht="12.75" customHeight="1">
      <c r="A52" s="10"/>
      <c r="B52" s="13"/>
      <c r="C52" s="14"/>
      <c r="D52" s="15"/>
      <c r="E52" s="15"/>
      <c r="F52" s="15"/>
      <c r="G52" s="16"/>
      <c r="H52" s="16"/>
      <c r="I52" s="17"/>
      <c r="J52" s="11"/>
      <c r="K52" s="1"/>
      <c r="L52" s="1"/>
      <c r="M52" s="1"/>
      <c r="N52" s="1"/>
      <c r="O52" s="1"/>
      <c r="P52" s="1"/>
      <c r="Q52" s="1"/>
      <c r="R52" s="1"/>
      <c r="S52" s="1"/>
      <c r="T52" s="1"/>
      <c r="U52" s="1"/>
      <c r="V52" s="1"/>
      <c r="W52" s="1"/>
      <c r="X52" s="1"/>
      <c r="Y52" s="1"/>
      <c r="Z52" s="1"/>
    </row>
    <row r="53" spans="1:26" ht="12.75" customHeight="1">
      <c r="A53" s="10"/>
      <c r="B53" s="13"/>
      <c r="C53" s="14"/>
      <c r="D53" s="1"/>
      <c r="E53" s="1"/>
      <c r="F53" s="15"/>
      <c r="G53" s="16"/>
      <c r="H53" s="16"/>
      <c r="I53" s="17"/>
      <c r="J53" s="11"/>
      <c r="K53" s="1"/>
      <c r="L53" s="1"/>
      <c r="M53" s="1"/>
      <c r="N53" s="1"/>
      <c r="O53" s="1"/>
      <c r="P53" s="1"/>
      <c r="Q53" s="1"/>
      <c r="R53" s="1"/>
      <c r="S53" s="1"/>
      <c r="T53" s="1"/>
      <c r="U53" s="1"/>
      <c r="V53" s="1"/>
      <c r="W53" s="1"/>
      <c r="X53" s="1"/>
      <c r="Y53" s="1"/>
      <c r="Z53" s="1"/>
    </row>
    <row r="54" spans="1:26" ht="12.75" customHeight="1">
      <c r="A54" s="10"/>
      <c r="B54" s="13"/>
      <c r="C54" s="14"/>
      <c r="D54" s="18" t="s">
        <v>3</v>
      </c>
      <c r="E54" s="19" t="s">
        <v>4</v>
      </c>
      <c r="F54" s="15"/>
      <c r="G54" s="16"/>
      <c r="H54" s="16"/>
      <c r="I54" s="17"/>
      <c r="J54" s="11"/>
      <c r="K54" s="1"/>
      <c r="L54" s="1"/>
      <c r="M54" s="1"/>
      <c r="N54" s="1"/>
      <c r="O54" s="1"/>
      <c r="P54" s="1"/>
      <c r="Q54" s="1"/>
      <c r="R54" s="1"/>
      <c r="S54" s="1"/>
      <c r="T54" s="1"/>
      <c r="U54" s="1"/>
      <c r="V54" s="1"/>
      <c r="W54" s="1"/>
      <c r="X54" s="1"/>
      <c r="Y54" s="1"/>
      <c r="Z54" s="1"/>
    </row>
    <row r="55" spans="1:26" ht="12.75" customHeight="1">
      <c r="A55" s="10"/>
      <c r="B55" s="13"/>
      <c r="C55" s="14"/>
      <c r="D55" s="15"/>
      <c r="E55" s="20" t="s">
        <v>5</v>
      </c>
      <c r="F55" s="15"/>
      <c r="G55" s="16"/>
      <c r="H55" s="16"/>
      <c r="I55" s="17"/>
      <c r="J55" s="11"/>
      <c r="K55" s="1"/>
      <c r="L55" s="1"/>
      <c r="M55" s="1"/>
      <c r="N55" s="1"/>
      <c r="O55" s="1"/>
      <c r="P55" s="1"/>
      <c r="Q55" s="1"/>
      <c r="R55" s="1"/>
      <c r="S55" s="1"/>
      <c r="T55" s="1"/>
      <c r="U55" s="1"/>
      <c r="V55" s="1"/>
      <c r="W55" s="1"/>
      <c r="X55" s="1"/>
      <c r="Y55" s="1"/>
      <c r="Z55" s="1"/>
    </row>
    <row r="56" spans="1:26" ht="12.75" customHeight="1">
      <c r="A56" s="10"/>
      <c r="B56" s="13"/>
      <c r="C56" s="16"/>
      <c r="D56" s="16"/>
      <c r="E56" s="16"/>
      <c r="F56" s="16"/>
      <c r="G56" s="16"/>
      <c r="H56" s="16"/>
      <c r="I56" s="17"/>
      <c r="J56" s="11"/>
      <c r="K56" s="1"/>
      <c r="L56" s="1"/>
      <c r="M56" s="1"/>
      <c r="N56" s="1"/>
      <c r="O56" s="1"/>
      <c r="P56" s="1"/>
      <c r="Q56" s="1"/>
      <c r="R56" s="1"/>
      <c r="S56" s="1"/>
      <c r="T56" s="1"/>
      <c r="U56" s="1"/>
      <c r="V56" s="1"/>
      <c r="W56" s="1"/>
      <c r="X56" s="1"/>
      <c r="Y56" s="1"/>
      <c r="Z56" s="1"/>
    </row>
    <row r="57" spans="1:26" ht="12.75" customHeight="1">
      <c r="A57" s="10"/>
      <c r="B57" s="21"/>
      <c r="C57" s="22" t="s">
        <v>6</v>
      </c>
      <c r="D57" s="14"/>
      <c r="E57" s="14"/>
      <c r="F57" s="14"/>
      <c r="G57" s="14"/>
      <c r="H57" s="14"/>
      <c r="I57" s="17"/>
      <c r="J57" s="11"/>
      <c r="K57" s="1"/>
      <c r="L57" s="1"/>
      <c r="M57" s="1"/>
      <c r="N57" s="1"/>
      <c r="O57" s="1"/>
      <c r="P57" s="1"/>
      <c r="Q57" s="1"/>
      <c r="R57" s="1"/>
      <c r="S57" s="1"/>
      <c r="T57" s="1"/>
      <c r="U57" s="1"/>
      <c r="V57" s="1"/>
      <c r="W57" s="1"/>
      <c r="X57" s="1"/>
      <c r="Y57" s="1"/>
      <c r="Z57" s="1"/>
    </row>
    <row r="58" spans="1:26" ht="12.75" customHeight="1">
      <c r="A58" s="10"/>
      <c r="B58" s="13"/>
      <c r="C58" s="14"/>
      <c r="D58" s="14"/>
      <c r="E58" s="14"/>
      <c r="F58" s="14"/>
      <c r="G58" s="14"/>
      <c r="H58" s="14"/>
      <c r="I58" s="17"/>
      <c r="J58" s="11"/>
      <c r="K58" s="1"/>
      <c r="L58" s="1"/>
      <c r="M58" s="1"/>
      <c r="N58" s="1"/>
      <c r="O58" s="1"/>
      <c r="P58" s="1"/>
      <c r="Q58" s="1"/>
      <c r="R58" s="1"/>
      <c r="S58" s="1"/>
      <c r="T58" s="1"/>
      <c r="U58" s="1"/>
      <c r="V58" s="1"/>
      <c r="W58" s="1"/>
      <c r="X58" s="1"/>
      <c r="Y58" s="1"/>
      <c r="Z58" s="1"/>
    </row>
    <row r="59" spans="1:26" ht="12.75" customHeight="1">
      <c r="A59" s="10"/>
      <c r="B59" s="21"/>
      <c r="C59" s="23" t="s">
        <v>7</v>
      </c>
      <c r="D59" s="238" t="s">
        <v>8</v>
      </c>
      <c r="E59" s="213"/>
      <c r="F59" s="215"/>
      <c r="G59" s="24">
        <f>'BDI SEM desoneração'!G54</f>
        <v>3.2199999999999999E-2</v>
      </c>
      <c r="H59" s="23"/>
      <c r="I59" s="25"/>
      <c r="J59" s="11"/>
      <c r="K59" s="1"/>
      <c r="L59" s="1"/>
      <c r="M59" s="1"/>
      <c r="N59" s="1"/>
      <c r="O59" s="1"/>
      <c r="P59" s="1"/>
      <c r="Q59" s="1"/>
      <c r="R59" s="1"/>
      <c r="S59" s="1"/>
      <c r="T59" s="1"/>
      <c r="U59" s="1"/>
      <c r="V59" s="1"/>
      <c r="W59" s="1"/>
      <c r="X59" s="1"/>
      <c r="Y59" s="1"/>
      <c r="Z59" s="1"/>
    </row>
    <row r="60" spans="1:26" ht="12.75" customHeight="1">
      <c r="A60" s="10"/>
      <c r="B60" s="13"/>
      <c r="C60" s="23"/>
      <c r="D60" s="26"/>
      <c r="E60" s="26"/>
      <c r="F60" s="26"/>
      <c r="G60" s="27"/>
      <c r="H60" s="14"/>
      <c r="I60" s="17"/>
      <c r="J60" s="11"/>
      <c r="K60" s="1"/>
      <c r="L60" s="1"/>
      <c r="M60" s="1"/>
      <c r="N60" s="1"/>
      <c r="O60" s="1"/>
      <c r="P60" s="1"/>
      <c r="Q60" s="1"/>
      <c r="R60" s="1"/>
      <c r="S60" s="1"/>
      <c r="T60" s="1"/>
      <c r="U60" s="1"/>
      <c r="V60" s="1"/>
      <c r="W60" s="1"/>
      <c r="X60" s="1"/>
      <c r="Y60" s="1"/>
      <c r="Z60" s="1"/>
    </row>
    <row r="61" spans="1:26" ht="12.75" customHeight="1">
      <c r="A61" s="10"/>
      <c r="B61" s="13"/>
      <c r="C61" s="23" t="s">
        <v>10</v>
      </c>
      <c r="D61" s="238" t="s">
        <v>11</v>
      </c>
      <c r="E61" s="213"/>
      <c r="F61" s="215"/>
      <c r="G61" s="24">
        <f>'BDI SEM desoneração'!G58</f>
        <v>6.0000000000000001E-3</v>
      </c>
      <c r="H61" s="14"/>
      <c r="I61" s="17"/>
      <c r="J61" s="11"/>
      <c r="K61" s="1"/>
      <c r="L61" s="1"/>
      <c r="M61" s="1"/>
      <c r="N61" s="1"/>
      <c r="O61" s="1"/>
      <c r="P61" s="1"/>
      <c r="Q61" s="1"/>
      <c r="R61" s="1"/>
      <c r="S61" s="1"/>
      <c r="T61" s="1"/>
      <c r="U61" s="1"/>
      <c r="V61" s="1"/>
      <c r="W61" s="1"/>
      <c r="X61" s="1"/>
      <c r="Y61" s="1"/>
      <c r="Z61" s="1"/>
    </row>
    <row r="62" spans="1:26" ht="12.75" customHeight="1">
      <c r="A62" s="10"/>
      <c r="B62" s="13"/>
      <c r="C62" s="23"/>
      <c r="D62" s="28"/>
      <c r="E62" s="28"/>
      <c r="F62" s="14"/>
      <c r="G62" s="29"/>
      <c r="H62" s="14"/>
      <c r="I62" s="17"/>
      <c r="J62" s="11"/>
      <c r="K62" s="1"/>
      <c r="L62" s="1"/>
      <c r="M62" s="1"/>
      <c r="N62" s="1"/>
      <c r="O62" s="1"/>
      <c r="P62" s="1"/>
      <c r="Q62" s="1"/>
      <c r="R62" s="1"/>
      <c r="S62" s="1"/>
      <c r="T62" s="1"/>
      <c r="U62" s="1"/>
      <c r="V62" s="1"/>
      <c r="W62" s="1"/>
      <c r="X62" s="1"/>
      <c r="Y62" s="1"/>
      <c r="Z62" s="1"/>
    </row>
    <row r="63" spans="1:26" ht="12.75" customHeight="1">
      <c r="A63" s="10"/>
      <c r="B63" s="13"/>
      <c r="C63" s="23" t="s">
        <v>12</v>
      </c>
      <c r="D63" s="238" t="s">
        <v>13</v>
      </c>
      <c r="E63" s="213"/>
      <c r="F63" s="215"/>
      <c r="G63" s="24">
        <f>F64+F65</f>
        <v>0.02</v>
      </c>
      <c r="H63" s="14"/>
      <c r="I63" s="17"/>
      <c r="J63" s="11"/>
      <c r="K63" s="1"/>
      <c r="L63" s="1"/>
      <c r="M63" s="1"/>
      <c r="N63" s="1"/>
      <c r="O63" s="1"/>
      <c r="P63" s="1"/>
      <c r="Q63" s="1"/>
      <c r="R63" s="1"/>
      <c r="S63" s="1"/>
      <c r="T63" s="1"/>
      <c r="U63" s="1"/>
      <c r="V63" s="1"/>
      <c r="W63" s="1"/>
      <c r="X63" s="1"/>
      <c r="Y63" s="1"/>
      <c r="Z63" s="1"/>
    </row>
    <row r="64" spans="1:26" ht="12.75" customHeight="1">
      <c r="A64" s="10"/>
      <c r="B64" s="13"/>
      <c r="C64" s="22" t="s">
        <v>14</v>
      </c>
      <c r="D64" s="14"/>
      <c r="E64" s="22" t="s">
        <v>15</v>
      </c>
      <c r="F64" s="30">
        <f>'BDI SEM desoneração'!F61</f>
        <v>1.4E-2</v>
      </c>
      <c r="G64" s="27"/>
      <c r="H64" s="14"/>
      <c r="I64" s="17"/>
      <c r="J64" s="11"/>
      <c r="K64" s="1"/>
      <c r="L64" s="1"/>
      <c r="M64" s="1"/>
      <c r="N64" s="1"/>
      <c r="O64" s="1"/>
      <c r="P64" s="1"/>
      <c r="Q64" s="1"/>
      <c r="R64" s="1"/>
      <c r="S64" s="1"/>
      <c r="T64" s="1"/>
      <c r="U64" s="1"/>
      <c r="V64" s="1"/>
      <c r="W64" s="1"/>
      <c r="X64" s="1"/>
      <c r="Y64" s="1"/>
      <c r="Z64" s="1"/>
    </row>
    <row r="65" spans="1:26" ht="12.75" customHeight="1">
      <c r="A65" s="10"/>
      <c r="B65" s="13"/>
      <c r="C65" s="22" t="s">
        <v>16</v>
      </c>
      <c r="D65" s="14"/>
      <c r="E65" s="22" t="s">
        <v>17</v>
      </c>
      <c r="F65" s="30">
        <f>'BDI SEM desoneração'!F62</f>
        <v>6.0000000000000001E-3</v>
      </c>
      <c r="G65" s="27"/>
      <c r="H65" s="14"/>
      <c r="I65" s="17"/>
      <c r="J65" s="11"/>
      <c r="K65" s="1"/>
      <c r="L65" s="1"/>
      <c r="M65" s="1"/>
      <c r="N65" s="1"/>
      <c r="O65" s="1"/>
      <c r="P65" s="1"/>
      <c r="Q65" s="1"/>
      <c r="R65" s="1"/>
      <c r="S65" s="1"/>
      <c r="T65" s="1"/>
      <c r="U65" s="1"/>
      <c r="V65" s="1"/>
      <c r="W65" s="1"/>
      <c r="X65" s="1"/>
      <c r="Y65" s="1"/>
      <c r="Z65" s="1"/>
    </row>
    <row r="66" spans="1:26" ht="12.75" customHeight="1">
      <c r="A66" s="10"/>
      <c r="B66" s="13"/>
      <c r="C66" s="23"/>
      <c r="D66" s="26"/>
      <c r="E66" s="26"/>
      <c r="F66" s="31"/>
      <c r="G66" s="27"/>
      <c r="H66" s="14"/>
      <c r="I66" s="17"/>
      <c r="J66" s="11"/>
      <c r="K66" s="1"/>
      <c r="L66" s="1"/>
      <c r="M66" s="1"/>
      <c r="N66" s="1"/>
      <c r="O66" s="1"/>
      <c r="P66" s="1"/>
      <c r="Q66" s="1"/>
      <c r="R66" s="1"/>
      <c r="S66" s="1"/>
      <c r="T66" s="1"/>
      <c r="U66" s="1"/>
      <c r="V66" s="1"/>
      <c r="W66" s="1"/>
      <c r="X66" s="1"/>
      <c r="Y66" s="1"/>
      <c r="Z66" s="1"/>
    </row>
    <row r="67" spans="1:26" ht="12.75" customHeight="1">
      <c r="A67" s="10"/>
      <c r="B67" s="13"/>
      <c r="C67" s="22" t="s">
        <v>18</v>
      </c>
      <c r="D67" s="238" t="s">
        <v>19</v>
      </c>
      <c r="E67" s="213"/>
      <c r="F67" s="215"/>
      <c r="G67" s="24">
        <f>'BDI SEM desoneração'!G64</f>
        <v>4.0399999999999998E-2</v>
      </c>
      <c r="H67" s="14"/>
      <c r="I67" s="17"/>
      <c r="J67" s="11"/>
      <c r="K67" s="1"/>
      <c r="L67" s="1"/>
      <c r="M67" s="1"/>
      <c r="N67" s="1"/>
      <c r="O67" s="1"/>
      <c r="P67" s="1"/>
      <c r="Q67" s="1"/>
      <c r="R67" s="1"/>
      <c r="S67" s="1"/>
      <c r="T67" s="1"/>
      <c r="U67" s="1"/>
      <c r="V67" s="1"/>
      <c r="W67" s="1"/>
      <c r="X67" s="1"/>
      <c r="Y67" s="1"/>
      <c r="Z67" s="1"/>
    </row>
    <row r="68" spans="1:26" ht="12.75" customHeight="1">
      <c r="A68" s="10"/>
      <c r="B68" s="13"/>
      <c r="C68" s="23"/>
      <c r="D68" s="23"/>
      <c r="E68" s="23"/>
      <c r="F68" s="23"/>
      <c r="G68" s="27"/>
      <c r="H68" s="14"/>
      <c r="I68" s="17"/>
      <c r="J68" s="11"/>
      <c r="K68" s="1"/>
      <c r="L68" s="1"/>
      <c r="M68" s="1"/>
      <c r="N68" s="1"/>
      <c r="O68" s="1"/>
      <c r="P68" s="1"/>
      <c r="Q68" s="1"/>
      <c r="R68" s="1"/>
      <c r="S68" s="1"/>
      <c r="T68" s="1"/>
      <c r="U68" s="1"/>
      <c r="V68" s="1"/>
      <c r="W68" s="1"/>
      <c r="X68" s="1"/>
      <c r="Y68" s="1"/>
      <c r="Z68" s="1"/>
    </row>
    <row r="69" spans="1:26" ht="12.75" customHeight="1">
      <c r="A69" s="10"/>
      <c r="B69" s="13"/>
      <c r="C69" s="22" t="s">
        <v>20</v>
      </c>
      <c r="D69" s="238" t="s">
        <v>21</v>
      </c>
      <c r="E69" s="213"/>
      <c r="F69" s="215"/>
      <c r="G69" s="24">
        <f>F70+F71+F72+F73</f>
        <v>3.6499999999999998E-2</v>
      </c>
      <c r="H69" s="14"/>
      <c r="I69" s="17"/>
      <c r="J69" s="11"/>
      <c r="K69" s="1"/>
      <c r="L69" s="1"/>
      <c r="M69" s="1"/>
      <c r="N69" s="1"/>
      <c r="O69" s="1"/>
      <c r="P69" s="1"/>
      <c r="Q69" s="1"/>
      <c r="R69" s="1"/>
      <c r="S69" s="1"/>
      <c r="T69" s="1"/>
      <c r="U69" s="1"/>
      <c r="V69" s="1"/>
      <c r="W69" s="1"/>
      <c r="X69" s="1"/>
      <c r="Y69" s="1"/>
      <c r="Z69" s="1"/>
    </row>
    <row r="70" spans="1:26" ht="12.75" customHeight="1">
      <c r="A70" s="10"/>
      <c r="B70" s="13"/>
      <c r="C70" s="23"/>
      <c r="D70" s="14"/>
      <c r="E70" s="22" t="s">
        <v>22</v>
      </c>
      <c r="F70" s="30">
        <f>'BDI SEM desoneração'!F67</f>
        <v>6.4999999999999997E-3</v>
      </c>
      <c r="G70" s="32"/>
      <c r="H70" s="14"/>
      <c r="I70" s="17"/>
      <c r="J70" s="11"/>
      <c r="K70" s="1"/>
      <c r="L70" s="1"/>
      <c r="M70" s="1"/>
      <c r="N70" s="1"/>
      <c r="O70" s="1"/>
      <c r="P70" s="1"/>
      <c r="Q70" s="1"/>
      <c r="R70" s="1"/>
      <c r="S70" s="1"/>
      <c r="T70" s="1"/>
      <c r="U70" s="1"/>
      <c r="V70" s="1"/>
      <c r="W70" s="1"/>
      <c r="X70" s="1"/>
      <c r="Y70" s="1"/>
      <c r="Z70" s="1"/>
    </row>
    <row r="71" spans="1:26" ht="12.75" customHeight="1">
      <c r="A71" s="10"/>
      <c r="B71" s="13"/>
      <c r="C71" s="23"/>
      <c r="D71" s="14"/>
      <c r="E71" s="22" t="s">
        <v>23</v>
      </c>
      <c r="F71" s="30">
        <f>'BDI SEM desoneração'!F68</f>
        <v>0.03</v>
      </c>
      <c r="G71" s="32"/>
      <c r="H71" s="14"/>
      <c r="I71" s="17"/>
      <c r="J71" s="11"/>
      <c r="K71" s="1"/>
      <c r="L71" s="1"/>
      <c r="M71" s="1"/>
      <c r="N71" s="1"/>
      <c r="O71" s="1"/>
      <c r="P71" s="1"/>
      <c r="Q71" s="1"/>
      <c r="R71" s="1"/>
      <c r="S71" s="1"/>
      <c r="T71" s="1"/>
      <c r="U71" s="1"/>
      <c r="V71" s="1"/>
      <c r="W71" s="1"/>
      <c r="X71" s="1"/>
      <c r="Y71" s="1"/>
      <c r="Z71" s="1"/>
    </row>
    <row r="72" spans="1:26" ht="12.75" customHeight="1">
      <c r="A72" s="10"/>
      <c r="B72" s="13"/>
      <c r="C72" s="23"/>
      <c r="D72" s="14"/>
      <c r="E72" s="22" t="s">
        <v>24</v>
      </c>
      <c r="F72" s="30"/>
      <c r="G72" s="22" t="s">
        <v>25</v>
      </c>
      <c r="H72" s="14"/>
      <c r="I72" s="17"/>
      <c r="J72" s="11"/>
      <c r="K72" s="1"/>
      <c r="L72" s="1"/>
      <c r="M72" s="1"/>
      <c r="N72" s="1"/>
      <c r="O72" s="1"/>
      <c r="P72" s="1"/>
      <c r="Q72" s="1"/>
      <c r="R72" s="1"/>
      <c r="S72" s="1"/>
      <c r="T72" s="1"/>
      <c r="U72" s="1"/>
      <c r="V72" s="1"/>
      <c r="W72" s="1"/>
      <c r="X72" s="1"/>
      <c r="Y72" s="1"/>
      <c r="Z72" s="1"/>
    </row>
    <row r="73" spans="1:26" ht="12.75" customHeight="1">
      <c r="A73" s="10"/>
      <c r="B73" s="33"/>
      <c r="C73" s="23"/>
      <c r="D73" s="14"/>
      <c r="E73" s="22" t="s">
        <v>26</v>
      </c>
      <c r="F73" s="30"/>
      <c r="G73" s="23"/>
      <c r="H73" s="14"/>
      <c r="I73" s="17"/>
      <c r="J73" s="11"/>
      <c r="K73" s="1"/>
      <c r="L73" s="1"/>
      <c r="M73" s="1"/>
      <c r="N73" s="1"/>
      <c r="O73" s="1"/>
      <c r="P73" s="1"/>
      <c r="Q73" s="1"/>
      <c r="R73" s="1"/>
      <c r="S73" s="1"/>
      <c r="T73" s="1"/>
      <c r="U73" s="1"/>
      <c r="V73" s="1"/>
      <c r="W73" s="1"/>
      <c r="X73" s="1"/>
      <c r="Y73" s="1"/>
      <c r="Z73" s="1"/>
    </row>
    <row r="74" spans="1:26" ht="12.75" customHeight="1">
      <c r="A74" s="10"/>
      <c r="B74" s="13"/>
      <c r="C74" s="23"/>
      <c r="D74" s="14"/>
      <c r="E74" s="14"/>
      <c r="F74" s="14"/>
      <c r="G74" s="32"/>
      <c r="H74" s="14"/>
      <c r="I74" s="17"/>
      <c r="J74" s="11"/>
      <c r="K74" s="1"/>
      <c r="L74" s="1"/>
      <c r="M74" s="1"/>
      <c r="N74" s="1"/>
      <c r="O74" s="1"/>
      <c r="P74" s="1"/>
      <c r="Q74" s="1"/>
      <c r="R74" s="1"/>
      <c r="S74" s="1"/>
      <c r="T74" s="1"/>
      <c r="U74" s="1"/>
      <c r="V74" s="1"/>
      <c r="W74" s="1"/>
      <c r="X74" s="1"/>
      <c r="Y74" s="1"/>
      <c r="Z74" s="1"/>
    </row>
    <row r="75" spans="1:26" ht="12.75" customHeight="1">
      <c r="A75" s="10"/>
      <c r="B75" s="13"/>
      <c r="C75" s="22" t="s">
        <v>27</v>
      </c>
      <c r="D75" s="239" t="s">
        <v>7945</v>
      </c>
      <c r="E75" s="213"/>
      <c r="F75" s="227"/>
      <c r="G75" s="34">
        <f>(1+G59+G61+G63+G67)/(1-G69)-1</f>
        <v>0.14021795537104298</v>
      </c>
      <c r="H75" s="14"/>
      <c r="I75" s="17"/>
      <c r="J75" s="11"/>
      <c r="K75" s="1"/>
      <c r="L75" s="1"/>
      <c r="M75" s="1"/>
      <c r="N75" s="1"/>
      <c r="O75" s="1"/>
      <c r="P75" s="1"/>
      <c r="Q75" s="1"/>
      <c r="R75" s="1"/>
      <c r="S75" s="1"/>
      <c r="T75" s="1"/>
      <c r="U75" s="1"/>
      <c r="V75" s="1"/>
      <c r="W75" s="1"/>
      <c r="X75" s="1"/>
      <c r="Y75" s="1"/>
      <c r="Z75" s="1"/>
    </row>
    <row r="76" spans="1:26" ht="12.75" customHeight="1">
      <c r="A76" s="10"/>
      <c r="B76" s="35"/>
      <c r="C76" s="36"/>
      <c r="D76" s="37"/>
      <c r="E76" s="37"/>
      <c r="F76" s="37"/>
      <c r="G76" s="38"/>
      <c r="H76" s="39"/>
      <c r="I76" s="40"/>
      <c r="J76" s="11"/>
      <c r="K76" s="1"/>
      <c r="L76" s="1"/>
      <c r="M76" s="1"/>
      <c r="N76" s="1"/>
      <c r="O76" s="1"/>
      <c r="P76" s="1"/>
      <c r="Q76" s="1"/>
      <c r="R76" s="1"/>
      <c r="S76" s="1"/>
      <c r="T76" s="1"/>
      <c r="U76" s="1"/>
      <c r="V76" s="1"/>
      <c r="W76" s="1"/>
      <c r="X76" s="1"/>
      <c r="Y76" s="1"/>
      <c r="Z76" s="1"/>
    </row>
    <row r="77" spans="1:26" ht="12.75" customHeight="1">
      <c r="A77" s="41"/>
      <c r="B77" s="1"/>
      <c r="C77" s="1"/>
      <c r="D77" s="1"/>
      <c r="E77" s="1"/>
      <c r="F77" s="1"/>
      <c r="G77" s="1"/>
      <c r="H77" s="1"/>
      <c r="I77" s="1"/>
      <c r="J77" s="11"/>
      <c r="K77" s="1"/>
      <c r="L77" s="1"/>
      <c r="M77" s="1"/>
      <c r="N77" s="1"/>
      <c r="O77" s="1"/>
      <c r="P77" s="1"/>
      <c r="Q77" s="1"/>
      <c r="R77" s="1"/>
      <c r="S77" s="1"/>
      <c r="T77" s="1"/>
      <c r="U77" s="1"/>
      <c r="V77" s="1"/>
      <c r="W77" s="1"/>
      <c r="X77" s="1"/>
      <c r="Y77" s="1"/>
      <c r="Z77" s="1"/>
    </row>
    <row r="78" spans="1:26" ht="12.75" customHeight="1">
      <c r="A78" s="212" t="s">
        <v>29</v>
      </c>
      <c r="B78" s="213"/>
      <c r="C78" s="1"/>
      <c r="D78" s="1"/>
      <c r="E78" s="1"/>
      <c r="F78" s="1"/>
      <c r="G78" s="1"/>
      <c r="H78" s="1"/>
      <c r="I78" s="1"/>
      <c r="J78" s="11"/>
      <c r="K78" s="1"/>
      <c r="L78" s="1"/>
      <c r="M78" s="1"/>
      <c r="N78" s="1"/>
      <c r="O78" s="1"/>
      <c r="P78" s="1"/>
      <c r="Q78" s="1"/>
      <c r="R78" s="1"/>
      <c r="S78" s="1"/>
      <c r="T78" s="1"/>
      <c r="U78" s="1"/>
      <c r="V78" s="1"/>
      <c r="W78" s="1"/>
      <c r="X78" s="1"/>
      <c r="Y78" s="1"/>
      <c r="Z78" s="1"/>
    </row>
    <row r="79" spans="1:26" ht="12.75" customHeight="1">
      <c r="A79" s="214" t="s">
        <v>30</v>
      </c>
      <c r="B79" s="213"/>
      <c r="C79" s="213"/>
      <c r="D79" s="213"/>
      <c r="E79" s="213"/>
      <c r="F79" s="213"/>
      <c r="G79" s="213"/>
      <c r="H79" s="213"/>
      <c r="I79" s="213"/>
      <c r="J79" s="215"/>
      <c r="K79" s="1"/>
      <c r="L79" s="1"/>
      <c r="M79" s="1"/>
      <c r="N79" s="1"/>
      <c r="O79" s="1"/>
      <c r="P79" s="1"/>
      <c r="Q79" s="1"/>
      <c r="R79" s="1"/>
      <c r="S79" s="1"/>
      <c r="T79" s="1"/>
      <c r="U79" s="1"/>
      <c r="V79" s="1"/>
      <c r="W79" s="1"/>
      <c r="X79" s="1"/>
      <c r="Y79" s="1"/>
      <c r="Z79" s="1"/>
    </row>
    <row r="80" spans="1:26" ht="12.75" customHeight="1">
      <c r="A80" s="216"/>
      <c r="B80" s="213"/>
      <c r="C80" s="213"/>
      <c r="D80" s="213"/>
      <c r="E80" s="213"/>
      <c r="F80" s="213"/>
      <c r="G80" s="213"/>
      <c r="H80" s="213"/>
      <c r="I80" s="213"/>
      <c r="J80" s="215"/>
      <c r="K80" s="1"/>
      <c r="L80" s="1"/>
      <c r="M80" s="1"/>
      <c r="N80" s="1"/>
      <c r="O80" s="1"/>
      <c r="P80" s="1"/>
      <c r="Q80" s="1"/>
      <c r="R80" s="1"/>
      <c r="S80" s="1"/>
      <c r="T80" s="1"/>
      <c r="U80" s="1"/>
      <c r="V80" s="1"/>
      <c r="W80" s="1"/>
      <c r="X80" s="1"/>
      <c r="Y80" s="1"/>
      <c r="Z80" s="1"/>
    </row>
    <row r="81" spans="1:26" ht="12.75" customHeight="1">
      <c r="A81" s="214" t="s">
        <v>31</v>
      </c>
      <c r="B81" s="213"/>
      <c r="C81" s="213"/>
      <c r="D81" s="213"/>
      <c r="E81" s="213"/>
      <c r="F81" s="213"/>
      <c r="G81" s="213"/>
      <c r="H81" s="213"/>
      <c r="I81" s="213"/>
      <c r="J81" s="215"/>
      <c r="K81" s="1"/>
      <c r="L81" s="1"/>
      <c r="M81" s="1"/>
      <c r="N81" s="1"/>
      <c r="O81" s="1"/>
      <c r="P81" s="1"/>
      <c r="Q81" s="1"/>
      <c r="R81" s="1"/>
      <c r="S81" s="1"/>
      <c r="T81" s="1"/>
      <c r="U81" s="1"/>
      <c r="V81" s="1"/>
      <c r="W81" s="1"/>
      <c r="X81" s="1"/>
      <c r="Y81" s="1"/>
      <c r="Z81" s="1"/>
    </row>
    <row r="82" spans="1:26" ht="12.75" customHeight="1">
      <c r="A82" s="216"/>
      <c r="B82" s="213"/>
      <c r="C82" s="213"/>
      <c r="D82" s="213"/>
      <c r="E82" s="213"/>
      <c r="F82" s="213"/>
      <c r="G82" s="213"/>
      <c r="H82" s="213"/>
      <c r="I82" s="213"/>
      <c r="J82" s="215"/>
      <c r="K82" s="1"/>
      <c r="L82" s="1"/>
      <c r="M82" s="1"/>
      <c r="N82" s="1"/>
      <c r="O82" s="1"/>
      <c r="P82" s="1"/>
      <c r="Q82" s="1"/>
      <c r="R82" s="1"/>
      <c r="S82" s="1"/>
      <c r="T82" s="1"/>
      <c r="U82" s="1"/>
      <c r="V82" s="1"/>
      <c r="W82" s="1"/>
      <c r="X82" s="1"/>
      <c r="Y82" s="1"/>
      <c r="Z82" s="1"/>
    </row>
    <row r="83" spans="1:26" ht="12.75" customHeight="1">
      <c r="A83" s="216"/>
      <c r="B83" s="213"/>
      <c r="C83" s="213"/>
      <c r="D83" s="213"/>
      <c r="E83" s="213"/>
      <c r="F83" s="213"/>
      <c r="G83" s="213"/>
      <c r="H83" s="213"/>
      <c r="I83" s="213"/>
      <c r="J83" s="215"/>
      <c r="K83" s="1"/>
      <c r="L83" s="1"/>
      <c r="M83" s="1"/>
      <c r="N83" s="1"/>
      <c r="O83" s="1"/>
      <c r="P83" s="1"/>
      <c r="Q83" s="1"/>
      <c r="R83" s="1"/>
      <c r="S83" s="1"/>
      <c r="T83" s="1"/>
      <c r="U83" s="1"/>
      <c r="V83" s="1"/>
      <c r="W83" s="1"/>
      <c r="X83" s="1"/>
      <c r="Y83" s="1"/>
      <c r="Z83" s="1"/>
    </row>
    <row r="84" spans="1:26" ht="12.75" customHeight="1">
      <c r="A84" s="216"/>
      <c r="B84" s="213"/>
      <c r="C84" s="213"/>
      <c r="D84" s="213"/>
      <c r="E84" s="213"/>
      <c r="F84" s="213"/>
      <c r="G84" s="213"/>
      <c r="H84" s="213"/>
      <c r="I84" s="213"/>
      <c r="J84" s="215"/>
      <c r="K84" s="1"/>
      <c r="L84" s="1"/>
      <c r="M84" s="1"/>
      <c r="N84" s="1"/>
      <c r="O84" s="1"/>
      <c r="P84" s="1"/>
      <c r="Q84" s="1"/>
      <c r="R84" s="1"/>
      <c r="S84" s="1"/>
      <c r="T84" s="1"/>
      <c r="U84" s="1"/>
      <c r="V84" s="1"/>
      <c r="W84" s="1"/>
      <c r="X84" s="1"/>
      <c r="Y84" s="1"/>
      <c r="Z84" s="1"/>
    </row>
    <row r="85" spans="1:26" ht="12.75" customHeight="1">
      <c r="A85" s="216"/>
      <c r="B85" s="213"/>
      <c r="C85" s="213"/>
      <c r="D85" s="213"/>
      <c r="E85" s="213"/>
      <c r="F85" s="213"/>
      <c r="G85" s="213"/>
      <c r="H85" s="213"/>
      <c r="I85" s="213"/>
      <c r="J85" s="215"/>
      <c r="K85" s="1"/>
      <c r="L85" s="1"/>
      <c r="M85" s="1"/>
      <c r="N85" s="1"/>
      <c r="O85" s="1"/>
      <c r="P85" s="1"/>
      <c r="Q85" s="1"/>
      <c r="R85" s="1"/>
      <c r="S85" s="1"/>
      <c r="T85" s="1"/>
      <c r="U85" s="1"/>
      <c r="V85" s="1"/>
      <c r="W85" s="1"/>
      <c r="X85" s="1"/>
      <c r="Y85" s="1"/>
      <c r="Z85" s="1"/>
    </row>
    <row r="86" spans="1:26" ht="12.75" customHeight="1">
      <c r="A86" s="217"/>
      <c r="B86" s="218"/>
      <c r="C86" s="218"/>
      <c r="D86" s="218"/>
      <c r="E86" s="218"/>
      <c r="F86" s="218"/>
      <c r="G86" s="218"/>
      <c r="H86" s="218"/>
      <c r="I86" s="218"/>
      <c r="J86" s="219"/>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42"/>
      <c r="B94" s="42"/>
      <c r="C94" s="42"/>
      <c r="D94" s="42"/>
      <c r="E94" s="42"/>
      <c r="F94" s="42"/>
      <c r="G94" s="42"/>
      <c r="H94" s="42"/>
      <c r="I94" s="42"/>
      <c r="J94" s="42"/>
      <c r="K94" s="1"/>
      <c r="L94" s="1"/>
      <c r="M94" s="1"/>
      <c r="N94" s="1"/>
      <c r="O94" s="1"/>
      <c r="P94" s="1"/>
      <c r="Q94" s="1"/>
      <c r="R94" s="1"/>
      <c r="S94" s="1"/>
      <c r="T94" s="1"/>
      <c r="U94" s="1"/>
      <c r="V94" s="1"/>
      <c r="W94" s="1"/>
      <c r="X94" s="1"/>
      <c r="Y94" s="1"/>
      <c r="Z94" s="1"/>
    </row>
    <row r="95" spans="1:26" ht="12.75" customHeight="1">
      <c r="A95" s="42"/>
      <c r="B95" s="42"/>
      <c r="C95" s="42"/>
      <c r="D95" s="42"/>
      <c r="E95" s="42"/>
      <c r="F95" s="42"/>
      <c r="G95" s="42"/>
      <c r="H95" s="42"/>
      <c r="I95" s="42"/>
      <c r="J95" s="42"/>
      <c r="K95" s="1"/>
      <c r="L95" s="1"/>
      <c r="M95" s="1"/>
      <c r="N95" s="1"/>
      <c r="O95" s="1"/>
      <c r="P95" s="1"/>
      <c r="Q95" s="1"/>
      <c r="R95" s="1"/>
      <c r="S95" s="1"/>
      <c r="T95" s="1"/>
      <c r="U95" s="1"/>
      <c r="V95" s="1"/>
      <c r="W95" s="1"/>
      <c r="X95" s="1"/>
      <c r="Y95" s="1"/>
      <c r="Z95" s="1"/>
    </row>
    <row r="96" spans="1:26" ht="12.75" customHeight="1">
      <c r="A96" s="42"/>
      <c r="B96" s="42"/>
      <c r="C96" s="42"/>
      <c r="D96" s="42"/>
      <c r="E96" s="42"/>
      <c r="F96" s="42"/>
      <c r="G96" s="42"/>
      <c r="H96" s="42"/>
      <c r="I96" s="42"/>
      <c r="J96" s="42"/>
      <c r="K96" s="1"/>
      <c r="L96" s="1"/>
      <c r="M96" s="1"/>
      <c r="N96" s="1"/>
      <c r="O96" s="1"/>
      <c r="P96" s="1"/>
      <c r="Q96" s="1"/>
      <c r="R96" s="1"/>
      <c r="S96" s="1"/>
      <c r="T96" s="1"/>
      <c r="U96" s="1"/>
      <c r="V96" s="1"/>
      <c r="W96" s="1"/>
      <c r="X96" s="1"/>
      <c r="Y96" s="1"/>
      <c r="Z96" s="1"/>
    </row>
    <row r="97" spans="1:26" ht="12.75" customHeight="1">
      <c r="A97" s="42"/>
      <c r="B97" s="42"/>
      <c r="C97" s="42"/>
      <c r="D97" s="42"/>
      <c r="E97" s="42"/>
      <c r="F97" s="42"/>
      <c r="G97" s="42"/>
      <c r="H97" s="42"/>
      <c r="I97" s="42"/>
      <c r="J97" s="42"/>
      <c r="K97" s="1"/>
      <c r="L97" s="1"/>
      <c r="M97" s="1"/>
      <c r="N97" s="1"/>
      <c r="O97" s="1"/>
      <c r="P97" s="1"/>
      <c r="Q97" s="1"/>
      <c r="R97" s="1"/>
      <c r="S97" s="1"/>
      <c r="T97" s="1"/>
      <c r="U97" s="1"/>
      <c r="V97" s="1"/>
      <c r="W97" s="1"/>
      <c r="X97" s="1"/>
      <c r="Y97" s="1"/>
      <c r="Z97" s="1"/>
    </row>
    <row r="98" spans="1:26" ht="12.75" customHeight="1">
      <c r="A98" s="42"/>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42"/>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4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4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4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42"/>
      <c r="B103" s="42"/>
      <c r="C103" s="42"/>
      <c r="D103" s="42"/>
      <c r="E103" s="42"/>
      <c r="F103" s="42"/>
      <c r="G103" s="42"/>
      <c r="H103" s="42"/>
      <c r="I103" s="42"/>
      <c r="J103" s="42"/>
      <c r="K103" s="1"/>
      <c r="L103" s="1"/>
      <c r="M103" s="1"/>
      <c r="N103" s="1"/>
      <c r="O103" s="1"/>
      <c r="P103" s="1"/>
      <c r="Q103" s="1"/>
      <c r="R103" s="1"/>
      <c r="S103" s="1"/>
      <c r="T103" s="1"/>
      <c r="U103" s="1"/>
      <c r="V103" s="1"/>
      <c r="W103" s="1"/>
      <c r="X103" s="1"/>
      <c r="Y103" s="1"/>
      <c r="Z103" s="1"/>
    </row>
    <row r="104" spans="1:26" ht="12.75" customHeight="1">
      <c r="A104" s="42"/>
      <c r="B104" s="42"/>
      <c r="C104" s="42"/>
      <c r="D104" s="42"/>
      <c r="E104" s="42"/>
      <c r="F104" s="42"/>
      <c r="G104" s="42"/>
      <c r="H104" s="42"/>
      <c r="I104" s="42"/>
      <c r="J104" s="42"/>
      <c r="K104" s="1"/>
      <c r="L104" s="1"/>
      <c r="M104" s="1"/>
      <c r="N104" s="1"/>
      <c r="O104" s="1"/>
      <c r="P104" s="1"/>
      <c r="Q104" s="1"/>
      <c r="R104" s="1"/>
      <c r="S104" s="1"/>
      <c r="T104" s="1"/>
      <c r="U104" s="1"/>
      <c r="V104" s="1"/>
      <c r="W104" s="1"/>
      <c r="X104" s="1"/>
      <c r="Y104" s="1"/>
      <c r="Z104" s="1"/>
    </row>
    <row r="105" spans="1:26" ht="12.75" customHeight="1">
      <c r="A105" s="42"/>
      <c r="B105" s="42"/>
      <c r="C105" s="42"/>
      <c r="D105" s="42"/>
      <c r="E105" s="42"/>
      <c r="F105" s="42"/>
      <c r="G105" s="42"/>
      <c r="H105" s="42"/>
      <c r="I105" s="42"/>
      <c r="J105" s="42"/>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75:F75"/>
    <mergeCell ref="A78:B78"/>
    <mergeCell ref="A79:J80"/>
    <mergeCell ref="A81:J86"/>
    <mergeCell ref="A39:B39"/>
    <mergeCell ref="A40:J41"/>
    <mergeCell ref="A42:J47"/>
    <mergeCell ref="B50:I50"/>
    <mergeCell ref="B51:H51"/>
    <mergeCell ref="D59:F59"/>
    <mergeCell ref="D61:F61"/>
    <mergeCell ref="D20:F20"/>
    <mergeCell ref="D36:F36"/>
    <mergeCell ref="D63:F63"/>
    <mergeCell ref="D67:F67"/>
    <mergeCell ref="D69:F69"/>
    <mergeCell ref="A1:J1"/>
    <mergeCell ref="B2:G2"/>
    <mergeCell ref="A4:J5"/>
    <mergeCell ref="B8:I8"/>
    <mergeCell ref="B9:H9"/>
  </mergeCells>
  <printOptions horizontalCentered="1"/>
  <pageMargins left="0.70866141732283472" right="0.19685039370078741" top="0.74803149606299213" bottom="0.74803149606299213" header="0" footer="0"/>
  <pageSetup paperSize="9" fitToWidth="0" orientation="portrait"/>
  <headerFooter>
    <oddFooter>&amp;R03+000&amp;P/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heetPr>
  <dimension ref="A1:J1000"/>
  <sheetViews>
    <sheetView tabSelected="1" topLeftCell="A235" workbookViewId="0">
      <selection sqref="A1:J1"/>
    </sheetView>
  </sheetViews>
  <sheetFormatPr defaultColWidth="14.42578125" defaultRowHeight="15" customHeight="1"/>
  <cols>
    <col min="1" max="1" width="7.42578125" customWidth="1"/>
    <col min="2" max="2" width="10.85546875" customWidth="1"/>
    <col min="3" max="3" width="10" customWidth="1"/>
    <col min="4" max="4" width="47.85546875" customWidth="1"/>
    <col min="5" max="5" width="7.42578125" customWidth="1"/>
    <col min="6" max="7" width="10" customWidth="1"/>
    <col min="8" max="8" width="7.140625" customWidth="1"/>
    <col min="9" max="9" width="12.85546875" customWidth="1"/>
    <col min="10" max="10" width="14" customWidth="1"/>
    <col min="11" max="26" width="8.7109375" customWidth="1"/>
  </cols>
  <sheetData>
    <row r="1" spans="1:10" ht="87" customHeight="1">
      <c r="A1" s="272"/>
      <c r="B1" s="213"/>
      <c r="C1" s="213"/>
      <c r="D1" s="213"/>
      <c r="E1" s="213"/>
      <c r="F1" s="213"/>
      <c r="G1" s="213"/>
      <c r="H1" s="213"/>
      <c r="I1" s="213"/>
      <c r="J1" s="213"/>
    </row>
    <row r="2" spans="1:10" ht="21.75" customHeight="1">
      <c r="A2" s="186" t="s">
        <v>7946</v>
      </c>
      <c r="B2" s="186" t="s">
        <v>7947</v>
      </c>
      <c r="C2" s="186" t="s">
        <v>7948</v>
      </c>
      <c r="D2" s="186" t="s">
        <v>7949</v>
      </c>
      <c r="E2" s="186" t="s">
        <v>7950</v>
      </c>
      <c r="F2" s="186" t="s">
        <v>7951</v>
      </c>
      <c r="G2" s="186" t="s">
        <v>7952</v>
      </c>
      <c r="H2" s="186" t="s">
        <v>7953</v>
      </c>
      <c r="I2" s="186" t="s">
        <v>7954</v>
      </c>
      <c r="J2" s="186" t="s">
        <v>7955</v>
      </c>
    </row>
    <row r="3" spans="1:10" ht="19.5" customHeight="1">
      <c r="A3" s="187" t="s">
        <v>7956</v>
      </c>
      <c r="B3" s="282" t="s">
        <v>7957</v>
      </c>
      <c r="C3" s="235"/>
      <c r="D3" s="235"/>
      <c r="E3" s="235"/>
      <c r="F3" s="235"/>
      <c r="G3" s="235"/>
      <c r="H3" s="235"/>
      <c r="I3" s="236"/>
      <c r="J3" s="188">
        <v>34165247.649999999</v>
      </c>
    </row>
    <row r="4" spans="1:10" ht="19.5" customHeight="1">
      <c r="A4" s="187" t="s">
        <v>7958</v>
      </c>
      <c r="B4" s="282" t="s">
        <v>7959</v>
      </c>
      <c r="C4" s="235"/>
      <c r="D4" s="235"/>
      <c r="E4" s="235"/>
      <c r="F4" s="235"/>
      <c r="G4" s="235"/>
      <c r="H4" s="235"/>
      <c r="I4" s="236"/>
      <c r="J4" s="188">
        <v>91224.33</v>
      </c>
    </row>
    <row r="5" spans="1:10" ht="19.5" customHeight="1">
      <c r="A5" s="187" t="s">
        <v>7960</v>
      </c>
      <c r="B5" s="282" t="s">
        <v>7961</v>
      </c>
      <c r="C5" s="235"/>
      <c r="D5" s="235"/>
      <c r="E5" s="235"/>
      <c r="F5" s="235"/>
      <c r="G5" s="235"/>
      <c r="H5" s="235"/>
      <c r="I5" s="236"/>
      <c r="J5" s="188">
        <v>49220.66</v>
      </c>
    </row>
    <row r="6" spans="1:10" ht="27">
      <c r="A6" s="189" t="s">
        <v>7962</v>
      </c>
      <c r="B6" s="190" t="s">
        <v>7963</v>
      </c>
      <c r="C6" s="190" t="s">
        <v>7964</v>
      </c>
      <c r="D6" s="189" t="s">
        <v>7965</v>
      </c>
      <c r="E6" s="190" t="s">
        <v>7966</v>
      </c>
      <c r="F6" s="191">
        <v>25</v>
      </c>
      <c r="G6" s="191">
        <v>28.16</v>
      </c>
      <c r="H6" s="191">
        <v>29.47</v>
      </c>
      <c r="I6" s="191">
        <v>36.46</v>
      </c>
      <c r="J6" s="191">
        <v>911.5</v>
      </c>
    </row>
    <row r="7" spans="1:10" ht="27">
      <c r="A7" s="189" t="s">
        <v>7967</v>
      </c>
      <c r="B7" s="190" t="s">
        <v>7968</v>
      </c>
      <c r="C7" s="190" t="s">
        <v>7969</v>
      </c>
      <c r="D7" s="189" t="s">
        <v>7970</v>
      </c>
      <c r="E7" s="190" t="s">
        <v>7971</v>
      </c>
      <c r="F7" s="191">
        <v>25</v>
      </c>
      <c r="G7" s="191">
        <v>234.91</v>
      </c>
      <c r="H7" s="191">
        <v>29.47</v>
      </c>
      <c r="I7" s="191">
        <v>304.14</v>
      </c>
      <c r="J7" s="191">
        <v>7603.5</v>
      </c>
    </row>
    <row r="8" spans="1:10" ht="27">
      <c r="A8" s="189" t="s">
        <v>7972</v>
      </c>
      <c r="B8" s="190" t="s">
        <v>7973</v>
      </c>
      <c r="C8" s="190" t="s">
        <v>7974</v>
      </c>
      <c r="D8" s="189" t="s">
        <v>7975</v>
      </c>
      <c r="E8" s="190" t="s">
        <v>7976</v>
      </c>
      <c r="F8" s="191">
        <v>20</v>
      </c>
      <c r="G8" s="191">
        <v>343.04</v>
      </c>
      <c r="H8" s="191">
        <v>29.47</v>
      </c>
      <c r="I8" s="191">
        <v>444.13</v>
      </c>
      <c r="J8" s="191">
        <v>8882.6</v>
      </c>
    </row>
    <row r="9" spans="1:10" ht="18">
      <c r="A9" s="189" t="s">
        <v>7977</v>
      </c>
      <c r="B9" s="190" t="s">
        <v>7978</v>
      </c>
      <c r="C9" s="190" t="s">
        <v>7979</v>
      </c>
      <c r="D9" s="189" t="s">
        <v>7980</v>
      </c>
      <c r="E9" s="190" t="s">
        <v>7981</v>
      </c>
      <c r="F9" s="191">
        <v>1</v>
      </c>
      <c r="G9" s="191">
        <v>1430.31</v>
      </c>
      <c r="H9" s="191">
        <v>29.47</v>
      </c>
      <c r="I9" s="191">
        <v>1851.82</v>
      </c>
      <c r="J9" s="191">
        <v>1851.82</v>
      </c>
    </row>
    <row r="10" spans="1:10" ht="27">
      <c r="A10" s="189" t="s">
        <v>7982</v>
      </c>
      <c r="B10" s="190" t="s">
        <v>7983</v>
      </c>
      <c r="C10" s="190" t="s">
        <v>7984</v>
      </c>
      <c r="D10" s="189" t="s">
        <v>7985</v>
      </c>
      <c r="E10" s="190" t="s">
        <v>7986</v>
      </c>
      <c r="F10" s="191">
        <v>200</v>
      </c>
      <c r="G10" s="191">
        <v>105.42</v>
      </c>
      <c r="H10" s="191">
        <v>29.47</v>
      </c>
      <c r="I10" s="191">
        <v>136.49</v>
      </c>
      <c r="J10" s="191">
        <v>27298</v>
      </c>
    </row>
    <row r="11" spans="1:10">
      <c r="A11" s="189" t="s">
        <v>7987</v>
      </c>
      <c r="B11" s="190" t="s">
        <v>7988</v>
      </c>
      <c r="C11" s="190" t="s">
        <v>7989</v>
      </c>
      <c r="D11" s="189" t="s">
        <v>7990</v>
      </c>
      <c r="E11" s="190" t="s">
        <v>7991</v>
      </c>
      <c r="F11" s="191">
        <v>8</v>
      </c>
      <c r="G11" s="191">
        <v>185.4</v>
      </c>
      <c r="H11" s="191">
        <v>29.47</v>
      </c>
      <c r="I11" s="191">
        <v>240.04</v>
      </c>
      <c r="J11" s="191">
        <v>1920.32</v>
      </c>
    </row>
    <row r="12" spans="1:10" ht="18">
      <c r="A12" s="189" t="s">
        <v>7992</v>
      </c>
      <c r="B12" s="190" t="s">
        <v>7993</v>
      </c>
      <c r="C12" s="190" t="s">
        <v>7994</v>
      </c>
      <c r="D12" s="189" t="s">
        <v>7995</v>
      </c>
      <c r="E12" s="190" t="s">
        <v>7996</v>
      </c>
      <c r="F12" s="191">
        <v>1</v>
      </c>
      <c r="G12" s="191">
        <v>581.54</v>
      </c>
      <c r="H12" s="191">
        <v>29.47</v>
      </c>
      <c r="I12" s="191">
        <v>752.92</v>
      </c>
      <c r="J12" s="191">
        <v>752.92</v>
      </c>
    </row>
    <row r="13" spans="1:10" ht="19.5" customHeight="1">
      <c r="A13" s="187" t="s">
        <v>7997</v>
      </c>
      <c r="B13" s="282" t="s">
        <v>7998</v>
      </c>
      <c r="C13" s="235"/>
      <c r="D13" s="235"/>
      <c r="E13" s="235"/>
      <c r="F13" s="235"/>
      <c r="G13" s="235"/>
      <c r="H13" s="235"/>
      <c r="I13" s="236"/>
      <c r="J13" s="188">
        <v>42003.67</v>
      </c>
    </row>
    <row r="14" spans="1:10">
      <c r="A14" s="189" t="s">
        <v>7999</v>
      </c>
      <c r="B14" s="190" t="s">
        <v>8000</v>
      </c>
      <c r="C14" s="190" t="s">
        <v>8001</v>
      </c>
      <c r="D14" s="189" t="s">
        <v>8002</v>
      </c>
      <c r="E14" s="190" t="s">
        <v>8003</v>
      </c>
      <c r="F14" s="191">
        <v>5</v>
      </c>
      <c r="G14" s="191">
        <v>875</v>
      </c>
      <c r="H14" s="191">
        <v>29.47</v>
      </c>
      <c r="I14" s="191">
        <v>1132.8599999999999</v>
      </c>
      <c r="J14" s="191">
        <v>5664.3</v>
      </c>
    </row>
    <row r="15" spans="1:10" ht="36">
      <c r="A15" s="189" t="s">
        <v>8004</v>
      </c>
      <c r="B15" s="190" t="s">
        <v>8005</v>
      </c>
      <c r="C15" s="190" t="s">
        <v>8006</v>
      </c>
      <c r="D15" s="189" t="s">
        <v>8007</v>
      </c>
      <c r="E15" s="190" t="s">
        <v>8008</v>
      </c>
      <c r="F15" s="191">
        <v>9</v>
      </c>
      <c r="G15" s="191">
        <v>700</v>
      </c>
      <c r="H15" s="191">
        <v>29.47</v>
      </c>
      <c r="I15" s="191">
        <v>906.29</v>
      </c>
      <c r="J15" s="191">
        <v>8156.61</v>
      </c>
    </row>
    <row r="16" spans="1:10" ht="27">
      <c r="A16" s="189" t="s">
        <v>8009</v>
      </c>
      <c r="B16" s="190" t="s">
        <v>8010</v>
      </c>
      <c r="C16" s="190" t="s">
        <v>8011</v>
      </c>
      <c r="D16" s="189" t="s">
        <v>8012</v>
      </c>
      <c r="E16" s="190" t="s">
        <v>8013</v>
      </c>
      <c r="F16" s="191">
        <v>9</v>
      </c>
      <c r="G16" s="191">
        <v>716</v>
      </c>
      <c r="H16" s="191">
        <v>29.47</v>
      </c>
      <c r="I16" s="191">
        <v>927.01</v>
      </c>
      <c r="J16" s="191">
        <v>8343.09</v>
      </c>
    </row>
    <row r="17" spans="1:10" ht="36">
      <c r="A17" s="189" t="s">
        <v>8014</v>
      </c>
      <c r="B17" s="190" t="s">
        <v>8015</v>
      </c>
      <c r="C17" s="190" t="s">
        <v>8016</v>
      </c>
      <c r="D17" s="189" t="s">
        <v>8017</v>
      </c>
      <c r="E17" s="190" t="s">
        <v>8018</v>
      </c>
      <c r="F17" s="191">
        <v>9</v>
      </c>
      <c r="G17" s="191">
        <v>706.67</v>
      </c>
      <c r="H17" s="191">
        <v>29.47</v>
      </c>
      <c r="I17" s="191">
        <v>914.93</v>
      </c>
      <c r="J17" s="191">
        <v>8234.3700000000008</v>
      </c>
    </row>
    <row r="18" spans="1:10" ht="27">
      <c r="A18" s="189" t="s">
        <v>8019</v>
      </c>
      <c r="B18" s="190" t="s">
        <v>8020</v>
      </c>
      <c r="C18" s="190" t="s">
        <v>8021</v>
      </c>
      <c r="D18" s="189" t="s">
        <v>8022</v>
      </c>
      <c r="E18" s="190" t="s">
        <v>8023</v>
      </c>
      <c r="F18" s="191">
        <v>9</v>
      </c>
      <c r="G18" s="191">
        <v>416.67</v>
      </c>
      <c r="H18" s="191">
        <v>29.47</v>
      </c>
      <c r="I18" s="191">
        <v>539.46</v>
      </c>
      <c r="J18" s="191">
        <v>4855.1400000000003</v>
      </c>
    </row>
    <row r="19" spans="1:10" ht="27">
      <c r="A19" s="189" t="s">
        <v>8024</v>
      </c>
      <c r="B19" s="190" t="s">
        <v>8025</v>
      </c>
      <c r="C19" s="190" t="s">
        <v>8026</v>
      </c>
      <c r="D19" s="189" t="s">
        <v>8027</v>
      </c>
      <c r="E19" s="190" t="s">
        <v>8028</v>
      </c>
      <c r="F19" s="191">
        <v>9</v>
      </c>
      <c r="G19" s="191">
        <v>408</v>
      </c>
      <c r="H19" s="191">
        <v>29.47</v>
      </c>
      <c r="I19" s="191">
        <v>528.24</v>
      </c>
      <c r="J19" s="191">
        <v>4754.16</v>
      </c>
    </row>
    <row r="20" spans="1:10" ht="18">
      <c r="A20" s="189" t="s">
        <v>8029</v>
      </c>
      <c r="B20" s="190" t="s">
        <v>8030</v>
      </c>
      <c r="C20" s="190" t="s">
        <v>8031</v>
      </c>
      <c r="D20" s="189" t="s">
        <v>8032</v>
      </c>
      <c r="E20" s="190" t="s">
        <v>8033</v>
      </c>
      <c r="F20" s="191">
        <v>40</v>
      </c>
      <c r="G20" s="191">
        <v>43.76</v>
      </c>
      <c r="H20" s="191">
        <v>14.02</v>
      </c>
      <c r="I20" s="191">
        <v>49.9</v>
      </c>
      <c r="J20" s="191">
        <v>1996</v>
      </c>
    </row>
    <row r="21" spans="1:10" ht="19.5" customHeight="1">
      <c r="A21" s="187" t="s">
        <v>8034</v>
      </c>
      <c r="B21" s="282" t="s">
        <v>8035</v>
      </c>
      <c r="C21" s="235"/>
      <c r="D21" s="235"/>
      <c r="E21" s="235"/>
      <c r="F21" s="235"/>
      <c r="G21" s="235"/>
      <c r="H21" s="235"/>
      <c r="I21" s="236"/>
      <c r="J21" s="188">
        <v>34686.519999999997</v>
      </c>
    </row>
    <row r="22" spans="1:10" ht="19.5" customHeight="1">
      <c r="A22" s="187" t="s">
        <v>8036</v>
      </c>
      <c r="B22" s="282" t="s">
        <v>8037</v>
      </c>
      <c r="C22" s="235"/>
      <c r="D22" s="235"/>
      <c r="E22" s="235"/>
      <c r="F22" s="235"/>
      <c r="G22" s="235"/>
      <c r="H22" s="235"/>
      <c r="I22" s="236"/>
      <c r="J22" s="188">
        <v>12777.6</v>
      </c>
    </row>
    <row r="23" spans="1:10" ht="15.75" customHeight="1">
      <c r="A23" s="189" t="s">
        <v>8038</v>
      </c>
      <c r="B23" s="190" t="s">
        <v>8039</v>
      </c>
      <c r="C23" s="190" t="s">
        <v>8040</v>
      </c>
      <c r="D23" s="189" t="s">
        <v>8041</v>
      </c>
      <c r="E23" s="190" t="s">
        <v>8042</v>
      </c>
      <c r="F23" s="191">
        <v>672</v>
      </c>
      <c r="G23" s="191">
        <v>6.64</v>
      </c>
      <c r="H23" s="191">
        <v>29.47</v>
      </c>
      <c r="I23" s="191">
        <v>8.6</v>
      </c>
      <c r="J23" s="191">
        <v>5779.2</v>
      </c>
    </row>
    <row r="24" spans="1:10" ht="15.75" customHeight="1">
      <c r="A24" s="189" t="s">
        <v>8043</v>
      </c>
      <c r="B24" s="190" t="s">
        <v>8044</v>
      </c>
      <c r="C24" s="190" t="s">
        <v>8045</v>
      </c>
      <c r="D24" s="189" t="s">
        <v>8046</v>
      </c>
      <c r="E24" s="190" t="s">
        <v>8047</v>
      </c>
      <c r="F24" s="191">
        <v>25920</v>
      </c>
      <c r="G24" s="191">
        <v>0.21</v>
      </c>
      <c r="H24" s="191">
        <v>29.47</v>
      </c>
      <c r="I24" s="191">
        <v>0.27</v>
      </c>
      <c r="J24" s="191">
        <v>6998.4</v>
      </c>
    </row>
    <row r="25" spans="1:10" ht="19.5" customHeight="1">
      <c r="A25" s="187" t="s">
        <v>8048</v>
      </c>
      <c r="B25" s="282" t="s">
        <v>8049</v>
      </c>
      <c r="C25" s="235"/>
      <c r="D25" s="235"/>
      <c r="E25" s="235"/>
      <c r="F25" s="235"/>
      <c r="G25" s="235"/>
      <c r="H25" s="235"/>
      <c r="I25" s="236"/>
      <c r="J25" s="188">
        <v>21908.92</v>
      </c>
    </row>
    <row r="26" spans="1:10" ht="15.75" customHeight="1">
      <c r="A26" s="189" t="s">
        <v>8050</v>
      </c>
      <c r="B26" s="190" t="s">
        <v>8051</v>
      </c>
      <c r="C26" s="190" t="s">
        <v>8052</v>
      </c>
      <c r="D26" s="189" t="s">
        <v>8053</v>
      </c>
      <c r="E26" s="190" t="s">
        <v>8054</v>
      </c>
      <c r="F26" s="191">
        <v>1</v>
      </c>
      <c r="G26" s="191">
        <v>779.17</v>
      </c>
      <c r="H26" s="191">
        <v>29.47</v>
      </c>
      <c r="I26" s="191">
        <v>1008.79</v>
      </c>
      <c r="J26" s="191">
        <v>1008.79</v>
      </c>
    </row>
    <row r="27" spans="1:10" ht="15.75" customHeight="1">
      <c r="A27" s="189" t="s">
        <v>8055</v>
      </c>
      <c r="B27" s="190" t="s">
        <v>8056</v>
      </c>
      <c r="C27" s="190" t="s">
        <v>8057</v>
      </c>
      <c r="D27" s="189" t="s">
        <v>8058</v>
      </c>
      <c r="E27" s="190" t="s">
        <v>8059</v>
      </c>
      <c r="F27" s="191">
        <v>1</v>
      </c>
      <c r="G27" s="191">
        <v>912.13</v>
      </c>
      <c r="H27" s="191">
        <v>29.47</v>
      </c>
      <c r="I27" s="191">
        <v>1180.93</v>
      </c>
      <c r="J27" s="191">
        <v>1180.93</v>
      </c>
    </row>
    <row r="28" spans="1:10" ht="15.75" customHeight="1">
      <c r="A28" s="189" t="s">
        <v>8060</v>
      </c>
      <c r="B28" s="190" t="s">
        <v>8061</v>
      </c>
      <c r="C28" s="190" t="s">
        <v>8062</v>
      </c>
      <c r="D28" s="189" t="s">
        <v>8063</v>
      </c>
      <c r="E28" s="190" t="s">
        <v>8064</v>
      </c>
      <c r="F28" s="191">
        <v>20</v>
      </c>
      <c r="G28" s="191">
        <v>12.19</v>
      </c>
      <c r="H28" s="191">
        <v>29.47</v>
      </c>
      <c r="I28" s="191">
        <v>15.78</v>
      </c>
      <c r="J28" s="191">
        <v>315.60000000000002</v>
      </c>
    </row>
    <row r="29" spans="1:10" ht="15.75" customHeight="1">
      <c r="A29" s="189" t="s">
        <v>8065</v>
      </c>
      <c r="B29" s="190" t="s">
        <v>8066</v>
      </c>
      <c r="C29" s="190" t="s">
        <v>8067</v>
      </c>
      <c r="D29" s="189" t="s">
        <v>8068</v>
      </c>
      <c r="E29" s="190" t="s">
        <v>8069</v>
      </c>
      <c r="F29" s="191">
        <v>20</v>
      </c>
      <c r="G29" s="191">
        <v>574.66</v>
      </c>
      <c r="H29" s="191">
        <v>29.47</v>
      </c>
      <c r="I29" s="191">
        <v>744.01</v>
      </c>
      <c r="J29" s="191">
        <v>14880.2</v>
      </c>
    </row>
    <row r="30" spans="1:10" ht="15.75" customHeight="1">
      <c r="A30" s="189" t="s">
        <v>8070</v>
      </c>
      <c r="B30" s="190" t="s">
        <v>8071</v>
      </c>
      <c r="C30" s="190" t="s">
        <v>8072</v>
      </c>
      <c r="D30" s="189" t="s">
        <v>8073</v>
      </c>
      <c r="E30" s="190" t="s">
        <v>8074</v>
      </c>
      <c r="F30" s="191">
        <v>30</v>
      </c>
      <c r="G30" s="191">
        <v>9.43</v>
      </c>
      <c r="H30" s="191">
        <v>29.47</v>
      </c>
      <c r="I30" s="191">
        <v>12.21</v>
      </c>
      <c r="J30" s="191">
        <v>366.3</v>
      </c>
    </row>
    <row r="31" spans="1:10" ht="15.75" customHeight="1">
      <c r="A31" s="189" t="s">
        <v>8075</v>
      </c>
      <c r="B31" s="190" t="s">
        <v>8076</v>
      </c>
      <c r="C31" s="190" t="s">
        <v>8077</v>
      </c>
      <c r="D31" s="189" t="s">
        <v>8078</v>
      </c>
      <c r="E31" s="190" t="s">
        <v>8079</v>
      </c>
      <c r="F31" s="191">
        <v>30</v>
      </c>
      <c r="G31" s="191">
        <v>107.03</v>
      </c>
      <c r="H31" s="191">
        <v>29.47</v>
      </c>
      <c r="I31" s="191">
        <v>138.57</v>
      </c>
      <c r="J31" s="191">
        <v>4157.1000000000004</v>
      </c>
    </row>
    <row r="32" spans="1:10" ht="19.5" customHeight="1">
      <c r="A32" s="187" t="s">
        <v>8080</v>
      </c>
      <c r="B32" s="282" t="s">
        <v>8081</v>
      </c>
      <c r="C32" s="235"/>
      <c r="D32" s="235"/>
      <c r="E32" s="235"/>
      <c r="F32" s="235"/>
      <c r="G32" s="235"/>
      <c r="H32" s="235"/>
      <c r="I32" s="236"/>
      <c r="J32" s="188">
        <v>842798.7</v>
      </c>
    </row>
    <row r="33" spans="1:10" ht="15.75" customHeight="1">
      <c r="A33" s="189" t="s">
        <v>8082</v>
      </c>
      <c r="B33" s="190" t="s">
        <v>8083</v>
      </c>
      <c r="C33" s="190" t="s">
        <v>8084</v>
      </c>
      <c r="D33" s="189" t="s">
        <v>8085</v>
      </c>
      <c r="E33" s="190" t="s">
        <v>8086</v>
      </c>
      <c r="F33" s="191">
        <v>240.5</v>
      </c>
      <c r="G33" s="191">
        <v>294.58999999999997</v>
      </c>
      <c r="H33" s="191">
        <v>29.47</v>
      </c>
      <c r="I33" s="191">
        <v>381.41</v>
      </c>
      <c r="J33" s="191">
        <v>91729.11</v>
      </c>
    </row>
    <row r="34" spans="1:10" ht="15.75" customHeight="1">
      <c r="A34" s="189" t="s">
        <v>8087</v>
      </c>
      <c r="B34" s="190" t="s">
        <v>8088</v>
      </c>
      <c r="C34" s="190" t="s">
        <v>8089</v>
      </c>
      <c r="D34" s="189" t="s">
        <v>8090</v>
      </c>
      <c r="E34" s="190" t="s">
        <v>8091</v>
      </c>
      <c r="F34" s="191">
        <v>240.5</v>
      </c>
      <c r="G34" s="191">
        <v>32.630000000000003</v>
      </c>
      <c r="H34" s="191">
        <v>29.47</v>
      </c>
      <c r="I34" s="191">
        <v>42.25</v>
      </c>
      <c r="J34" s="191">
        <v>10161.129999999999</v>
      </c>
    </row>
    <row r="35" spans="1:10" ht="15.75" customHeight="1">
      <c r="A35" s="189" t="s">
        <v>8092</v>
      </c>
      <c r="B35" s="190" t="s">
        <v>8093</v>
      </c>
      <c r="C35" s="190" t="s">
        <v>8094</v>
      </c>
      <c r="D35" s="189" t="s">
        <v>8095</v>
      </c>
      <c r="E35" s="190" t="s">
        <v>8096</v>
      </c>
      <c r="F35" s="191">
        <v>1022</v>
      </c>
      <c r="G35" s="191">
        <v>94.01</v>
      </c>
      <c r="H35" s="191">
        <v>29.47</v>
      </c>
      <c r="I35" s="191">
        <v>121.71</v>
      </c>
      <c r="J35" s="191">
        <v>124387.62</v>
      </c>
    </row>
    <row r="36" spans="1:10" ht="15.75" customHeight="1">
      <c r="A36" s="189" t="s">
        <v>8097</v>
      </c>
      <c r="B36" s="190" t="s">
        <v>8098</v>
      </c>
      <c r="C36" s="190" t="s">
        <v>8099</v>
      </c>
      <c r="D36" s="189" t="s">
        <v>8100</v>
      </c>
      <c r="E36" s="190" t="s">
        <v>8101</v>
      </c>
      <c r="F36" s="191">
        <v>243.11</v>
      </c>
      <c r="G36" s="191">
        <v>54.93</v>
      </c>
      <c r="H36" s="191">
        <v>29.47</v>
      </c>
      <c r="I36" s="191">
        <v>71.12</v>
      </c>
      <c r="J36" s="191">
        <v>17289.98</v>
      </c>
    </row>
    <row r="37" spans="1:10" ht="15.75" customHeight="1">
      <c r="A37" s="189" t="s">
        <v>8102</v>
      </c>
      <c r="B37" s="190" t="s">
        <v>8103</v>
      </c>
      <c r="C37" s="190" t="s">
        <v>8104</v>
      </c>
      <c r="D37" s="189" t="s">
        <v>8105</v>
      </c>
      <c r="E37" s="190" t="s">
        <v>8106</v>
      </c>
      <c r="F37" s="191">
        <v>46.25</v>
      </c>
      <c r="G37" s="191">
        <v>98.13</v>
      </c>
      <c r="H37" s="191">
        <v>29.47</v>
      </c>
      <c r="I37" s="191">
        <v>127.05</v>
      </c>
      <c r="J37" s="191">
        <v>5876.06</v>
      </c>
    </row>
    <row r="38" spans="1:10" ht="15.75" customHeight="1">
      <c r="A38" s="189" t="s">
        <v>8107</v>
      </c>
      <c r="B38" s="190" t="s">
        <v>8108</v>
      </c>
      <c r="C38" s="190" t="s">
        <v>8109</v>
      </c>
      <c r="D38" s="189" t="s">
        <v>8110</v>
      </c>
      <c r="E38" s="190" t="s">
        <v>8111</v>
      </c>
      <c r="F38" s="191">
        <v>7.5</v>
      </c>
      <c r="G38" s="191">
        <v>364.3</v>
      </c>
      <c r="H38" s="191">
        <v>29.47</v>
      </c>
      <c r="I38" s="191">
        <v>471.66</v>
      </c>
      <c r="J38" s="191">
        <v>3537.45</v>
      </c>
    </row>
    <row r="39" spans="1:10" ht="15.75" customHeight="1">
      <c r="A39" s="189" t="s">
        <v>8112</v>
      </c>
      <c r="B39" s="190" t="s">
        <v>8113</v>
      </c>
      <c r="C39" s="190" t="s">
        <v>8114</v>
      </c>
      <c r="D39" s="189" t="s">
        <v>8115</v>
      </c>
      <c r="E39" s="190" t="s">
        <v>8116</v>
      </c>
      <c r="F39" s="191">
        <v>39</v>
      </c>
      <c r="G39" s="191">
        <v>8.02</v>
      </c>
      <c r="H39" s="191">
        <v>29.47</v>
      </c>
      <c r="I39" s="191">
        <v>10.38</v>
      </c>
      <c r="J39" s="191">
        <v>404.82</v>
      </c>
    </row>
    <row r="40" spans="1:10" ht="15.75" customHeight="1">
      <c r="A40" s="189" t="s">
        <v>8117</v>
      </c>
      <c r="B40" s="190" t="s">
        <v>8118</v>
      </c>
      <c r="C40" s="190" t="s">
        <v>8119</v>
      </c>
      <c r="D40" s="189" t="s">
        <v>8120</v>
      </c>
      <c r="E40" s="190" t="s">
        <v>8121</v>
      </c>
      <c r="F40" s="191">
        <v>30092</v>
      </c>
      <c r="G40" s="191">
        <v>7.56</v>
      </c>
      <c r="H40" s="191">
        <v>29.47</v>
      </c>
      <c r="I40" s="191">
        <v>9.7899999999999991</v>
      </c>
      <c r="J40" s="191">
        <v>294600.68</v>
      </c>
    </row>
    <row r="41" spans="1:10" ht="15.75" customHeight="1">
      <c r="A41" s="189" t="s">
        <v>8122</v>
      </c>
      <c r="B41" s="190" t="s">
        <v>8123</v>
      </c>
      <c r="C41" s="190" t="s">
        <v>8124</v>
      </c>
      <c r="D41" s="189" t="s">
        <v>8125</v>
      </c>
      <c r="E41" s="190" t="s">
        <v>8126</v>
      </c>
      <c r="F41" s="191">
        <v>2335.6</v>
      </c>
      <c r="G41" s="191">
        <v>5.52</v>
      </c>
      <c r="H41" s="191">
        <v>29.47</v>
      </c>
      <c r="I41" s="191">
        <v>7.15</v>
      </c>
      <c r="J41" s="191">
        <v>16699.54</v>
      </c>
    </row>
    <row r="42" spans="1:10" ht="15.75" customHeight="1">
      <c r="A42" s="189" t="s">
        <v>8127</v>
      </c>
      <c r="B42" s="190" t="s">
        <v>8128</v>
      </c>
      <c r="C42" s="190" t="s">
        <v>8129</v>
      </c>
      <c r="D42" s="189" t="s">
        <v>8130</v>
      </c>
      <c r="E42" s="190" t="s">
        <v>8131</v>
      </c>
      <c r="F42" s="191">
        <v>1567.5</v>
      </c>
      <c r="G42" s="191">
        <v>25.49</v>
      </c>
      <c r="H42" s="191">
        <v>29.47</v>
      </c>
      <c r="I42" s="191">
        <v>33</v>
      </c>
      <c r="J42" s="191">
        <v>51727.5</v>
      </c>
    </row>
    <row r="43" spans="1:10" ht="15.75" customHeight="1">
      <c r="A43" s="189" t="s">
        <v>8132</v>
      </c>
      <c r="B43" s="190" t="s">
        <v>8133</v>
      </c>
      <c r="C43" s="190" t="s">
        <v>8134</v>
      </c>
      <c r="D43" s="189" t="s">
        <v>8135</v>
      </c>
      <c r="E43" s="190" t="s">
        <v>8136</v>
      </c>
      <c r="F43" s="191">
        <v>998.53</v>
      </c>
      <c r="G43" s="191">
        <v>72.45</v>
      </c>
      <c r="H43" s="191">
        <v>14.02</v>
      </c>
      <c r="I43" s="191">
        <v>82.61</v>
      </c>
      <c r="J43" s="191">
        <v>82488.56</v>
      </c>
    </row>
    <row r="44" spans="1:10" ht="15.75" customHeight="1">
      <c r="A44" s="189" t="s">
        <v>8137</v>
      </c>
      <c r="B44" s="190" t="s">
        <v>8138</v>
      </c>
      <c r="C44" s="190" t="s">
        <v>8139</v>
      </c>
      <c r="D44" s="189" t="s">
        <v>8140</v>
      </c>
      <c r="E44" s="190" t="s">
        <v>8141</v>
      </c>
      <c r="F44" s="191">
        <v>16575</v>
      </c>
      <c r="G44" s="191">
        <v>0.35</v>
      </c>
      <c r="H44" s="191">
        <v>29.47</v>
      </c>
      <c r="I44" s="191">
        <v>0.45</v>
      </c>
      <c r="J44" s="191">
        <v>7458.75</v>
      </c>
    </row>
    <row r="45" spans="1:10" ht="15.75" customHeight="1">
      <c r="A45" s="189" t="s">
        <v>8142</v>
      </c>
      <c r="B45" s="190" t="s">
        <v>8143</v>
      </c>
      <c r="C45" s="190" t="s">
        <v>8144</v>
      </c>
      <c r="D45" s="189" t="s">
        <v>8145</v>
      </c>
      <c r="E45" s="190" t="s">
        <v>8146</v>
      </c>
      <c r="F45" s="191">
        <v>11520</v>
      </c>
      <c r="G45" s="191">
        <v>2.1800000000000002</v>
      </c>
      <c r="H45" s="191">
        <v>29.47</v>
      </c>
      <c r="I45" s="191">
        <v>2.82</v>
      </c>
      <c r="J45" s="191">
        <v>32486.400000000001</v>
      </c>
    </row>
    <row r="46" spans="1:10" ht="15.75" customHeight="1">
      <c r="A46" s="189" t="s">
        <v>8147</v>
      </c>
      <c r="B46" s="190" t="s">
        <v>8148</v>
      </c>
      <c r="C46" s="190" t="s">
        <v>8149</v>
      </c>
      <c r="D46" s="189" t="s">
        <v>8150</v>
      </c>
      <c r="E46" s="190" t="s">
        <v>8151</v>
      </c>
      <c r="F46" s="191">
        <v>16</v>
      </c>
      <c r="G46" s="191">
        <v>3435.85</v>
      </c>
      <c r="H46" s="191">
        <v>29.47</v>
      </c>
      <c r="I46" s="191">
        <v>4448.3999999999996</v>
      </c>
      <c r="J46" s="191">
        <v>71174.399999999994</v>
      </c>
    </row>
    <row r="47" spans="1:10" ht="19.5" customHeight="1">
      <c r="A47" s="187" t="s">
        <v>8152</v>
      </c>
      <c r="B47" s="282" t="s">
        <v>8153</v>
      </c>
      <c r="C47" s="235"/>
      <c r="D47" s="235"/>
      <c r="E47" s="235"/>
      <c r="F47" s="235"/>
      <c r="G47" s="235"/>
      <c r="H47" s="235"/>
      <c r="I47" s="236"/>
      <c r="J47" s="188">
        <v>32776.699999999997</v>
      </c>
    </row>
    <row r="48" spans="1:10" ht="15.75" customHeight="1">
      <c r="A48" s="189" t="s">
        <v>8154</v>
      </c>
      <c r="B48" s="190" t="s">
        <v>8155</v>
      </c>
      <c r="C48" s="190" t="s">
        <v>8156</v>
      </c>
      <c r="D48" s="189" t="s">
        <v>8157</v>
      </c>
      <c r="E48" s="190" t="s">
        <v>8158</v>
      </c>
      <c r="F48" s="191">
        <v>19.5</v>
      </c>
      <c r="G48" s="191">
        <v>5.86</v>
      </c>
      <c r="H48" s="191">
        <v>29.47</v>
      </c>
      <c r="I48" s="191">
        <v>7.59</v>
      </c>
      <c r="J48" s="191">
        <v>148.01</v>
      </c>
    </row>
    <row r="49" spans="1:10" ht="15.75" customHeight="1">
      <c r="A49" s="189" t="s">
        <v>8159</v>
      </c>
      <c r="B49" s="190" t="s">
        <v>8160</v>
      </c>
      <c r="C49" s="190" t="s">
        <v>8161</v>
      </c>
      <c r="D49" s="189" t="s">
        <v>8162</v>
      </c>
      <c r="E49" s="190" t="s">
        <v>8163</v>
      </c>
      <c r="F49" s="191">
        <v>2489</v>
      </c>
      <c r="G49" s="191">
        <v>7.56</v>
      </c>
      <c r="H49" s="191">
        <v>29.47</v>
      </c>
      <c r="I49" s="191">
        <v>9.7899999999999991</v>
      </c>
      <c r="J49" s="191">
        <v>24367.31</v>
      </c>
    </row>
    <row r="50" spans="1:10" ht="15.75" customHeight="1">
      <c r="A50" s="189" t="s">
        <v>8164</v>
      </c>
      <c r="B50" s="190" t="s">
        <v>8165</v>
      </c>
      <c r="C50" s="190" t="s">
        <v>8166</v>
      </c>
      <c r="D50" s="189" t="s">
        <v>8167</v>
      </c>
      <c r="E50" s="190" t="s">
        <v>8168</v>
      </c>
      <c r="F50" s="191">
        <v>19.5</v>
      </c>
      <c r="G50" s="191">
        <v>294.58999999999997</v>
      </c>
      <c r="H50" s="191">
        <v>29.47</v>
      </c>
      <c r="I50" s="191">
        <v>381.41</v>
      </c>
      <c r="J50" s="191">
        <v>7437.5</v>
      </c>
    </row>
    <row r="51" spans="1:10" ht="15.75" customHeight="1">
      <c r="A51" s="189" t="s">
        <v>8169</v>
      </c>
      <c r="B51" s="190" t="s">
        <v>8170</v>
      </c>
      <c r="C51" s="190" t="s">
        <v>8171</v>
      </c>
      <c r="D51" s="189" t="s">
        <v>8172</v>
      </c>
      <c r="E51" s="190" t="s">
        <v>8173</v>
      </c>
      <c r="F51" s="191">
        <v>19.5</v>
      </c>
      <c r="G51" s="191">
        <v>32.630000000000003</v>
      </c>
      <c r="H51" s="191">
        <v>29.47</v>
      </c>
      <c r="I51" s="191">
        <v>42.25</v>
      </c>
      <c r="J51" s="191">
        <v>823.88</v>
      </c>
    </row>
    <row r="52" spans="1:10" ht="19.5" customHeight="1">
      <c r="A52" s="187" t="s">
        <v>8174</v>
      </c>
      <c r="B52" s="282" t="s">
        <v>8175</v>
      </c>
      <c r="C52" s="235"/>
      <c r="D52" s="235"/>
      <c r="E52" s="235"/>
      <c r="F52" s="235"/>
      <c r="G52" s="235"/>
      <c r="H52" s="235"/>
      <c r="I52" s="236"/>
      <c r="J52" s="188">
        <v>505239.66</v>
      </c>
    </row>
    <row r="53" spans="1:10" ht="15.75" customHeight="1">
      <c r="A53" s="189" t="s">
        <v>8176</v>
      </c>
      <c r="B53" s="190" t="s">
        <v>8177</v>
      </c>
      <c r="C53" s="190" t="s">
        <v>8178</v>
      </c>
      <c r="D53" s="189" t="s">
        <v>8179</v>
      </c>
      <c r="E53" s="190" t="s">
        <v>8180</v>
      </c>
      <c r="F53" s="191">
        <v>72.72</v>
      </c>
      <c r="G53" s="191">
        <v>503.73</v>
      </c>
      <c r="H53" s="191">
        <v>29.47</v>
      </c>
      <c r="I53" s="191">
        <v>652.17999999999995</v>
      </c>
      <c r="J53" s="191">
        <v>47426.53</v>
      </c>
    </row>
    <row r="54" spans="1:10" ht="15.75" customHeight="1">
      <c r="A54" s="189" t="s">
        <v>8181</v>
      </c>
      <c r="B54" s="190" t="s">
        <v>8182</v>
      </c>
      <c r="C54" s="190" t="s">
        <v>8183</v>
      </c>
      <c r="D54" s="189" t="s">
        <v>8184</v>
      </c>
      <c r="E54" s="190" t="s">
        <v>8185</v>
      </c>
      <c r="F54" s="191">
        <v>72.72</v>
      </c>
      <c r="G54" s="191">
        <v>14.52</v>
      </c>
      <c r="H54" s="191">
        <v>29.47</v>
      </c>
      <c r="I54" s="191">
        <v>18.8</v>
      </c>
      <c r="J54" s="191">
        <v>1367.14</v>
      </c>
    </row>
    <row r="55" spans="1:10" ht="15.75" customHeight="1">
      <c r="A55" s="189" t="s">
        <v>8186</v>
      </c>
      <c r="B55" s="190" t="s">
        <v>8187</v>
      </c>
      <c r="C55" s="190" t="s">
        <v>8188</v>
      </c>
      <c r="D55" s="189" t="s">
        <v>8189</v>
      </c>
      <c r="E55" s="190" t="s">
        <v>8190</v>
      </c>
      <c r="F55" s="191">
        <v>346.9</v>
      </c>
      <c r="G55" s="191">
        <v>54.86</v>
      </c>
      <c r="H55" s="191">
        <v>29.47</v>
      </c>
      <c r="I55" s="191">
        <v>71.03</v>
      </c>
      <c r="J55" s="191">
        <v>24640.31</v>
      </c>
    </row>
    <row r="56" spans="1:10" ht="15.75" customHeight="1">
      <c r="A56" s="189" t="s">
        <v>8191</v>
      </c>
      <c r="B56" s="190" t="s">
        <v>8192</v>
      </c>
      <c r="C56" s="190" t="s">
        <v>8193</v>
      </c>
      <c r="D56" s="189" t="s">
        <v>8194</v>
      </c>
      <c r="E56" s="190" t="s">
        <v>8195</v>
      </c>
      <c r="F56" s="191">
        <v>11037.79</v>
      </c>
      <c r="G56" s="191">
        <v>16.77</v>
      </c>
      <c r="H56" s="191">
        <v>29.47</v>
      </c>
      <c r="I56" s="191">
        <v>21.71</v>
      </c>
      <c r="J56" s="191">
        <v>239630.42</v>
      </c>
    </row>
    <row r="57" spans="1:10" ht="15.75" customHeight="1">
      <c r="A57" s="189" t="s">
        <v>8196</v>
      </c>
      <c r="B57" s="190" t="s">
        <v>8197</v>
      </c>
      <c r="C57" s="190" t="s">
        <v>8198</v>
      </c>
      <c r="D57" s="189" t="s">
        <v>8199</v>
      </c>
      <c r="E57" s="190" t="s">
        <v>8200</v>
      </c>
      <c r="F57" s="191">
        <v>1077.46</v>
      </c>
      <c r="G57" s="191">
        <v>102.59</v>
      </c>
      <c r="H57" s="191">
        <v>29.47</v>
      </c>
      <c r="I57" s="191">
        <v>132.82</v>
      </c>
      <c r="J57" s="191">
        <v>143108.24</v>
      </c>
    </row>
    <row r="58" spans="1:10" ht="15.75" customHeight="1">
      <c r="A58" s="189" t="s">
        <v>8201</v>
      </c>
      <c r="B58" s="190" t="s">
        <v>8202</v>
      </c>
      <c r="C58" s="190" t="s">
        <v>8203</v>
      </c>
      <c r="D58" s="189" t="s">
        <v>8204</v>
      </c>
      <c r="E58" s="190" t="s">
        <v>8205</v>
      </c>
      <c r="F58" s="191">
        <v>1.34</v>
      </c>
      <c r="G58" s="191">
        <v>69.87</v>
      </c>
      <c r="H58" s="191">
        <v>29.47</v>
      </c>
      <c r="I58" s="191">
        <v>90.46</v>
      </c>
      <c r="J58" s="191">
        <v>121.22</v>
      </c>
    </row>
    <row r="59" spans="1:10" ht="15.75" customHeight="1">
      <c r="A59" s="189" t="s">
        <v>8206</v>
      </c>
      <c r="B59" s="190" t="s">
        <v>8207</v>
      </c>
      <c r="C59" s="190" t="s">
        <v>8208</v>
      </c>
      <c r="D59" s="189" t="s">
        <v>8209</v>
      </c>
      <c r="E59" s="190" t="s">
        <v>8210</v>
      </c>
      <c r="F59" s="191">
        <v>22</v>
      </c>
      <c r="G59" s="191">
        <v>132.84</v>
      </c>
      <c r="H59" s="191">
        <v>29.47</v>
      </c>
      <c r="I59" s="191">
        <v>171.99</v>
      </c>
      <c r="J59" s="191">
        <v>3783.78</v>
      </c>
    </row>
    <row r="60" spans="1:10" ht="15.75" customHeight="1">
      <c r="A60" s="189" t="s">
        <v>8211</v>
      </c>
      <c r="B60" s="190" t="s">
        <v>8212</v>
      </c>
      <c r="C60" s="190" t="s">
        <v>8213</v>
      </c>
      <c r="D60" s="189" t="s">
        <v>8214</v>
      </c>
      <c r="E60" s="190" t="s">
        <v>8215</v>
      </c>
      <c r="F60" s="191">
        <v>40.299999999999997</v>
      </c>
      <c r="G60" s="191">
        <v>132.84</v>
      </c>
      <c r="H60" s="191">
        <v>29.47</v>
      </c>
      <c r="I60" s="191">
        <v>171.99</v>
      </c>
      <c r="J60" s="191">
        <v>6931.2</v>
      </c>
    </row>
    <row r="61" spans="1:10" ht="15.75" customHeight="1">
      <c r="A61" s="189" t="s">
        <v>8216</v>
      </c>
      <c r="B61" s="190" t="s">
        <v>8217</v>
      </c>
      <c r="C61" s="190" t="s">
        <v>8218</v>
      </c>
      <c r="D61" s="189" t="s">
        <v>8219</v>
      </c>
      <c r="E61" s="190" t="s">
        <v>8220</v>
      </c>
      <c r="F61" s="191">
        <v>70.94</v>
      </c>
      <c r="G61" s="191">
        <v>333.5</v>
      </c>
      <c r="H61" s="191">
        <v>29.47</v>
      </c>
      <c r="I61" s="191">
        <v>431.78</v>
      </c>
      <c r="J61" s="191">
        <v>30630.47</v>
      </c>
    </row>
    <row r="62" spans="1:10" ht="15.75" customHeight="1">
      <c r="A62" s="189" t="s">
        <v>8221</v>
      </c>
      <c r="B62" s="190" t="s">
        <v>8222</v>
      </c>
      <c r="C62" s="190" t="s">
        <v>8223</v>
      </c>
      <c r="D62" s="189" t="s">
        <v>8224</v>
      </c>
      <c r="E62" s="190" t="s">
        <v>8225</v>
      </c>
      <c r="F62" s="191">
        <v>31.07</v>
      </c>
      <c r="G62" s="191">
        <v>76.900000000000006</v>
      </c>
      <c r="H62" s="191">
        <v>29.47</v>
      </c>
      <c r="I62" s="191">
        <v>99.56</v>
      </c>
      <c r="J62" s="191">
        <v>3093.33</v>
      </c>
    </row>
    <row r="63" spans="1:10" ht="15.75" customHeight="1">
      <c r="A63" s="189" t="s">
        <v>8226</v>
      </c>
      <c r="B63" s="190" t="s">
        <v>8227</v>
      </c>
      <c r="C63" s="190" t="s">
        <v>8228</v>
      </c>
      <c r="D63" s="189" t="s">
        <v>8229</v>
      </c>
      <c r="E63" s="190" t="s">
        <v>8230</v>
      </c>
      <c r="F63" s="191">
        <v>32.369999999999997</v>
      </c>
      <c r="G63" s="191">
        <v>33.619999999999997</v>
      </c>
      <c r="H63" s="191">
        <v>29.47</v>
      </c>
      <c r="I63" s="191">
        <v>43.53</v>
      </c>
      <c r="J63" s="191">
        <v>1409.07</v>
      </c>
    </row>
    <row r="64" spans="1:10" ht="15.75" customHeight="1">
      <c r="A64" s="189" t="s">
        <v>8231</v>
      </c>
      <c r="B64" s="190" t="s">
        <v>8232</v>
      </c>
      <c r="C64" s="190" t="s">
        <v>8233</v>
      </c>
      <c r="D64" s="189" t="s">
        <v>8234</v>
      </c>
      <c r="E64" s="190" t="s">
        <v>8235</v>
      </c>
      <c r="F64" s="191">
        <v>23.97</v>
      </c>
      <c r="G64" s="191">
        <v>48.77</v>
      </c>
      <c r="H64" s="191">
        <v>29.47</v>
      </c>
      <c r="I64" s="191">
        <v>63.14</v>
      </c>
      <c r="J64" s="191">
        <v>1513.47</v>
      </c>
    </row>
    <row r="65" spans="1:10" ht="15.75" customHeight="1">
      <c r="A65" s="189" t="s">
        <v>8236</v>
      </c>
      <c r="B65" s="190" t="s">
        <v>8237</v>
      </c>
      <c r="C65" s="190" t="s">
        <v>8238</v>
      </c>
      <c r="D65" s="189" t="s">
        <v>8239</v>
      </c>
      <c r="E65" s="190" t="s">
        <v>8240</v>
      </c>
      <c r="F65" s="191">
        <v>0.93</v>
      </c>
      <c r="G65" s="191">
        <v>48.77</v>
      </c>
      <c r="H65" s="191">
        <v>29.47</v>
      </c>
      <c r="I65" s="191">
        <v>63.14</v>
      </c>
      <c r="J65" s="191">
        <v>58.72</v>
      </c>
    </row>
    <row r="66" spans="1:10" ht="15.75" customHeight="1">
      <c r="A66" s="189" t="s">
        <v>8241</v>
      </c>
      <c r="B66" s="190" t="s">
        <v>8242</v>
      </c>
      <c r="C66" s="190" t="s">
        <v>8243</v>
      </c>
      <c r="D66" s="189" t="s">
        <v>8244</v>
      </c>
      <c r="E66" s="190" t="s">
        <v>8245</v>
      </c>
      <c r="F66" s="191">
        <v>3</v>
      </c>
      <c r="G66" s="191">
        <v>68.180000000000007</v>
      </c>
      <c r="H66" s="191">
        <v>29.47</v>
      </c>
      <c r="I66" s="191">
        <v>88.27</v>
      </c>
      <c r="J66" s="191">
        <v>264.81</v>
      </c>
    </row>
    <row r="67" spans="1:10" ht="15.75" customHeight="1">
      <c r="A67" s="189" t="s">
        <v>8246</v>
      </c>
      <c r="B67" s="190" t="s">
        <v>8247</v>
      </c>
      <c r="C67" s="190" t="s">
        <v>8248</v>
      </c>
      <c r="D67" s="189" t="s">
        <v>8249</v>
      </c>
      <c r="E67" s="190" t="s">
        <v>8250</v>
      </c>
      <c r="F67" s="191">
        <v>2.7</v>
      </c>
      <c r="G67" s="191">
        <v>275.07</v>
      </c>
      <c r="H67" s="191">
        <v>29.47</v>
      </c>
      <c r="I67" s="191">
        <v>356.13</v>
      </c>
      <c r="J67" s="191">
        <v>961.55</v>
      </c>
    </row>
    <row r="68" spans="1:10" ht="15.75" customHeight="1">
      <c r="A68" s="189" t="s">
        <v>8251</v>
      </c>
      <c r="B68" s="190" t="s">
        <v>8252</v>
      </c>
      <c r="C68" s="190" t="s">
        <v>8253</v>
      </c>
      <c r="D68" s="189" t="s">
        <v>8254</v>
      </c>
      <c r="E68" s="190" t="s">
        <v>8255</v>
      </c>
      <c r="F68" s="191">
        <v>6</v>
      </c>
      <c r="G68" s="191">
        <v>43.76</v>
      </c>
      <c r="H68" s="191">
        <v>14.02</v>
      </c>
      <c r="I68" s="191">
        <v>49.9</v>
      </c>
      <c r="J68" s="191">
        <v>299.39999999999998</v>
      </c>
    </row>
    <row r="69" spans="1:10" ht="19.5" customHeight="1">
      <c r="A69" s="187" t="s">
        <v>8256</v>
      </c>
      <c r="B69" s="282" t="s">
        <v>8257</v>
      </c>
      <c r="C69" s="235"/>
      <c r="D69" s="235"/>
      <c r="E69" s="235"/>
      <c r="F69" s="235"/>
      <c r="G69" s="235"/>
      <c r="H69" s="235"/>
      <c r="I69" s="236"/>
      <c r="J69" s="188">
        <v>2956.76</v>
      </c>
    </row>
    <row r="70" spans="1:10" ht="15.75" customHeight="1">
      <c r="A70" s="189" t="s">
        <v>8258</v>
      </c>
      <c r="B70" s="190" t="s">
        <v>8259</v>
      </c>
      <c r="C70" s="190" t="s">
        <v>8260</v>
      </c>
      <c r="D70" s="189" t="s">
        <v>8261</v>
      </c>
      <c r="E70" s="190" t="s">
        <v>8262</v>
      </c>
      <c r="F70" s="191">
        <v>8</v>
      </c>
      <c r="G70" s="191">
        <v>36.26</v>
      </c>
      <c r="H70" s="191">
        <v>29.47</v>
      </c>
      <c r="I70" s="191">
        <v>46.95</v>
      </c>
      <c r="J70" s="191">
        <v>375.6</v>
      </c>
    </row>
    <row r="71" spans="1:10" ht="15.75" customHeight="1">
      <c r="A71" s="189" t="s">
        <v>8263</v>
      </c>
      <c r="B71" s="190" t="s">
        <v>8264</v>
      </c>
      <c r="C71" s="190" t="s">
        <v>8265</v>
      </c>
      <c r="D71" s="189" t="s">
        <v>8266</v>
      </c>
      <c r="E71" s="190" t="s">
        <v>8267</v>
      </c>
      <c r="F71" s="191">
        <v>2</v>
      </c>
      <c r="G71" s="191">
        <v>520.22</v>
      </c>
      <c r="H71" s="191">
        <v>29.47</v>
      </c>
      <c r="I71" s="191">
        <v>673.53</v>
      </c>
      <c r="J71" s="191">
        <v>1347.06</v>
      </c>
    </row>
    <row r="72" spans="1:10" ht="15.75" customHeight="1">
      <c r="A72" s="189" t="s">
        <v>8268</v>
      </c>
      <c r="B72" s="190" t="s">
        <v>8269</v>
      </c>
      <c r="C72" s="190" t="s">
        <v>8270</v>
      </c>
      <c r="D72" s="189" t="s">
        <v>8271</v>
      </c>
      <c r="E72" s="190" t="s">
        <v>8272</v>
      </c>
      <c r="F72" s="191">
        <v>1</v>
      </c>
      <c r="G72" s="191">
        <v>187.09</v>
      </c>
      <c r="H72" s="191">
        <v>29.47</v>
      </c>
      <c r="I72" s="191">
        <v>242.23</v>
      </c>
      <c r="J72" s="191">
        <v>242.23</v>
      </c>
    </row>
    <row r="73" spans="1:10" ht="15.75" customHeight="1">
      <c r="A73" s="189" t="s">
        <v>8273</v>
      </c>
      <c r="B73" s="190" t="s">
        <v>8274</v>
      </c>
      <c r="C73" s="190" t="s">
        <v>8275</v>
      </c>
      <c r="D73" s="189" t="s">
        <v>8276</v>
      </c>
      <c r="E73" s="190" t="s">
        <v>8277</v>
      </c>
      <c r="F73" s="191">
        <v>5</v>
      </c>
      <c r="G73" s="191">
        <v>47.78</v>
      </c>
      <c r="H73" s="191">
        <v>29.47</v>
      </c>
      <c r="I73" s="191">
        <v>61.86</v>
      </c>
      <c r="J73" s="191">
        <v>309.3</v>
      </c>
    </row>
    <row r="74" spans="1:10" ht="15.75" customHeight="1">
      <c r="A74" s="189" t="s">
        <v>8278</v>
      </c>
      <c r="B74" s="190" t="s">
        <v>8279</v>
      </c>
      <c r="C74" s="190" t="s">
        <v>8280</v>
      </c>
      <c r="D74" s="189" t="s">
        <v>8281</v>
      </c>
      <c r="E74" s="190" t="s">
        <v>8282</v>
      </c>
      <c r="F74" s="191">
        <v>1</v>
      </c>
      <c r="G74" s="191">
        <v>527.20000000000005</v>
      </c>
      <c r="H74" s="191">
        <v>29.47</v>
      </c>
      <c r="I74" s="191">
        <v>682.57</v>
      </c>
      <c r="J74" s="191">
        <v>682.57</v>
      </c>
    </row>
    <row r="75" spans="1:10" ht="19.5" customHeight="1">
      <c r="A75" s="187" t="s">
        <v>8283</v>
      </c>
      <c r="B75" s="282" t="s">
        <v>8284</v>
      </c>
      <c r="C75" s="235"/>
      <c r="D75" s="235"/>
      <c r="E75" s="235"/>
      <c r="F75" s="235"/>
      <c r="G75" s="235"/>
      <c r="H75" s="235"/>
      <c r="I75" s="236"/>
      <c r="J75" s="188">
        <v>28575</v>
      </c>
    </row>
    <row r="76" spans="1:10" ht="15.75" customHeight="1">
      <c r="A76" s="189" t="s">
        <v>8285</v>
      </c>
      <c r="B76" s="190" t="s">
        <v>8286</v>
      </c>
      <c r="C76" s="190" t="s">
        <v>8287</v>
      </c>
      <c r="D76" s="189" t="s">
        <v>8288</v>
      </c>
      <c r="E76" s="190" t="s">
        <v>8289</v>
      </c>
      <c r="F76" s="191">
        <v>254</v>
      </c>
      <c r="G76" s="191">
        <v>86.89</v>
      </c>
      <c r="H76" s="191">
        <v>29.47</v>
      </c>
      <c r="I76" s="191">
        <v>112.5</v>
      </c>
      <c r="J76" s="191">
        <v>28575</v>
      </c>
    </row>
    <row r="77" spans="1:10" ht="19.5" customHeight="1">
      <c r="A77" s="187" t="s">
        <v>8290</v>
      </c>
      <c r="B77" s="282" t="s">
        <v>8291</v>
      </c>
      <c r="C77" s="235"/>
      <c r="D77" s="235"/>
      <c r="E77" s="235"/>
      <c r="F77" s="235"/>
      <c r="G77" s="235"/>
      <c r="H77" s="235"/>
      <c r="I77" s="236"/>
      <c r="J77" s="188">
        <v>5488901.6299999999</v>
      </c>
    </row>
    <row r="78" spans="1:10" ht="19.5" customHeight="1">
      <c r="A78" s="187" t="s">
        <v>8292</v>
      </c>
      <c r="B78" s="282" t="s">
        <v>8293</v>
      </c>
      <c r="C78" s="235"/>
      <c r="D78" s="235"/>
      <c r="E78" s="235"/>
      <c r="F78" s="235"/>
      <c r="G78" s="235"/>
      <c r="H78" s="235"/>
      <c r="I78" s="236"/>
      <c r="J78" s="188">
        <v>31940.81</v>
      </c>
    </row>
    <row r="79" spans="1:10" ht="15.75" customHeight="1">
      <c r="A79" s="189" t="s">
        <v>8294</v>
      </c>
      <c r="B79" s="190" t="s">
        <v>8295</v>
      </c>
      <c r="C79" s="190" t="s">
        <v>8296</v>
      </c>
      <c r="D79" s="189" t="s">
        <v>8297</v>
      </c>
      <c r="E79" s="190" t="s">
        <v>8298</v>
      </c>
      <c r="F79" s="191">
        <v>2</v>
      </c>
      <c r="G79" s="191">
        <v>6588.27</v>
      </c>
      <c r="H79" s="191">
        <v>29.47</v>
      </c>
      <c r="I79" s="191">
        <v>8529.83</v>
      </c>
      <c r="J79" s="191">
        <v>17059.66</v>
      </c>
    </row>
    <row r="80" spans="1:10" ht="15.75" customHeight="1">
      <c r="A80" s="189" t="s">
        <v>8299</v>
      </c>
      <c r="B80" s="190" t="s">
        <v>8300</v>
      </c>
      <c r="C80" s="190" t="s">
        <v>8301</v>
      </c>
      <c r="D80" s="189" t="s">
        <v>8302</v>
      </c>
      <c r="E80" s="190" t="s">
        <v>8303</v>
      </c>
      <c r="F80" s="191">
        <v>203</v>
      </c>
      <c r="G80" s="191">
        <v>14.24</v>
      </c>
      <c r="H80" s="191">
        <v>29.47</v>
      </c>
      <c r="I80" s="191">
        <v>18.440000000000001</v>
      </c>
      <c r="J80" s="191">
        <v>3743.32</v>
      </c>
    </row>
    <row r="81" spans="1:10" ht="15.75" customHeight="1">
      <c r="A81" s="189" t="s">
        <v>8304</v>
      </c>
      <c r="B81" s="190" t="s">
        <v>8305</v>
      </c>
      <c r="C81" s="190" t="s">
        <v>8306</v>
      </c>
      <c r="D81" s="189" t="s">
        <v>8307</v>
      </c>
      <c r="E81" s="190" t="s">
        <v>8308</v>
      </c>
      <c r="F81" s="191">
        <v>308</v>
      </c>
      <c r="G81" s="191">
        <v>17.54</v>
      </c>
      <c r="H81" s="191">
        <v>29.47</v>
      </c>
      <c r="I81" s="191">
        <v>22.71</v>
      </c>
      <c r="J81" s="191">
        <v>6994.68</v>
      </c>
    </row>
    <row r="82" spans="1:10" ht="15.75" customHeight="1">
      <c r="A82" s="189" t="s">
        <v>8309</v>
      </c>
      <c r="B82" s="190" t="s">
        <v>8310</v>
      </c>
      <c r="C82" s="190" t="s">
        <v>8311</v>
      </c>
      <c r="D82" s="189" t="s">
        <v>8312</v>
      </c>
      <c r="E82" s="190" t="s">
        <v>8313</v>
      </c>
      <c r="F82" s="191">
        <v>40</v>
      </c>
      <c r="G82" s="191">
        <v>4.38</v>
      </c>
      <c r="H82" s="191">
        <v>29.47</v>
      </c>
      <c r="I82" s="191">
        <v>5.67</v>
      </c>
      <c r="J82" s="191">
        <v>226.8</v>
      </c>
    </row>
    <row r="83" spans="1:10" ht="19.5" customHeight="1">
      <c r="A83" s="187" t="s">
        <v>8314</v>
      </c>
      <c r="B83" s="282" t="s">
        <v>8315</v>
      </c>
      <c r="C83" s="235"/>
      <c r="D83" s="235"/>
      <c r="E83" s="235"/>
      <c r="F83" s="235"/>
      <c r="G83" s="235"/>
      <c r="H83" s="235"/>
      <c r="I83" s="236"/>
      <c r="J83" s="188">
        <v>3459.27</v>
      </c>
    </row>
    <row r="84" spans="1:10" ht="15.75" customHeight="1">
      <c r="A84" s="189" t="s">
        <v>8316</v>
      </c>
      <c r="B84" s="190" t="s">
        <v>8317</v>
      </c>
      <c r="C84" s="190" t="s">
        <v>8318</v>
      </c>
      <c r="D84" s="189" t="s">
        <v>8319</v>
      </c>
      <c r="E84" s="190" t="s">
        <v>8320</v>
      </c>
      <c r="F84" s="191">
        <v>73</v>
      </c>
      <c r="G84" s="191">
        <v>14.23</v>
      </c>
      <c r="H84" s="191">
        <v>29.47</v>
      </c>
      <c r="I84" s="191">
        <v>18.420000000000002</v>
      </c>
      <c r="J84" s="191">
        <v>1344.66</v>
      </c>
    </row>
    <row r="85" spans="1:10" ht="15.75" customHeight="1">
      <c r="A85" s="189" t="s">
        <v>8321</v>
      </c>
      <c r="B85" s="190" t="s">
        <v>8322</v>
      </c>
      <c r="C85" s="190" t="s">
        <v>8323</v>
      </c>
      <c r="D85" s="189" t="s">
        <v>8324</v>
      </c>
      <c r="E85" s="190" t="s">
        <v>8325</v>
      </c>
      <c r="F85" s="191">
        <v>10</v>
      </c>
      <c r="G85" s="191">
        <v>9.5399999999999991</v>
      </c>
      <c r="H85" s="191">
        <v>29.47</v>
      </c>
      <c r="I85" s="191">
        <v>12.35</v>
      </c>
      <c r="J85" s="191">
        <v>123.5</v>
      </c>
    </row>
    <row r="86" spans="1:10" ht="15.75" customHeight="1">
      <c r="A86" s="189" t="s">
        <v>8326</v>
      </c>
      <c r="B86" s="190" t="s">
        <v>8327</v>
      </c>
      <c r="C86" s="190" t="s">
        <v>8328</v>
      </c>
      <c r="D86" s="189" t="s">
        <v>8329</v>
      </c>
      <c r="E86" s="190" t="s">
        <v>8330</v>
      </c>
      <c r="F86" s="191">
        <v>46</v>
      </c>
      <c r="G86" s="191">
        <v>14.44</v>
      </c>
      <c r="H86" s="191">
        <v>29.47</v>
      </c>
      <c r="I86" s="191">
        <v>18.7</v>
      </c>
      <c r="J86" s="191">
        <v>860.2</v>
      </c>
    </row>
    <row r="87" spans="1:10" ht="15.75" customHeight="1">
      <c r="A87" s="189" t="s">
        <v>8331</v>
      </c>
      <c r="B87" s="190" t="s">
        <v>8332</v>
      </c>
      <c r="C87" s="190" t="s">
        <v>8333</v>
      </c>
      <c r="D87" s="189" t="s">
        <v>8334</v>
      </c>
      <c r="E87" s="190" t="s">
        <v>8335</v>
      </c>
      <c r="F87" s="191">
        <v>23</v>
      </c>
      <c r="G87" s="191">
        <v>37.979999999999997</v>
      </c>
      <c r="H87" s="191">
        <v>29.47</v>
      </c>
      <c r="I87" s="191">
        <v>49.17</v>
      </c>
      <c r="J87" s="191">
        <v>1130.9100000000001</v>
      </c>
    </row>
    <row r="88" spans="1:10" ht="19.5" customHeight="1">
      <c r="A88" s="187" t="s">
        <v>8336</v>
      </c>
      <c r="B88" s="282" t="s">
        <v>8337</v>
      </c>
      <c r="C88" s="235"/>
      <c r="D88" s="235"/>
      <c r="E88" s="235"/>
      <c r="F88" s="235"/>
      <c r="G88" s="235"/>
      <c r="H88" s="235"/>
      <c r="I88" s="236"/>
      <c r="J88" s="188">
        <v>457.08</v>
      </c>
    </row>
    <row r="89" spans="1:10" ht="15.75" customHeight="1">
      <c r="A89" s="189" t="s">
        <v>8338</v>
      </c>
      <c r="B89" s="190" t="s">
        <v>8339</v>
      </c>
      <c r="C89" s="190" t="s">
        <v>8340</v>
      </c>
      <c r="D89" s="189" t="s">
        <v>8341</v>
      </c>
      <c r="E89" s="190" t="s">
        <v>8342</v>
      </c>
      <c r="F89" s="191">
        <v>3</v>
      </c>
      <c r="G89" s="191">
        <v>81.16</v>
      </c>
      <c r="H89" s="191">
        <v>29.47</v>
      </c>
      <c r="I89" s="191">
        <v>105.08</v>
      </c>
      <c r="J89" s="191">
        <v>315.24</v>
      </c>
    </row>
    <row r="90" spans="1:10" ht="15.75" customHeight="1">
      <c r="A90" s="189" t="s">
        <v>8343</v>
      </c>
      <c r="B90" s="190" t="s">
        <v>8344</v>
      </c>
      <c r="C90" s="190" t="s">
        <v>8345</v>
      </c>
      <c r="D90" s="189" t="s">
        <v>8346</v>
      </c>
      <c r="E90" s="190" t="s">
        <v>8347</v>
      </c>
      <c r="F90" s="191">
        <v>6</v>
      </c>
      <c r="G90" s="191">
        <v>14.46</v>
      </c>
      <c r="H90" s="191">
        <v>29.47</v>
      </c>
      <c r="I90" s="191">
        <v>18.72</v>
      </c>
      <c r="J90" s="191">
        <v>112.32</v>
      </c>
    </row>
    <row r="91" spans="1:10" ht="15.75" customHeight="1">
      <c r="A91" s="189" t="s">
        <v>8348</v>
      </c>
      <c r="B91" s="190" t="s">
        <v>8349</v>
      </c>
      <c r="C91" s="190" t="s">
        <v>8350</v>
      </c>
      <c r="D91" s="189" t="s">
        <v>8351</v>
      </c>
      <c r="E91" s="190" t="s">
        <v>8352</v>
      </c>
      <c r="F91" s="191">
        <v>2</v>
      </c>
      <c r="G91" s="191">
        <v>11.4</v>
      </c>
      <c r="H91" s="191">
        <v>29.47</v>
      </c>
      <c r="I91" s="191">
        <v>14.76</v>
      </c>
      <c r="J91" s="191">
        <v>29.52</v>
      </c>
    </row>
    <row r="92" spans="1:10" ht="19.5" customHeight="1">
      <c r="A92" s="187" t="s">
        <v>8353</v>
      </c>
      <c r="B92" s="282" t="s">
        <v>8354</v>
      </c>
      <c r="C92" s="235"/>
      <c r="D92" s="235"/>
      <c r="E92" s="235"/>
      <c r="F92" s="235"/>
      <c r="G92" s="235"/>
      <c r="H92" s="235"/>
      <c r="I92" s="236"/>
      <c r="J92" s="188">
        <v>5382923.8700000001</v>
      </c>
    </row>
    <row r="93" spans="1:10" ht="19.5" customHeight="1">
      <c r="A93" s="187" t="s">
        <v>8355</v>
      </c>
      <c r="B93" s="282" t="s">
        <v>8356</v>
      </c>
      <c r="C93" s="235"/>
      <c r="D93" s="235"/>
      <c r="E93" s="235"/>
      <c r="F93" s="235"/>
      <c r="G93" s="235"/>
      <c r="H93" s="235"/>
      <c r="I93" s="236"/>
      <c r="J93" s="188">
        <v>4974989.3</v>
      </c>
    </row>
    <row r="94" spans="1:10" ht="15.75" customHeight="1">
      <c r="A94" s="189" t="s">
        <v>8357</v>
      </c>
      <c r="B94" s="190" t="s">
        <v>8358</v>
      </c>
      <c r="C94" s="190" t="s">
        <v>8359</v>
      </c>
      <c r="D94" s="189" t="s">
        <v>8360</v>
      </c>
      <c r="E94" s="190" t="s">
        <v>8361</v>
      </c>
      <c r="F94" s="191">
        <v>1</v>
      </c>
      <c r="G94" s="191">
        <v>4363260.22</v>
      </c>
      <c r="H94" s="191">
        <v>14.02</v>
      </c>
      <c r="I94" s="191">
        <v>4974989.3</v>
      </c>
      <c r="J94" s="191">
        <v>4974989.3</v>
      </c>
    </row>
    <row r="95" spans="1:10" ht="19.5" customHeight="1">
      <c r="A95" s="187" t="s">
        <v>8362</v>
      </c>
      <c r="B95" s="282" t="s">
        <v>8363</v>
      </c>
      <c r="C95" s="235"/>
      <c r="D95" s="235"/>
      <c r="E95" s="235"/>
      <c r="F95" s="235"/>
      <c r="G95" s="235"/>
      <c r="H95" s="235"/>
      <c r="I95" s="236"/>
      <c r="J95" s="188">
        <v>42380.97</v>
      </c>
    </row>
    <row r="96" spans="1:10" ht="15.75" customHeight="1">
      <c r="A96" s="189" t="s">
        <v>8364</v>
      </c>
      <c r="B96" s="190" t="s">
        <v>8365</v>
      </c>
      <c r="C96" s="190" t="s">
        <v>8366</v>
      </c>
      <c r="D96" s="189" t="s">
        <v>8367</v>
      </c>
      <c r="E96" s="190" t="s">
        <v>8368</v>
      </c>
      <c r="F96" s="191">
        <v>1</v>
      </c>
      <c r="G96" s="191">
        <v>32734.2</v>
      </c>
      <c r="H96" s="191">
        <v>29.47</v>
      </c>
      <c r="I96" s="191">
        <v>42380.97</v>
      </c>
      <c r="J96" s="191">
        <v>42380.97</v>
      </c>
    </row>
    <row r="97" spans="1:10" ht="19.5" customHeight="1">
      <c r="A97" s="187" t="s">
        <v>8369</v>
      </c>
      <c r="B97" s="282" t="s">
        <v>8370</v>
      </c>
      <c r="C97" s="235"/>
      <c r="D97" s="235"/>
      <c r="E97" s="235"/>
      <c r="F97" s="235"/>
      <c r="G97" s="235"/>
      <c r="H97" s="235"/>
      <c r="I97" s="236"/>
      <c r="J97" s="188">
        <v>311855.46000000002</v>
      </c>
    </row>
    <row r="98" spans="1:10" ht="15.75" customHeight="1">
      <c r="A98" s="189" t="s">
        <v>8371</v>
      </c>
      <c r="B98" s="190" t="s">
        <v>8372</v>
      </c>
      <c r="C98" s="190" t="s">
        <v>8373</v>
      </c>
      <c r="D98" s="189" t="s">
        <v>8374</v>
      </c>
      <c r="E98" s="190" t="s">
        <v>8375</v>
      </c>
      <c r="F98" s="191">
        <v>160</v>
      </c>
      <c r="G98" s="191">
        <v>5.94</v>
      </c>
      <c r="H98" s="191">
        <v>29.47</v>
      </c>
      <c r="I98" s="191">
        <v>7.69</v>
      </c>
      <c r="J98" s="191">
        <v>1230.4000000000001</v>
      </c>
    </row>
    <row r="99" spans="1:10" ht="15.75" customHeight="1">
      <c r="A99" s="189" t="s">
        <v>8376</v>
      </c>
      <c r="B99" s="190" t="s">
        <v>8377</v>
      </c>
      <c r="C99" s="190" t="s">
        <v>8378</v>
      </c>
      <c r="D99" s="189" t="s">
        <v>8379</v>
      </c>
      <c r="E99" s="190" t="s">
        <v>8380</v>
      </c>
      <c r="F99" s="191">
        <v>160</v>
      </c>
      <c r="G99" s="191">
        <v>5.94</v>
      </c>
      <c r="H99" s="191">
        <v>29.47</v>
      </c>
      <c r="I99" s="191">
        <v>7.69</v>
      </c>
      <c r="J99" s="191">
        <v>1230.4000000000001</v>
      </c>
    </row>
    <row r="100" spans="1:10" ht="15.75" customHeight="1">
      <c r="A100" s="189" t="s">
        <v>8381</v>
      </c>
      <c r="B100" s="190" t="s">
        <v>8382</v>
      </c>
      <c r="C100" s="190" t="s">
        <v>8383</v>
      </c>
      <c r="D100" s="189" t="s">
        <v>8384</v>
      </c>
      <c r="E100" s="190" t="s">
        <v>8385</v>
      </c>
      <c r="F100" s="191">
        <v>160</v>
      </c>
      <c r="G100" s="191">
        <v>5.94</v>
      </c>
      <c r="H100" s="191">
        <v>29.47</v>
      </c>
      <c r="I100" s="191">
        <v>7.69</v>
      </c>
      <c r="J100" s="191">
        <v>1230.4000000000001</v>
      </c>
    </row>
    <row r="101" spans="1:10" ht="15.75" customHeight="1">
      <c r="A101" s="189" t="s">
        <v>8386</v>
      </c>
      <c r="B101" s="190" t="s">
        <v>8387</v>
      </c>
      <c r="C101" s="190" t="s">
        <v>8388</v>
      </c>
      <c r="D101" s="189" t="s">
        <v>8389</v>
      </c>
      <c r="E101" s="190" t="s">
        <v>8390</v>
      </c>
      <c r="F101" s="191">
        <v>390</v>
      </c>
      <c r="G101" s="191">
        <v>12.12</v>
      </c>
      <c r="H101" s="191">
        <v>29.47</v>
      </c>
      <c r="I101" s="191">
        <v>15.69</v>
      </c>
      <c r="J101" s="191">
        <v>6119.1</v>
      </c>
    </row>
    <row r="102" spans="1:10" ht="15.75" customHeight="1">
      <c r="A102" s="189" t="s">
        <v>8391</v>
      </c>
      <c r="B102" s="190" t="s">
        <v>8392</v>
      </c>
      <c r="C102" s="190" t="s">
        <v>8393</v>
      </c>
      <c r="D102" s="189" t="s">
        <v>8394</v>
      </c>
      <c r="E102" s="190" t="s">
        <v>8395</v>
      </c>
      <c r="F102" s="191">
        <v>130</v>
      </c>
      <c r="G102" s="191">
        <v>12.12</v>
      </c>
      <c r="H102" s="191">
        <v>29.47</v>
      </c>
      <c r="I102" s="191">
        <v>15.69</v>
      </c>
      <c r="J102" s="191">
        <v>2039.7</v>
      </c>
    </row>
    <row r="103" spans="1:10" ht="15.75" customHeight="1">
      <c r="A103" s="189" t="s">
        <v>8396</v>
      </c>
      <c r="B103" s="190" t="s">
        <v>8397</v>
      </c>
      <c r="C103" s="190" t="s">
        <v>8398</v>
      </c>
      <c r="D103" s="189" t="s">
        <v>8399</v>
      </c>
      <c r="E103" s="190" t="s">
        <v>8400</v>
      </c>
      <c r="F103" s="191">
        <v>444</v>
      </c>
      <c r="G103" s="191">
        <v>487.09</v>
      </c>
      <c r="H103" s="191">
        <v>29.47</v>
      </c>
      <c r="I103" s="191">
        <v>630.64</v>
      </c>
      <c r="J103" s="191">
        <v>280004.15999999997</v>
      </c>
    </row>
    <row r="104" spans="1:10" ht="15.75" customHeight="1">
      <c r="A104" s="189" t="s">
        <v>8401</v>
      </c>
      <c r="B104" s="190" t="s">
        <v>8402</v>
      </c>
      <c r="C104" s="190" t="s">
        <v>8403</v>
      </c>
      <c r="D104" s="189" t="s">
        <v>8404</v>
      </c>
      <c r="E104" s="190" t="s">
        <v>8405</v>
      </c>
      <c r="F104" s="191">
        <v>200</v>
      </c>
      <c r="G104" s="191">
        <v>66.81</v>
      </c>
      <c r="H104" s="191">
        <v>29.47</v>
      </c>
      <c r="I104" s="191">
        <v>86.5</v>
      </c>
      <c r="J104" s="191">
        <v>17300</v>
      </c>
    </row>
    <row r="105" spans="1:10" ht="15.75" customHeight="1">
      <c r="A105" s="189" t="s">
        <v>8406</v>
      </c>
      <c r="B105" s="190" t="s">
        <v>8407</v>
      </c>
      <c r="C105" s="190" t="s">
        <v>8408</v>
      </c>
      <c r="D105" s="189" t="s">
        <v>8409</v>
      </c>
      <c r="E105" s="190" t="s">
        <v>8410</v>
      </c>
      <c r="F105" s="191">
        <v>50</v>
      </c>
      <c r="G105" s="191">
        <v>19.72</v>
      </c>
      <c r="H105" s="191">
        <v>29.47</v>
      </c>
      <c r="I105" s="191">
        <v>25.53</v>
      </c>
      <c r="J105" s="191">
        <v>1276.5</v>
      </c>
    </row>
    <row r="106" spans="1:10" ht="15.75" customHeight="1">
      <c r="A106" s="189" t="s">
        <v>8411</v>
      </c>
      <c r="B106" s="190" t="s">
        <v>8412</v>
      </c>
      <c r="C106" s="190" t="s">
        <v>8413</v>
      </c>
      <c r="D106" s="189" t="s">
        <v>8414</v>
      </c>
      <c r="E106" s="190" t="s">
        <v>8415</v>
      </c>
      <c r="F106" s="191">
        <v>26</v>
      </c>
      <c r="G106" s="191">
        <v>2.72</v>
      </c>
      <c r="H106" s="191">
        <v>29.47</v>
      </c>
      <c r="I106" s="191">
        <v>3.52</v>
      </c>
      <c r="J106" s="191">
        <v>91.52</v>
      </c>
    </row>
    <row r="107" spans="1:10" ht="15.75" customHeight="1">
      <c r="A107" s="189" t="s">
        <v>8416</v>
      </c>
      <c r="B107" s="190" t="s">
        <v>8417</v>
      </c>
      <c r="C107" s="190" t="s">
        <v>8418</v>
      </c>
      <c r="D107" s="189" t="s">
        <v>8419</v>
      </c>
      <c r="E107" s="190" t="s">
        <v>8420</v>
      </c>
      <c r="F107" s="191">
        <v>12</v>
      </c>
      <c r="G107" s="191">
        <v>8.74</v>
      </c>
      <c r="H107" s="191">
        <v>29.47</v>
      </c>
      <c r="I107" s="191">
        <v>11.32</v>
      </c>
      <c r="J107" s="191">
        <v>135.84</v>
      </c>
    </row>
    <row r="108" spans="1:10" ht="15.75" customHeight="1">
      <c r="A108" s="189" t="s">
        <v>8421</v>
      </c>
      <c r="B108" s="190" t="s">
        <v>8422</v>
      </c>
      <c r="C108" s="190" t="s">
        <v>8423</v>
      </c>
      <c r="D108" s="189" t="s">
        <v>8424</v>
      </c>
      <c r="E108" s="190" t="s">
        <v>8425</v>
      </c>
      <c r="F108" s="191">
        <v>64</v>
      </c>
      <c r="G108" s="191">
        <v>14.45</v>
      </c>
      <c r="H108" s="191">
        <v>29.47</v>
      </c>
      <c r="I108" s="191">
        <v>18.71</v>
      </c>
      <c r="J108" s="191">
        <v>1197.44</v>
      </c>
    </row>
    <row r="109" spans="1:10" ht="19.5" customHeight="1">
      <c r="A109" s="187" t="s">
        <v>8426</v>
      </c>
      <c r="B109" s="282" t="s">
        <v>8427</v>
      </c>
      <c r="C109" s="235"/>
      <c r="D109" s="235"/>
      <c r="E109" s="235"/>
      <c r="F109" s="235"/>
      <c r="G109" s="235"/>
      <c r="H109" s="235"/>
      <c r="I109" s="236"/>
      <c r="J109" s="188">
        <v>28379.47</v>
      </c>
    </row>
    <row r="110" spans="1:10" ht="15.75" customHeight="1">
      <c r="A110" s="189" t="s">
        <v>8428</v>
      </c>
      <c r="B110" s="190" t="s">
        <v>8429</v>
      </c>
      <c r="C110" s="190" t="s">
        <v>8430</v>
      </c>
      <c r="D110" s="189" t="s">
        <v>8431</v>
      </c>
      <c r="E110" s="190" t="s">
        <v>8432</v>
      </c>
      <c r="F110" s="191">
        <v>40</v>
      </c>
      <c r="G110" s="191">
        <v>14.23</v>
      </c>
      <c r="H110" s="191">
        <v>29.47</v>
      </c>
      <c r="I110" s="191">
        <v>18.420000000000002</v>
      </c>
      <c r="J110" s="191">
        <v>736.8</v>
      </c>
    </row>
    <row r="111" spans="1:10" ht="15.75" customHeight="1">
      <c r="A111" s="189" t="s">
        <v>8433</v>
      </c>
      <c r="B111" s="190" t="s">
        <v>8434</v>
      </c>
      <c r="C111" s="190" t="s">
        <v>8435</v>
      </c>
      <c r="D111" s="189" t="s">
        <v>8436</v>
      </c>
      <c r="E111" s="190" t="s">
        <v>8437</v>
      </c>
      <c r="F111" s="191">
        <v>30</v>
      </c>
      <c r="G111" s="191">
        <v>14.44</v>
      </c>
      <c r="H111" s="191">
        <v>29.47</v>
      </c>
      <c r="I111" s="191">
        <v>18.7</v>
      </c>
      <c r="J111" s="191">
        <v>561</v>
      </c>
    </row>
    <row r="112" spans="1:10" ht="15.75" customHeight="1">
      <c r="A112" s="189" t="s">
        <v>8438</v>
      </c>
      <c r="B112" s="190" t="s">
        <v>8439</v>
      </c>
      <c r="C112" s="190" t="s">
        <v>8440</v>
      </c>
      <c r="D112" s="189" t="s">
        <v>8441</v>
      </c>
      <c r="E112" s="190" t="s">
        <v>8442</v>
      </c>
      <c r="F112" s="191">
        <v>20</v>
      </c>
      <c r="G112" s="191">
        <v>24.7</v>
      </c>
      <c r="H112" s="191">
        <v>29.47</v>
      </c>
      <c r="I112" s="191">
        <v>31.98</v>
      </c>
      <c r="J112" s="191">
        <v>639.6</v>
      </c>
    </row>
    <row r="113" spans="1:10" ht="15.75" customHeight="1">
      <c r="A113" s="189" t="s">
        <v>8443</v>
      </c>
      <c r="B113" s="190" t="s">
        <v>8444</v>
      </c>
      <c r="C113" s="190" t="s">
        <v>8445</v>
      </c>
      <c r="D113" s="189" t="s">
        <v>8446</v>
      </c>
      <c r="E113" s="190" t="s">
        <v>8447</v>
      </c>
      <c r="F113" s="191">
        <v>170</v>
      </c>
      <c r="G113" s="191">
        <v>58.24</v>
      </c>
      <c r="H113" s="191">
        <v>29.47</v>
      </c>
      <c r="I113" s="191">
        <v>75.400000000000006</v>
      </c>
      <c r="J113" s="191">
        <v>12818</v>
      </c>
    </row>
    <row r="114" spans="1:10" ht="15.75" customHeight="1">
      <c r="A114" s="189" t="s">
        <v>8448</v>
      </c>
      <c r="B114" s="190" t="s">
        <v>8449</v>
      </c>
      <c r="C114" s="190" t="s">
        <v>8450</v>
      </c>
      <c r="D114" s="189" t="s">
        <v>8451</v>
      </c>
      <c r="E114" s="190" t="s">
        <v>8452</v>
      </c>
      <c r="F114" s="191">
        <v>10</v>
      </c>
      <c r="G114" s="191">
        <v>5.03</v>
      </c>
      <c r="H114" s="191">
        <v>29.47</v>
      </c>
      <c r="I114" s="191">
        <v>6.51</v>
      </c>
      <c r="J114" s="191">
        <v>65.099999999999994</v>
      </c>
    </row>
    <row r="115" spans="1:10" ht="15.75" customHeight="1">
      <c r="A115" s="189" t="s">
        <v>8453</v>
      </c>
      <c r="B115" s="190" t="s">
        <v>8454</v>
      </c>
      <c r="C115" s="190" t="s">
        <v>8455</v>
      </c>
      <c r="D115" s="189" t="s">
        <v>8456</v>
      </c>
      <c r="E115" s="190" t="s">
        <v>8457</v>
      </c>
      <c r="F115" s="191">
        <v>12</v>
      </c>
      <c r="G115" s="191">
        <v>20.92</v>
      </c>
      <c r="H115" s="191">
        <v>29.47</v>
      </c>
      <c r="I115" s="191">
        <v>27.09</v>
      </c>
      <c r="J115" s="191">
        <v>325.08</v>
      </c>
    </row>
    <row r="116" spans="1:10" ht="15.75" customHeight="1">
      <c r="A116" s="189" t="s">
        <v>8458</v>
      </c>
      <c r="B116" s="190" t="s">
        <v>8459</v>
      </c>
      <c r="C116" s="190" t="s">
        <v>8460</v>
      </c>
      <c r="D116" s="189" t="s">
        <v>8461</v>
      </c>
      <c r="E116" s="190" t="s">
        <v>8462</v>
      </c>
      <c r="F116" s="191">
        <v>6</v>
      </c>
      <c r="G116" s="191">
        <v>25.32</v>
      </c>
      <c r="H116" s="191">
        <v>29.47</v>
      </c>
      <c r="I116" s="191">
        <v>32.78</v>
      </c>
      <c r="J116" s="191">
        <v>196.68</v>
      </c>
    </row>
    <row r="117" spans="1:10" ht="15.75" customHeight="1">
      <c r="A117" s="189" t="s">
        <v>8463</v>
      </c>
      <c r="B117" s="190" t="s">
        <v>8464</v>
      </c>
      <c r="C117" s="190" t="s">
        <v>8465</v>
      </c>
      <c r="D117" s="189" t="s">
        <v>8466</v>
      </c>
      <c r="E117" s="190" t="s">
        <v>8467</v>
      </c>
      <c r="F117" s="191">
        <v>50</v>
      </c>
      <c r="G117" s="191">
        <v>106.43</v>
      </c>
      <c r="H117" s="191">
        <v>29.47</v>
      </c>
      <c r="I117" s="191">
        <v>137.79</v>
      </c>
      <c r="J117" s="191">
        <v>6889.5</v>
      </c>
    </row>
    <row r="118" spans="1:10" ht="15.75" customHeight="1">
      <c r="A118" s="189" t="s">
        <v>8468</v>
      </c>
      <c r="B118" s="190" t="s">
        <v>8469</v>
      </c>
      <c r="C118" s="190" t="s">
        <v>8470</v>
      </c>
      <c r="D118" s="189" t="s">
        <v>8471</v>
      </c>
      <c r="E118" s="190" t="s">
        <v>8472</v>
      </c>
      <c r="F118" s="191">
        <v>85</v>
      </c>
      <c r="G118" s="191">
        <v>37.979999999999997</v>
      </c>
      <c r="H118" s="191">
        <v>29.47</v>
      </c>
      <c r="I118" s="191">
        <v>49.17</v>
      </c>
      <c r="J118" s="191">
        <v>4179.45</v>
      </c>
    </row>
    <row r="119" spans="1:10" ht="15.75" customHeight="1">
      <c r="A119" s="189" t="s">
        <v>8473</v>
      </c>
      <c r="B119" s="190" t="s">
        <v>8474</v>
      </c>
      <c r="C119" s="190" t="s">
        <v>8475</v>
      </c>
      <c r="D119" s="189" t="s">
        <v>8476</v>
      </c>
      <c r="E119" s="190" t="s">
        <v>8477</v>
      </c>
      <c r="F119" s="191">
        <v>7</v>
      </c>
      <c r="G119" s="191">
        <v>217.18</v>
      </c>
      <c r="H119" s="191">
        <v>29.47</v>
      </c>
      <c r="I119" s="191">
        <v>281.18</v>
      </c>
      <c r="J119" s="191">
        <v>1968.26</v>
      </c>
    </row>
    <row r="120" spans="1:10" ht="19.5" customHeight="1">
      <c r="A120" s="187" t="s">
        <v>8478</v>
      </c>
      <c r="B120" s="282" t="s">
        <v>8479</v>
      </c>
      <c r="C120" s="235"/>
      <c r="D120" s="235"/>
      <c r="E120" s="235"/>
      <c r="F120" s="235"/>
      <c r="G120" s="235"/>
      <c r="H120" s="235"/>
      <c r="I120" s="236"/>
      <c r="J120" s="188">
        <v>5483.12</v>
      </c>
    </row>
    <row r="121" spans="1:10" ht="15.75" customHeight="1">
      <c r="A121" s="189" t="s">
        <v>8480</v>
      </c>
      <c r="B121" s="190" t="s">
        <v>8481</v>
      </c>
      <c r="C121" s="190" t="s">
        <v>8482</v>
      </c>
      <c r="D121" s="189" t="s">
        <v>8483</v>
      </c>
      <c r="E121" s="190" t="s">
        <v>8484</v>
      </c>
      <c r="F121" s="191">
        <v>2</v>
      </c>
      <c r="G121" s="191">
        <v>1121.7</v>
      </c>
      <c r="H121" s="191">
        <v>29.47</v>
      </c>
      <c r="I121" s="191">
        <v>1452.27</v>
      </c>
      <c r="J121" s="191">
        <v>2904.54</v>
      </c>
    </row>
    <row r="122" spans="1:10" ht="15.75" customHeight="1">
      <c r="A122" s="189" t="s">
        <v>8485</v>
      </c>
      <c r="B122" s="190" t="s">
        <v>8486</v>
      </c>
      <c r="C122" s="190" t="s">
        <v>8487</v>
      </c>
      <c r="D122" s="189" t="s">
        <v>8488</v>
      </c>
      <c r="E122" s="190" t="s">
        <v>8489</v>
      </c>
      <c r="F122" s="191">
        <v>9</v>
      </c>
      <c r="G122" s="191">
        <v>126.64</v>
      </c>
      <c r="H122" s="191">
        <v>29.47</v>
      </c>
      <c r="I122" s="191">
        <v>163.96</v>
      </c>
      <c r="J122" s="191">
        <v>1475.64</v>
      </c>
    </row>
    <row r="123" spans="1:10" ht="15.75" customHeight="1">
      <c r="A123" s="189" t="s">
        <v>8490</v>
      </c>
      <c r="B123" s="190" t="s">
        <v>8491</v>
      </c>
      <c r="C123" s="190" t="s">
        <v>8492</v>
      </c>
      <c r="D123" s="189" t="s">
        <v>8493</v>
      </c>
      <c r="E123" s="190" t="s">
        <v>8494</v>
      </c>
      <c r="F123" s="191">
        <v>2</v>
      </c>
      <c r="G123" s="191">
        <v>247.73</v>
      </c>
      <c r="H123" s="191">
        <v>29.47</v>
      </c>
      <c r="I123" s="191">
        <v>320.74</v>
      </c>
      <c r="J123" s="191">
        <v>641.48</v>
      </c>
    </row>
    <row r="124" spans="1:10" ht="15.75" customHeight="1">
      <c r="A124" s="189" t="s">
        <v>8495</v>
      </c>
      <c r="B124" s="190" t="s">
        <v>8496</v>
      </c>
      <c r="C124" s="190" t="s">
        <v>8497</v>
      </c>
      <c r="D124" s="189" t="s">
        <v>8498</v>
      </c>
      <c r="E124" s="190" t="s">
        <v>8499</v>
      </c>
      <c r="F124" s="191">
        <v>3</v>
      </c>
      <c r="G124" s="191">
        <v>65.099999999999994</v>
      </c>
      <c r="H124" s="191">
        <v>29.47</v>
      </c>
      <c r="I124" s="191">
        <v>84.29</v>
      </c>
      <c r="J124" s="191">
        <v>252.87</v>
      </c>
    </row>
    <row r="125" spans="1:10" ht="15.75" customHeight="1">
      <c r="A125" s="189" t="s">
        <v>8500</v>
      </c>
      <c r="B125" s="190" t="s">
        <v>8501</v>
      </c>
      <c r="C125" s="190" t="s">
        <v>8502</v>
      </c>
      <c r="D125" s="189" t="s">
        <v>8503</v>
      </c>
      <c r="E125" s="190" t="s">
        <v>8504</v>
      </c>
      <c r="F125" s="191">
        <v>3</v>
      </c>
      <c r="G125" s="191">
        <v>53.7</v>
      </c>
      <c r="H125" s="191">
        <v>29.47</v>
      </c>
      <c r="I125" s="191">
        <v>69.53</v>
      </c>
      <c r="J125" s="191">
        <v>208.59</v>
      </c>
    </row>
    <row r="126" spans="1:10" ht="19.5" customHeight="1">
      <c r="A126" s="187" t="s">
        <v>8505</v>
      </c>
      <c r="B126" s="282" t="s">
        <v>8506</v>
      </c>
      <c r="C126" s="235"/>
      <c r="D126" s="235"/>
      <c r="E126" s="235"/>
      <c r="F126" s="235"/>
      <c r="G126" s="235"/>
      <c r="H126" s="235"/>
      <c r="I126" s="236"/>
      <c r="J126" s="188">
        <v>6697.79</v>
      </c>
    </row>
    <row r="127" spans="1:10" ht="15.75" customHeight="1">
      <c r="A127" s="189" t="s">
        <v>8507</v>
      </c>
      <c r="B127" s="190" t="s">
        <v>8508</v>
      </c>
      <c r="C127" s="190" t="s">
        <v>8509</v>
      </c>
      <c r="D127" s="189" t="s">
        <v>8510</v>
      </c>
      <c r="E127" s="190" t="s">
        <v>8511</v>
      </c>
      <c r="F127" s="191">
        <v>14</v>
      </c>
      <c r="G127" s="191">
        <v>81.319999999999993</v>
      </c>
      <c r="H127" s="191">
        <v>29.47</v>
      </c>
      <c r="I127" s="191">
        <v>105.29</v>
      </c>
      <c r="J127" s="191">
        <v>1474.06</v>
      </c>
    </row>
    <row r="128" spans="1:10" ht="15.75" customHeight="1">
      <c r="A128" s="189" t="s">
        <v>8512</v>
      </c>
      <c r="B128" s="190" t="s">
        <v>8513</v>
      </c>
      <c r="C128" s="190" t="s">
        <v>8514</v>
      </c>
      <c r="D128" s="189" t="s">
        <v>8515</v>
      </c>
      <c r="E128" s="190" t="s">
        <v>8516</v>
      </c>
      <c r="F128" s="191">
        <v>13</v>
      </c>
      <c r="G128" s="191">
        <v>81.16</v>
      </c>
      <c r="H128" s="191">
        <v>29.47</v>
      </c>
      <c r="I128" s="191">
        <v>105.08</v>
      </c>
      <c r="J128" s="191">
        <v>1366.04</v>
      </c>
    </row>
    <row r="129" spans="1:10" ht="15.75" customHeight="1">
      <c r="A129" s="189" t="s">
        <v>8517</v>
      </c>
      <c r="B129" s="190" t="s">
        <v>8518</v>
      </c>
      <c r="C129" s="190" t="s">
        <v>8519</v>
      </c>
      <c r="D129" s="189" t="s">
        <v>8520</v>
      </c>
      <c r="E129" s="190" t="s">
        <v>8521</v>
      </c>
      <c r="F129" s="191">
        <v>2</v>
      </c>
      <c r="G129" s="191">
        <v>157.51</v>
      </c>
      <c r="H129" s="191">
        <v>29.47</v>
      </c>
      <c r="I129" s="191">
        <v>203.93</v>
      </c>
      <c r="J129" s="191">
        <v>407.86</v>
      </c>
    </row>
    <row r="130" spans="1:10" ht="15.75" customHeight="1">
      <c r="A130" s="189" t="s">
        <v>8522</v>
      </c>
      <c r="B130" s="190" t="s">
        <v>8523</v>
      </c>
      <c r="C130" s="190" t="s">
        <v>8524</v>
      </c>
      <c r="D130" s="189" t="s">
        <v>8525</v>
      </c>
      <c r="E130" s="190" t="s">
        <v>8526</v>
      </c>
      <c r="F130" s="191">
        <v>7</v>
      </c>
      <c r="G130" s="191">
        <v>378.95</v>
      </c>
      <c r="H130" s="191">
        <v>29.47</v>
      </c>
      <c r="I130" s="191">
        <v>490.63</v>
      </c>
      <c r="J130" s="191">
        <v>3434.41</v>
      </c>
    </row>
    <row r="131" spans="1:10" ht="15.75" customHeight="1">
      <c r="A131" s="189" t="s">
        <v>8527</v>
      </c>
      <c r="B131" s="190" t="s">
        <v>8528</v>
      </c>
      <c r="C131" s="190" t="s">
        <v>8529</v>
      </c>
      <c r="D131" s="189" t="s">
        <v>8530</v>
      </c>
      <c r="E131" s="190" t="s">
        <v>8531</v>
      </c>
      <c r="F131" s="191">
        <v>1</v>
      </c>
      <c r="G131" s="191">
        <v>5.01</v>
      </c>
      <c r="H131" s="191">
        <v>29.47</v>
      </c>
      <c r="I131" s="191">
        <v>6.49</v>
      </c>
      <c r="J131" s="191">
        <v>6.49</v>
      </c>
    </row>
    <row r="132" spans="1:10" ht="15.75" customHeight="1">
      <c r="A132" s="189" t="s">
        <v>8532</v>
      </c>
      <c r="B132" s="190" t="s">
        <v>8533</v>
      </c>
      <c r="C132" s="190" t="s">
        <v>8534</v>
      </c>
      <c r="D132" s="189" t="s">
        <v>8535</v>
      </c>
      <c r="E132" s="190" t="s">
        <v>8536</v>
      </c>
      <c r="F132" s="191">
        <v>1</v>
      </c>
      <c r="G132" s="191">
        <v>6.9</v>
      </c>
      <c r="H132" s="191">
        <v>29.47</v>
      </c>
      <c r="I132" s="191">
        <v>8.93</v>
      </c>
      <c r="J132" s="191">
        <v>8.93</v>
      </c>
    </row>
    <row r="133" spans="1:10" ht="19.5" customHeight="1">
      <c r="A133" s="187" t="s">
        <v>8537</v>
      </c>
      <c r="B133" s="282" t="s">
        <v>8538</v>
      </c>
      <c r="C133" s="235"/>
      <c r="D133" s="235"/>
      <c r="E133" s="235"/>
      <c r="F133" s="235"/>
      <c r="G133" s="235"/>
      <c r="H133" s="235"/>
      <c r="I133" s="236"/>
      <c r="J133" s="188">
        <v>13137.76</v>
      </c>
    </row>
    <row r="134" spans="1:10" ht="15.75" customHeight="1">
      <c r="A134" s="189" t="s">
        <v>8539</v>
      </c>
      <c r="B134" s="190" t="s">
        <v>8540</v>
      </c>
      <c r="C134" s="190" t="s">
        <v>8541</v>
      </c>
      <c r="D134" s="189" t="s">
        <v>8542</v>
      </c>
      <c r="E134" s="190" t="s">
        <v>8543</v>
      </c>
      <c r="F134" s="191">
        <v>160</v>
      </c>
      <c r="G134" s="191">
        <v>25.96</v>
      </c>
      <c r="H134" s="191">
        <v>29.47</v>
      </c>
      <c r="I134" s="191">
        <v>33.61</v>
      </c>
      <c r="J134" s="191">
        <v>5377.6</v>
      </c>
    </row>
    <row r="135" spans="1:10" ht="15.75" customHeight="1">
      <c r="A135" s="189" t="s">
        <v>8544</v>
      </c>
      <c r="B135" s="190" t="s">
        <v>8545</v>
      </c>
      <c r="C135" s="190" t="s">
        <v>8546</v>
      </c>
      <c r="D135" s="189" t="s">
        <v>8547</v>
      </c>
      <c r="E135" s="190" t="s">
        <v>8548</v>
      </c>
      <c r="F135" s="191">
        <v>8</v>
      </c>
      <c r="G135" s="191">
        <v>21.64</v>
      </c>
      <c r="H135" s="191">
        <v>29.47</v>
      </c>
      <c r="I135" s="191">
        <v>28.02</v>
      </c>
      <c r="J135" s="191">
        <v>224.16</v>
      </c>
    </row>
    <row r="136" spans="1:10" ht="15.75" customHeight="1">
      <c r="A136" s="189" t="s">
        <v>8549</v>
      </c>
      <c r="B136" s="190" t="s">
        <v>8550</v>
      </c>
      <c r="C136" s="190" t="s">
        <v>8551</v>
      </c>
      <c r="D136" s="189" t="s">
        <v>8552</v>
      </c>
      <c r="E136" s="190" t="s">
        <v>8553</v>
      </c>
      <c r="F136" s="191">
        <v>8</v>
      </c>
      <c r="G136" s="191">
        <v>40.159999999999997</v>
      </c>
      <c r="H136" s="191">
        <v>29.47</v>
      </c>
      <c r="I136" s="191">
        <v>52</v>
      </c>
      <c r="J136" s="191">
        <v>416</v>
      </c>
    </row>
    <row r="137" spans="1:10" ht="15.75" customHeight="1">
      <c r="A137" s="189" t="s">
        <v>8554</v>
      </c>
      <c r="B137" s="190" t="s">
        <v>8555</v>
      </c>
      <c r="C137" s="190" t="s">
        <v>8556</v>
      </c>
      <c r="D137" s="189" t="s">
        <v>8557</v>
      </c>
      <c r="E137" s="190" t="s">
        <v>8558</v>
      </c>
      <c r="F137" s="191">
        <v>20</v>
      </c>
      <c r="G137" s="191">
        <v>62.37</v>
      </c>
      <c r="H137" s="191">
        <v>29.47</v>
      </c>
      <c r="I137" s="191">
        <v>80.75</v>
      </c>
      <c r="J137" s="191">
        <v>1615</v>
      </c>
    </row>
    <row r="138" spans="1:10" ht="15.75" customHeight="1">
      <c r="A138" s="189" t="s">
        <v>8559</v>
      </c>
      <c r="B138" s="190" t="s">
        <v>8560</v>
      </c>
      <c r="C138" s="190" t="s">
        <v>8561</v>
      </c>
      <c r="D138" s="189" t="s">
        <v>8562</v>
      </c>
      <c r="E138" s="190" t="s">
        <v>8563</v>
      </c>
      <c r="F138" s="191">
        <v>20</v>
      </c>
      <c r="G138" s="191">
        <v>96.3</v>
      </c>
      <c r="H138" s="191">
        <v>29.47</v>
      </c>
      <c r="I138" s="191">
        <v>124.68</v>
      </c>
      <c r="J138" s="191">
        <v>2493.6</v>
      </c>
    </row>
    <row r="139" spans="1:10" ht="15.75" customHeight="1">
      <c r="A139" s="189" t="s">
        <v>8564</v>
      </c>
      <c r="B139" s="190" t="s">
        <v>8565</v>
      </c>
      <c r="C139" s="190" t="s">
        <v>8566</v>
      </c>
      <c r="D139" s="189" t="s">
        <v>8567</v>
      </c>
      <c r="E139" s="190" t="s">
        <v>8568</v>
      </c>
      <c r="F139" s="191">
        <v>20</v>
      </c>
      <c r="G139" s="191">
        <v>116.3</v>
      </c>
      <c r="H139" s="191">
        <v>29.47</v>
      </c>
      <c r="I139" s="191">
        <v>150.57</v>
      </c>
      <c r="J139" s="191">
        <v>3011.4</v>
      </c>
    </row>
    <row r="140" spans="1:10" ht="19.5" customHeight="1">
      <c r="A140" s="187" t="s">
        <v>8569</v>
      </c>
      <c r="B140" s="282" t="s">
        <v>8570</v>
      </c>
      <c r="C140" s="235"/>
      <c r="D140" s="235"/>
      <c r="E140" s="235"/>
      <c r="F140" s="235"/>
      <c r="G140" s="235"/>
      <c r="H140" s="235"/>
      <c r="I140" s="236"/>
      <c r="J140" s="188">
        <v>11406.89</v>
      </c>
    </row>
    <row r="141" spans="1:10" ht="15.75" customHeight="1">
      <c r="A141" s="189" t="s">
        <v>8571</v>
      </c>
      <c r="B141" s="190" t="s">
        <v>8572</v>
      </c>
      <c r="C141" s="190" t="s">
        <v>8573</v>
      </c>
      <c r="D141" s="189" t="s">
        <v>8574</v>
      </c>
      <c r="E141" s="190" t="s">
        <v>8575</v>
      </c>
      <c r="F141" s="191">
        <v>1</v>
      </c>
      <c r="G141" s="191">
        <v>850.01</v>
      </c>
      <c r="H141" s="191">
        <v>29.47</v>
      </c>
      <c r="I141" s="191">
        <v>1100.51</v>
      </c>
      <c r="J141" s="191">
        <v>1100.51</v>
      </c>
    </row>
    <row r="142" spans="1:10" ht="15.75" customHeight="1">
      <c r="A142" s="189" t="s">
        <v>8576</v>
      </c>
      <c r="B142" s="190" t="s">
        <v>8577</v>
      </c>
      <c r="C142" s="190" t="s">
        <v>8578</v>
      </c>
      <c r="D142" s="189" t="s">
        <v>8579</v>
      </c>
      <c r="E142" s="190" t="s">
        <v>8580</v>
      </c>
      <c r="F142" s="191">
        <v>3</v>
      </c>
      <c r="G142" s="191">
        <v>328.51</v>
      </c>
      <c r="H142" s="191">
        <v>29.47</v>
      </c>
      <c r="I142" s="191">
        <v>425.32</v>
      </c>
      <c r="J142" s="191">
        <v>1275.96</v>
      </c>
    </row>
    <row r="143" spans="1:10" ht="15.75" customHeight="1">
      <c r="A143" s="189" t="s">
        <v>8581</v>
      </c>
      <c r="B143" s="190" t="s">
        <v>8582</v>
      </c>
      <c r="C143" s="190" t="s">
        <v>8583</v>
      </c>
      <c r="D143" s="189" t="s">
        <v>8584</v>
      </c>
      <c r="E143" s="190" t="s">
        <v>8585</v>
      </c>
      <c r="F143" s="191">
        <v>15</v>
      </c>
      <c r="G143" s="191">
        <v>24.22</v>
      </c>
      <c r="H143" s="191">
        <v>29.47</v>
      </c>
      <c r="I143" s="191">
        <v>31.36</v>
      </c>
      <c r="J143" s="191">
        <v>470.4</v>
      </c>
    </row>
    <row r="144" spans="1:10" ht="15.75" customHeight="1">
      <c r="A144" s="189" t="s">
        <v>8586</v>
      </c>
      <c r="B144" s="190" t="s">
        <v>8587</v>
      </c>
      <c r="C144" s="190" t="s">
        <v>8588</v>
      </c>
      <c r="D144" s="189" t="s">
        <v>8589</v>
      </c>
      <c r="E144" s="190" t="s">
        <v>8590</v>
      </c>
      <c r="F144" s="191">
        <v>4</v>
      </c>
      <c r="G144" s="191">
        <v>260.69</v>
      </c>
      <c r="H144" s="191">
        <v>29.47</v>
      </c>
      <c r="I144" s="191">
        <v>337.52</v>
      </c>
      <c r="J144" s="191">
        <v>1350.08</v>
      </c>
    </row>
    <row r="145" spans="1:10" ht="15.75" customHeight="1">
      <c r="A145" s="189" t="s">
        <v>8591</v>
      </c>
      <c r="B145" s="190" t="s">
        <v>8592</v>
      </c>
      <c r="C145" s="190" t="s">
        <v>8593</v>
      </c>
      <c r="D145" s="189" t="s">
        <v>8594</v>
      </c>
      <c r="E145" s="190" t="s">
        <v>8595</v>
      </c>
      <c r="F145" s="191">
        <v>2</v>
      </c>
      <c r="G145" s="191">
        <v>340.67</v>
      </c>
      <c r="H145" s="191">
        <v>29.47</v>
      </c>
      <c r="I145" s="191">
        <v>441.07</v>
      </c>
      <c r="J145" s="191">
        <v>882.14</v>
      </c>
    </row>
    <row r="146" spans="1:10" ht="15.75" customHeight="1">
      <c r="A146" s="189" t="s">
        <v>8596</v>
      </c>
      <c r="B146" s="190" t="s">
        <v>8597</v>
      </c>
      <c r="C146" s="190" t="s">
        <v>8598</v>
      </c>
      <c r="D146" s="189" t="s">
        <v>8599</v>
      </c>
      <c r="E146" s="190" t="s">
        <v>8600</v>
      </c>
      <c r="F146" s="191">
        <v>12</v>
      </c>
      <c r="G146" s="191">
        <v>16.04</v>
      </c>
      <c r="H146" s="191">
        <v>29.47</v>
      </c>
      <c r="I146" s="191">
        <v>20.77</v>
      </c>
      <c r="J146" s="191">
        <v>249.24</v>
      </c>
    </row>
    <row r="147" spans="1:10" ht="15.75" customHeight="1">
      <c r="A147" s="189" t="s">
        <v>8601</v>
      </c>
      <c r="B147" s="190" t="s">
        <v>8602</v>
      </c>
      <c r="C147" s="190" t="s">
        <v>8603</v>
      </c>
      <c r="D147" s="189" t="s">
        <v>8604</v>
      </c>
      <c r="E147" s="190" t="s">
        <v>8605</v>
      </c>
      <c r="F147" s="191">
        <v>1</v>
      </c>
      <c r="G147" s="191">
        <v>13.87</v>
      </c>
      <c r="H147" s="191">
        <v>29.47</v>
      </c>
      <c r="I147" s="191">
        <v>17.96</v>
      </c>
      <c r="J147" s="191">
        <v>17.96</v>
      </c>
    </row>
    <row r="148" spans="1:10" ht="15.75" customHeight="1">
      <c r="A148" s="189" t="s">
        <v>8606</v>
      </c>
      <c r="B148" s="190" t="s">
        <v>8607</v>
      </c>
      <c r="C148" s="190" t="s">
        <v>8608</v>
      </c>
      <c r="D148" s="189" t="s">
        <v>8609</v>
      </c>
      <c r="E148" s="190" t="s">
        <v>8610</v>
      </c>
      <c r="F148" s="191">
        <v>6</v>
      </c>
      <c r="G148" s="191">
        <v>247.33</v>
      </c>
      <c r="H148" s="191">
        <v>29.47</v>
      </c>
      <c r="I148" s="191">
        <v>320.22000000000003</v>
      </c>
      <c r="J148" s="191">
        <v>1921.32</v>
      </c>
    </row>
    <row r="149" spans="1:10" ht="15.75" customHeight="1">
      <c r="A149" s="189" t="s">
        <v>8611</v>
      </c>
      <c r="B149" s="190" t="s">
        <v>8612</v>
      </c>
      <c r="C149" s="190" t="s">
        <v>8613</v>
      </c>
      <c r="D149" s="189" t="s">
        <v>8614</v>
      </c>
      <c r="E149" s="190" t="s">
        <v>8615</v>
      </c>
      <c r="F149" s="191">
        <v>1</v>
      </c>
      <c r="G149" s="191">
        <v>343.33</v>
      </c>
      <c r="H149" s="191">
        <v>29.47</v>
      </c>
      <c r="I149" s="191">
        <v>444.51</v>
      </c>
      <c r="J149" s="191">
        <v>444.51</v>
      </c>
    </row>
    <row r="150" spans="1:10" ht="15.75" customHeight="1">
      <c r="A150" s="189" t="s">
        <v>8616</v>
      </c>
      <c r="B150" s="190" t="s">
        <v>8617</v>
      </c>
      <c r="C150" s="190" t="s">
        <v>8618</v>
      </c>
      <c r="D150" s="189" t="s">
        <v>8619</v>
      </c>
      <c r="E150" s="190" t="s">
        <v>8620</v>
      </c>
      <c r="F150" s="191">
        <v>2</v>
      </c>
      <c r="G150" s="191">
        <v>78.28</v>
      </c>
      <c r="H150" s="191">
        <v>29.47</v>
      </c>
      <c r="I150" s="191">
        <v>101.35</v>
      </c>
      <c r="J150" s="191">
        <v>202.7</v>
      </c>
    </row>
    <row r="151" spans="1:10" ht="15.75" customHeight="1">
      <c r="A151" s="189" t="s">
        <v>8621</v>
      </c>
      <c r="B151" s="190" t="s">
        <v>8622</v>
      </c>
      <c r="C151" s="190" t="s">
        <v>8623</v>
      </c>
      <c r="D151" s="189" t="s">
        <v>8624</v>
      </c>
      <c r="E151" s="190" t="s">
        <v>8625</v>
      </c>
      <c r="F151" s="191">
        <v>3</v>
      </c>
      <c r="G151" s="191">
        <v>140.18</v>
      </c>
      <c r="H151" s="191">
        <v>29.47</v>
      </c>
      <c r="I151" s="191">
        <v>181.49</v>
      </c>
      <c r="J151" s="191">
        <v>544.47</v>
      </c>
    </row>
    <row r="152" spans="1:10" ht="15.75" customHeight="1">
      <c r="A152" s="189" t="s">
        <v>8626</v>
      </c>
      <c r="B152" s="190" t="s">
        <v>8627</v>
      </c>
      <c r="C152" s="190" t="s">
        <v>8628</v>
      </c>
      <c r="D152" s="189" t="s">
        <v>8629</v>
      </c>
      <c r="E152" s="190" t="s">
        <v>8630</v>
      </c>
      <c r="F152" s="191">
        <v>0.01</v>
      </c>
      <c r="G152" s="191">
        <v>334.06</v>
      </c>
      <c r="H152" s="191">
        <v>29.47</v>
      </c>
      <c r="I152" s="191">
        <v>432.51</v>
      </c>
      <c r="J152" s="191">
        <v>4.33</v>
      </c>
    </row>
    <row r="153" spans="1:10" ht="15.75" customHeight="1">
      <c r="A153" s="189" t="s">
        <v>8631</v>
      </c>
      <c r="B153" s="190" t="s">
        <v>8632</v>
      </c>
      <c r="C153" s="190" t="s">
        <v>8633</v>
      </c>
      <c r="D153" s="189" t="s">
        <v>8634</v>
      </c>
      <c r="E153" s="190" t="s">
        <v>8635</v>
      </c>
      <c r="F153" s="191">
        <v>1</v>
      </c>
      <c r="G153" s="191">
        <v>1556.23</v>
      </c>
      <c r="H153" s="191">
        <v>29.47</v>
      </c>
      <c r="I153" s="191">
        <v>2014.85</v>
      </c>
      <c r="J153" s="191">
        <v>2014.85</v>
      </c>
    </row>
    <row r="154" spans="1:10" ht="15.75" customHeight="1">
      <c r="A154" s="189" t="s">
        <v>8636</v>
      </c>
      <c r="B154" s="190" t="s">
        <v>8637</v>
      </c>
      <c r="C154" s="190" t="s">
        <v>8638</v>
      </c>
      <c r="D154" s="189" t="s">
        <v>8639</v>
      </c>
      <c r="E154" s="190" t="s">
        <v>8640</v>
      </c>
      <c r="F154" s="191">
        <v>1</v>
      </c>
      <c r="G154" s="191">
        <v>603.48</v>
      </c>
      <c r="H154" s="191">
        <v>29.47</v>
      </c>
      <c r="I154" s="191">
        <v>781.33</v>
      </c>
      <c r="J154" s="191">
        <v>781.33</v>
      </c>
    </row>
    <row r="155" spans="1:10" ht="15.75" customHeight="1">
      <c r="A155" s="189" t="s">
        <v>8641</v>
      </c>
      <c r="B155" s="190" t="s">
        <v>8642</v>
      </c>
      <c r="C155" s="190" t="s">
        <v>8643</v>
      </c>
      <c r="D155" s="189" t="s">
        <v>8644</v>
      </c>
      <c r="E155" s="190" t="s">
        <v>8645</v>
      </c>
      <c r="F155" s="191">
        <v>4.4000000000000004</v>
      </c>
      <c r="G155" s="191">
        <v>25.82</v>
      </c>
      <c r="H155" s="191">
        <v>29.47</v>
      </c>
      <c r="I155" s="191">
        <v>33.43</v>
      </c>
      <c r="J155" s="191">
        <v>147.09</v>
      </c>
    </row>
    <row r="156" spans="1:10" ht="19.5" customHeight="1">
      <c r="A156" s="187" t="s">
        <v>8646</v>
      </c>
      <c r="B156" s="282" t="s">
        <v>8647</v>
      </c>
      <c r="C156" s="235"/>
      <c r="D156" s="235"/>
      <c r="E156" s="235"/>
      <c r="F156" s="235"/>
      <c r="G156" s="235"/>
      <c r="H156" s="235"/>
      <c r="I156" s="236"/>
      <c r="J156" s="188">
        <v>12590.58</v>
      </c>
    </row>
    <row r="157" spans="1:10" ht="15.75" customHeight="1">
      <c r="A157" s="189" t="s">
        <v>8648</v>
      </c>
      <c r="B157" s="190" t="s">
        <v>8649</v>
      </c>
      <c r="C157" s="190" t="s">
        <v>8650</v>
      </c>
      <c r="D157" s="189" t="s">
        <v>8651</v>
      </c>
      <c r="E157" s="190" t="s">
        <v>8652</v>
      </c>
      <c r="F157" s="191">
        <v>175</v>
      </c>
      <c r="G157" s="191">
        <v>25.61</v>
      </c>
      <c r="H157" s="191">
        <v>29.47</v>
      </c>
      <c r="I157" s="191">
        <v>33.159999999999997</v>
      </c>
      <c r="J157" s="191">
        <v>5803</v>
      </c>
    </row>
    <row r="158" spans="1:10" ht="15.75" customHeight="1">
      <c r="A158" s="189" t="s">
        <v>8653</v>
      </c>
      <c r="B158" s="190" t="s">
        <v>8654</v>
      </c>
      <c r="C158" s="190" t="s">
        <v>8655</v>
      </c>
      <c r="D158" s="189" t="s">
        <v>8656</v>
      </c>
      <c r="E158" s="190" t="s">
        <v>8657</v>
      </c>
      <c r="F158" s="191">
        <v>9</v>
      </c>
      <c r="G158" s="191">
        <v>35.869999999999997</v>
      </c>
      <c r="H158" s="191">
        <v>29.47</v>
      </c>
      <c r="I158" s="191">
        <v>46.44</v>
      </c>
      <c r="J158" s="191">
        <v>417.96</v>
      </c>
    </row>
    <row r="159" spans="1:10" ht="15.75" customHeight="1">
      <c r="A159" s="189" t="s">
        <v>8658</v>
      </c>
      <c r="B159" s="190" t="s">
        <v>8659</v>
      </c>
      <c r="C159" s="190" t="s">
        <v>8660</v>
      </c>
      <c r="D159" s="189" t="s">
        <v>8661</v>
      </c>
      <c r="E159" s="190" t="s">
        <v>8662</v>
      </c>
      <c r="F159" s="191">
        <v>15</v>
      </c>
      <c r="G159" s="191">
        <v>21.64</v>
      </c>
      <c r="H159" s="191">
        <v>29.47</v>
      </c>
      <c r="I159" s="191">
        <v>28.02</v>
      </c>
      <c r="J159" s="191">
        <v>420.3</v>
      </c>
    </row>
    <row r="160" spans="1:10" ht="15.75" customHeight="1">
      <c r="A160" s="189" t="s">
        <v>8663</v>
      </c>
      <c r="B160" s="190" t="s">
        <v>8664</v>
      </c>
      <c r="C160" s="190" t="s">
        <v>8665</v>
      </c>
      <c r="D160" s="189" t="s">
        <v>8666</v>
      </c>
      <c r="E160" s="190" t="s">
        <v>8667</v>
      </c>
      <c r="F160" s="191">
        <v>14</v>
      </c>
      <c r="G160" s="191">
        <v>29.49</v>
      </c>
      <c r="H160" s="191">
        <v>29.47</v>
      </c>
      <c r="I160" s="191">
        <v>38.18</v>
      </c>
      <c r="J160" s="191">
        <v>534.52</v>
      </c>
    </row>
    <row r="161" spans="1:10" ht="15.75" customHeight="1">
      <c r="A161" s="189" t="s">
        <v>8668</v>
      </c>
      <c r="B161" s="190" t="s">
        <v>8669</v>
      </c>
      <c r="C161" s="190" t="s">
        <v>8670</v>
      </c>
      <c r="D161" s="189" t="s">
        <v>8671</v>
      </c>
      <c r="E161" s="190" t="s">
        <v>8672</v>
      </c>
      <c r="F161" s="191">
        <v>2</v>
      </c>
      <c r="G161" s="191">
        <v>62.87</v>
      </c>
      <c r="H161" s="191">
        <v>29.47</v>
      </c>
      <c r="I161" s="191">
        <v>81.400000000000006</v>
      </c>
      <c r="J161" s="191">
        <v>162.80000000000001</v>
      </c>
    </row>
    <row r="162" spans="1:10" ht="15.75" customHeight="1">
      <c r="A162" s="189" t="s">
        <v>8673</v>
      </c>
      <c r="B162" s="190" t="s">
        <v>8674</v>
      </c>
      <c r="C162" s="190" t="s">
        <v>8675</v>
      </c>
      <c r="D162" s="189" t="s">
        <v>8676</v>
      </c>
      <c r="E162" s="190" t="s">
        <v>8677</v>
      </c>
      <c r="F162" s="191">
        <v>8</v>
      </c>
      <c r="G162" s="191">
        <v>36.99</v>
      </c>
      <c r="H162" s="191">
        <v>29.47</v>
      </c>
      <c r="I162" s="191">
        <v>47.89</v>
      </c>
      <c r="J162" s="191">
        <v>383.12</v>
      </c>
    </row>
    <row r="163" spans="1:10" ht="15.75" customHeight="1">
      <c r="A163" s="189" t="s">
        <v>8678</v>
      </c>
      <c r="B163" s="190" t="s">
        <v>8679</v>
      </c>
      <c r="C163" s="190" t="s">
        <v>8680</v>
      </c>
      <c r="D163" s="189" t="s">
        <v>8681</v>
      </c>
      <c r="E163" s="190" t="s">
        <v>8682</v>
      </c>
      <c r="F163" s="191">
        <v>4</v>
      </c>
      <c r="G163" s="191">
        <v>33.58</v>
      </c>
      <c r="H163" s="191">
        <v>29.47</v>
      </c>
      <c r="I163" s="191">
        <v>43.48</v>
      </c>
      <c r="J163" s="191">
        <v>173.92</v>
      </c>
    </row>
    <row r="164" spans="1:10" ht="15.75" customHeight="1">
      <c r="A164" s="189" t="s">
        <v>8683</v>
      </c>
      <c r="B164" s="190" t="s">
        <v>8684</v>
      </c>
      <c r="C164" s="190" t="s">
        <v>8685</v>
      </c>
      <c r="D164" s="189" t="s">
        <v>8686</v>
      </c>
      <c r="E164" s="190" t="s">
        <v>8687</v>
      </c>
      <c r="F164" s="191">
        <v>4</v>
      </c>
      <c r="G164" s="191">
        <v>46.58</v>
      </c>
      <c r="H164" s="191">
        <v>29.47</v>
      </c>
      <c r="I164" s="191">
        <v>60.31</v>
      </c>
      <c r="J164" s="191">
        <v>241.24</v>
      </c>
    </row>
    <row r="165" spans="1:10" ht="15.75" customHeight="1">
      <c r="A165" s="189" t="s">
        <v>8688</v>
      </c>
      <c r="B165" s="190" t="s">
        <v>8689</v>
      </c>
      <c r="C165" s="190" t="s">
        <v>8690</v>
      </c>
      <c r="D165" s="189" t="s">
        <v>8691</v>
      </c>
      <c r="E165" s="190" t="s">
        <v>8692</v>
      </c>
      <c r="F165" s="191">
        <v>15</v>
      </c>
      <c r="G165" s="191">
        <v>21.64</v>
      </c>
      <c r="H165" s="191">
        <v>29.47</v>
      </c>
      <c r="I165" s="191">
        <v>28.02</v>
      </c>
      <c r="J165" s="191">
        <v>420.3</v>
      </c>
    </row>
    <row r="166" spans="1:10" ht="15.75" customHeight="1">
      <c r="A166" s="189" t="s">
        <v>8693</v>
      </c>
      <c r="B166" s="190" t="s">
        <v>8694</v>
      </c>
      <c r="C166" s="190" t="s">
        <v>8695</v>
      </c>
      <c r="D166" s="189" t="s">
        <v>8696</v>
      </c>
      <c r="E166" s="190" t="s">
        <v>8697</v>
      </c>
      <c r="F166" s="191">
        <v>10</v>
      </c>
      <c r="G166" s="191">
        <v>62.37</v>
      </c>
      <c r="H166" s="191">
        <v>29.47</v>
      </c>
      <c r="I166" s="191">
        <v>80.75</v>
      </c>
      <c r="J166" s="191">
        <v>807.5</v>
      </c>
    </row>
    <row r="167" spans="1:10" ht="15.75" customHeight="1">
      <c r="A167" s="189" t="s">
        <v>8698</v>
      </c>
      <c r="B167" s="190" t="s">
        <v>8699</v>
      </c>
      <c r="C167" s="190" t="s">
        <v>8700</v>
      </c>
      <c r="D167" s="189" t="s">
        <v>8701</v>
      </c>
      <c r="E167" s="190" t="s">
        <v>8702</v>
      </c>
      <c r="F167" s="191">
        <v>10</v>
      </c>
      <c r="G167" s="191">
        <v>96.3</v>
      </c>
      <c r="H167" s="191">
        <v>29.47</v>
      </c>
      <c r="I167" s="191">
        <v>124.68</v>
      </c>
      <c r="J167" s="191">
        <v>1246.8</v>
      </c>
    </row>
    <row r="168" spans="1:10" ht="15.75" customHeight="1">
      <c r="A168" s="189" t="s">
        <v>8703</v>
      </c>
      <c r="B168" s="190" t="s">
        <v>8704</v>
      </c>
      <c r="C168" s="190" t="s">
        <v>8705</v>
      </c>
      <c r="D168" s="189" t="s">
        <v>8706</v>
      </c>
      <c r="E168" s="190" t="s">
        <v>8707</v>
      </c>
      <c r="F168" s="191">
        <v>1</v>
      </c>
      <c r="G168" s="191">
        <v>365.66</v>
      </c>
      <c r="H168" s="191">
        <v>29.47</v>
      </c>
      <c r="I168" s="191">
        <v>473.42</v>
      </c>
      <c r="J168" s="191">
        <v>473.42</v>
      </c>
    </row>
    <row r="169" spans="1:10" ht="15.75" customHeight="1">
      <c r="A169" s="189" t="s">
        <v>8708</v>
      </c>
      <c r="B169" s="190" t="s">
        <v>8709</v>
      </c>
      <c r="C169" s="190" t="s">
        <v>8710</v>
      </c>
      <c r="D169" s="189" t="s">
        <v>8711</v>
      </c>
      <c r="E169" s="190" t="s">
        <v>8712</v>
      </c>
      <c r="F169" s="191">
        <v>10</v>
      </c>
      <c r="G169" s="191">
        <v>116.3</v>
      </c>
      <c r="H169" s="191">
        <v>29.47</v>
      </c>
      <c r="I169" s="191">
        <v>150.57</v>
      </c>
      <c r="J169" s="191">
        <v>1505.7</v>
      </c>
    </row>
    <row r="170" spans="1:10" ht="19.5" customHeight="1">
      <c r="A170" s="187" t="s">
        <v>8713</v>
      </c>
      <c r="B170" s="282" t="s">
        <v>8714</v>
      </c>
      <c r="C170" s="235"/>
      <c r="D170" s="235"/>
      <c r="E170" s="235"/>
      <c r="F170" s="235"/>
      <c r="G170" s="235"/>
      <c r="H170" s="235"/>
      <c r="I170" s="236"/>
      <c r="J170" s="188">
        <v>50039.48</v>
      </c>
    </row>
    <row r="171" spans="1:10" ht="15.75" customHeight="1">
      <c r="A171" s="189" t="s">
        <v>8715</v>
      </c>
      <c r="B171" s="190" t="s">
        <v>8716</v>
      </c>
      <c r="C171" s="190" t="s">
        <v>8717</v>
      </c>
      <c r="D171" s="189" t="s">
        <v>8718</v>
      </c>
      <c r="E171" s="190" t="s">
        <v>8719</v>
      </c>
      <c r="F171" s="191">
        <v>260</v>
      </c>
      <c r="G171" s="191">
        <v>4.38</v>
      </c>
      <c r="H171" s="191">
        <v>29.47</v>
      </c>
      <c r="I171" s="191">
        <v>5.67</v>
      </c>
      <c r="J171" s="191">
        <v>1474.2</v>
      </c>
    </row>
    <row r="172" spans="1:10" ht="15.75" customHeight="1">
      <c r="A172" s="189" t="s">
        <v>8720</v>
      </c>
      <c r="B172" s="190" t="s">
        <v>8721</v>
      </c>
      <c r="C172" s="190" t="s">
        <v>8722</v>
      </c>
      <c r="D172" s="189" t="s">
        <v>8723</v>
      </c>
      <c r="E172" s="190" t="s">
        <v>8724</v>
      </c>
      <c r="F172" s="191">
        <v>14</v>
      </c>
      <c r="G172" s="191">
        <v>27.62</v>
      </c>
      <c r="H172" s="191">
        <v>29.47</v>
      </c>
      <c r="I172" s="191">
        <v>35.76</v>
      </c>
      <c r="J172" s="191">
        <v>500.64</v>
      </c>
    </row>
    <row r="173" spans="1:10" ht="15.75" customHeight="1">
      <c r="A173" s="189" t="s">
        <v>8725</v>
      </c>
      <c r="B173" s="190" t="s">
        <v>8726</v>
      </c>
      <c r="C173" s="190" t="s">
        <v>8727</v>
      </c>
      <c r="D173" s="189" t="s">
        <v>8728</v>
      </c>
      <c r="E173" s="190" t="s">
        <v>8729</v>
      </c>
      <c r="F173" s="191">
        <v>60</v>
      </c>
      <c r="G173" s="191">
        <v>5.69</v>
      </c>
      <c r="H173" s="191">
        <v>29.47</v>
      </c>
      <c r="I173" s="191">
        <v>7.37</v>
      </c>
      <c r="J173" s="191">
        <v>442.2</v>
      </c>
    </row>
    <row r="174" spans="1:10" ht="15.75" customHeight="1">
      <c r="A174" s="189" t="s">
        <v>8730</v>
      </c>
      <c r="B174" s="190" t="s">
        <v>8731</v>
      </c>
      <c r="C174" s="190" t="s">
        <v>8732</v>
      </c>
      <c r="D174" s="189" t="s">
        <v>8733</v>
      </c>
      <c r="E174" s="190" t="s">
        <v>8734</v>
      </c>
      <c r="F174" s="191">
        <v>2</v>
      </c>
      <c r="G174" s="191">
        <v>27</v>
      </c>
      <c r="H174" s="191">
        <v>29.47</v>
      </c>
      <c r="I174" s="191">
        <v>34.96</v>
      </c>
      <c r="J174" s="191">
        <v>69.92</v>
      </c>
    </row>
    <row r="175" spans="1:10" ht="15.75" customHeight="1">
      <c r="A175" s="189" t="s">
        <v>8735</v>
      </c>
      <c r="B175" s="190" t="s">
        <v>8736</v>
      </c>
      <c r="C175" s="190" t="s">
        <v>8737</v>
      </c>
      <c r="D175" s="189" t="s">
        <v>8738</v>
      </c>
      <c r="E175" s="190" t="s">
        <v>8739</v>
      </c>
      <c r="F175" s="191">
        <v>12</v>
      </c>
      <c r="G175" s="191">
        <v>26.56</v>
      </c>
      <c r="H175" s="191">
        <v>29.47</v>
      </c>
      <c r="I175" s="191">
        <v>34.39</v>
      </c>
      <c r="J175" s="191">
        <v>412.68</v>
      </c>
    </row>
    <row r="176" spans="1:10" ht="15.75" customHeight="1">
      <c r="A176" s="189" t="s">
        <v>8740</v>
      </c>
      <c r="B176" s="190" t="s">
        <v>8741</v>
      </c>
      <c r="C176" s="190" t="s">
        <v>8742</v>
      </c>
      <c r="D176" s="189" t="s">
        <v>8743</v>
      </c>
      <c r="E176" s="190" t="s">
        <v>8744</v>
      </c>
      <c r="F176" s="191">
        <v>6</v>
      </c>
      <c r="G176" s="191">
        <v>82</v>
      </c>
      <c r="H176" s="191">
        <v>29.47</v>
      </c>
      <c r="I176" s="191">
        <v>106.17</v>
      </c>
      <c r="J176" s="191">
        <v>637.02</v>
      </c>
    </row>
    <row r="177" spans="1:10" ht="15.75" customHeight="1">
      <c r="A177" s="189" t="s">
        <v>8745</v>
      </c>
      <c r="B177" s="190" t="s">
        <v>8746</v>
      </c>
      <c r="C177" s="190" t="s">
        <v>8747</v>
      </c>
      <c r="D177" s="189" t="s">
        <v>8748</v>
      </c>
      <c r="E177" s="190" t="s">
        <v>8749</v>
      </c>
      <c r="F177" s="191">
        <v>40</v>
      </c>
      <c r="G177" s="191">
        <v>9.5399999999999991</v>
      </c>
      <c r="H177" s="191">
        <v>29.47</v>
      </c>
      <c r="I177" s="191">
        <v>12.35</v>
      </c>
      <c r="J177" s="191">
        <v>494</v>
      </c>
    </row>
    <row r="178" spans="1:10" ht="15.75" customHeight="1">
      <c r="A178" s="189" t="s">
        <v>8750</v>
      </c>
      <c r="B178" s="190" t="s">
        <v>8751</v>
      </c>
      <c r="C178" s="190" t="s">
        <v>8752</v>
      </c>
      <c r="D178" s="189" t="s">
        <v>8753</v>
      </c>
      <c r="E178" s="190" t="s">
        <v>8754</v>
      </c>
      <c r="F178" s="191">
        <v>5</v>
      </c>
      <c r="G178" s="191">
        <v>31.01</v>
      </c>
      <c r="H178" s="191">
        <v>29.47</v>
      </c>
      <c r="I178" s="191">
        <v>40.15</v>
      </c>
      <c r="J178" s="191">
        <v>200.75</v>
      </c>
    </row>
    <row r="179" spans="1:10" ht="15.75" customHeight="1">
      <c r="A179" s="189" t="s">
        <v>8755</v>
      </c>
      <c r="B179" s="190" t="s">
        <v>8756</v>
      </c>
      <c r="C179" s="190" t="s">
        <v>8757</v>
      </c>
      <c r="D179" s="189" t="s">
        <v>8758</v>
      </c>
      <c r="E179" s="190" t="s">
        <v>8759</v>
      </c>
      <c r="F179" s="191">
        <v>5</v>
      </c>
      <c r="G179" s="191">
        <v>131.79</v>
      </c>
      <c r="H179" s="191">
        <v>29.47</v>
      </c>
      <c r="I179" s="191">
        <v>170.63</v>
      </c>
      <c r="J179" s="191">
        <v>853.15</v>
      </c>
    </row>
    <row r="180" spans="1:10" ht="15.75" customHeight="1">
      <c r="A180" s="189" t="s">
        <v>8760</v>
      </c>
      <c r="B180" s="190" t="s">
        <v>8761</v>
      </c>
      <c r="C180" s="190" t="s">
        <v>8762</v>
      </c>
      <c r="D180" s="189" t="s">
        <v>8763</v>
      </c>
      <c r="E180" s="190" t="s">
        <v>8764</v>
      </c>
      <c r="F180" s="191">
        <v>12</v>
      </c>
      <c r="G180" s="191">
        <v>9.5399999999999991</v>
      </c>
      <c r="H180" s="191">
        <v>29.47</v>
      </c>
      <c r="I180" s="191">
        <v>12.35</v>
      </c>
      <c r="J180" s="191">
        <v>148.19999999999999</v>
      </c>
    </row>
    <row r="181" spans="1:10" ht="15.75" customHeight="1">
      <c r="A181" s="189" t="s">
        <v>8765</v>
      </c>
      <c r="B181" s="190" t="s">
        <v>8766</v>
      </c>
      <c r="C181" s="190" t="s">
        <v>8767</v>
      </c>
      <c r="D181" s="189" t="s">
        <v>8768</v>
      </c>
      <c r="E181" s="190" t="s">
        <v>8769</v>
      </c>
      <c r="F181" s="191">
        <v>30</v>
      </c>
      <c r="G181" s="191">
        <v>9.2899999999999991</v>
      </c>
      <c r="H181" s="191">
        <v>29.47</v>
      </c>
      <c r="I181" s="191">
        <v>12.03</v>
      </c>
      <c r="J181" s="191">
        <v>360.9</v>
      </c>
    </row>
    <row r="182" spans="1:10" ht="15.75" customHeight="1">
      <c r="A182" s="189" t="s">
        <v>8770</v>
      </c>
      <c r="B182" s="190" t="s">
        <v>8771</v>
      </c>
      <c r="C182" s="190" t="s">
        <v>8772</v>
      </c>
      <c r="D182" s="189" t="s">
        <v>8773</v>
      </c>
      <c r="E182" s="190" t="s">
        <v>8774</v>
      </c>
      <c r="F182" s="191">
        <v>85</v>
      </c>
      <c r="G182" s="191">
        <v>37.979999999999997</v>
      </c>
      <c r="H182" s="191">
        <v>29.47</v>
      </c>
      <c r="I182" s="191">
        <v>49.17</v>
      </c>
      <c r="J182" s="191">
        <v>4179.45</v>
      </c>
    </row>
    <row r="183" spans="1:10" ht="15.75" customHeight="1">
      <c r="A183" s="189" t="s">
        <v>8775</v>
      </c>
      <c r="B183" s="190" t="s">
        <v>8776</v>
      </c>
      <c r="C183" s="190" t="s">
        <v>8777</v>
      </c>
      <c r="D183" s="189" t="s">
        <v>8778</v>
      </c>
      <c r="E183" s="190" t="s">
        <v>8779</v>
      </c>
      <c r="F183" s="191">
        <v>60</v>
      </c>
      <c r="G183" s="191">
        <v>14.44</v>
      </c>
      <c r="H183" s="191">
        <v>29.47</v>
      </c>
      <c r="I183" s="191">
        <v>18.7</v>
      </c>
      <c r="J183" s="191">
        <v>1122</v>
      </c>
    </row>
    <row r="184" spans="1:10" ht="15.75" customHeight="1">
      <c r="A184" s="189" t="s">
        <v>8780</v>
      </c>
      <c r="B184" s="190" t="s">
        <v>8781</v>
      </c>
      <c r="C184" s="190" t="s">
        <v>8782</v>
      </c>
      <c r="D184" s="189" t="s">
        <v>8783</v>
      </c>
      <c r="E184" s="190" t="s">
        <v>8784</v>
      </c>
      <c r="F184" s="191">
        <v>1</v>
      </c>
      <c r="G184" s="191">
        <v>914.52</v>
      </c>
      <c r="H184" s="191">
        <v>29.47</v>
      </c>
      <c r="I184" s="191">
        <v>1184.03</v>
      </c>
      <c r="J184" s="191">
        <v>1184.03</v>
      </c>
    </row>
    <row r="185" spans="1:10" ht="15.75" customHeight="1">
      <c r="A185" s="189" t="s">
        <v>8785</v>
      </c>
      <c r="B185" s="190" t="s">
        <v>8786</v>
      </c>
      <c r="C185" s="190" t="s">
        <v>8787</v>
      </c>
      <c r="D185" s="189" t="s">
        <v>8788</v>
      </c>
      <c r="E185" s="190" t="s">
        <v>8789</v>
      </c>
      <c r="F185" s="191">
        <v>1</v>
      </c>
      <c r="G185" s="191">
        <v>2234.5500000000002</v>
      </c>
      <c r="H185" s="191">
        <v>29.47</v>
      </c>
      <c r="I185" s="191">
        <v>2893.07</v>
      </c>
      <c r="J185" s="191">
        <v>2893.07</v>
      </c>
    </row>
    <row r="186" spans="1:10" ht="15.75" customHeight="1">
      <c r="A186" s="189" t="s">
        <v>8790</v>
      </c>
      <c r="B186" s="190" t="s">
        <v>8791</v>
      </c>
      <c r="C186" s="190" t="s">
        <v>8792</v>
      </c>
      <c r="D186" s="189" t="s">
        <v>8793</v>
      </c>
      <c r="E186" s="190" t="s">
        <v>8794</v>
      </c>
      <c r="F186" s="191">
        <v>1</v>
      </c>
      <c r="G186" s="191">
        <v>611.22</v>
      </c>
      <c r="H186" s="191">
        <v>29.47</v>
      </c>
      <c r="I186" s="191">
        <v>791.35</v>
      </c>
      <c r="J186" s="191">
        <v>791.35</v>
      </c>
    </row>
    <row r="187" spans="1:10" ht="15.75" customHeight="1">
      <c r="A187" s="189" t="s">
        <v>8795</v>
      </c>
      <c r="B187" s="190" t="s">
        <v>8796</v>
      </c>
      <c r="C187" s="190" t="s">
        <v>8797</v>
      </c>
      <c r="D187" s="189" t="s">
        <v>8798</v>
      </c>
      <c r="E187" s="190" t="s">
        <v>8799</v>
      </c>
      <c r="F187" s="191">
        <v>2</v>
      </c>
      <c r="G187" s="191">
        <v>68.97</v>
      </c>
      <c r="H187" s="191">
        <v>29.47</v>
      </c>
      <c r="I187" s="191">
        <v>89.3</v>
      </c>
      <c r="J187" s="191">
        <v>178.6</v>
      </c>
    </row>
    <row r="188" spans="1:10" ht="15.75" customHeight="1">
      <c r="A188" s="189" t="s">
        <v>8800</v>
      </c>
      <c r="B188" s="190" t="s">
        <v>8801</v>
      </c>
      <c r="C188" s="190" t="s">
        <v>8802</v>
      </c>
      <c r="D188" s="189" t="s">
        <v>8803</v>
      </c>
      <c r="E188" s="190" t="s">
        <v>8804</v>
      </c>
      <c r="F188" s="191">
        <v>1</v>
      </c>
      <c r="G188" s="191">
        <v>78.900000000000006</v>
      </c>
      <c r="H188" s="191">
        <v>29.47</v>
      </c>
      <c r="I188" s="191">
        <v>102.15</v>
      </c>
      <c r="J188" s="191">
        <v>102.15</v>
      </c>
    </row>
    <row r="189" spans="1:10" ht="15.75" customHeight="1">
      <c r="A189" s="189" t="s">
        <v>8805</v>
      </c>
      <c r="B189" s="190" t="s">
        <v>8806</v>
      </c>
      <c r="C189" s="190" t="s">
        <v>8807</v>
      </c>
      <c r="D189" s="189" t="s">
        <v>8808</v>
      </c>
      <c r="E189" s="190" t="s">
        <v>8809</v>
      </c>
      <c r="F189" s="191">
        <v>2</v>
      </c>
      <c r="G189" s="191">
        <v>42.45</v>
      </c>
      <c r="H189" s="191">
        <v>29.47</v>
      </c>
      <c r="I189" s="191">
        <v>54.96</v>
      </c>
      <c r="J189" s="191">
        <v>109.92</v>
      </c>
    </row>
    <row r="190" spans="1:10" ht="15.75" customHeight="1">
      <c r="A190" s="189" t="s">
        <v>8810</v>
      </c>
      <c r="B190" s="190" t="s">
        <v>8811</v>
      </c>
      <c r="C190" s="190" t="s">
        <v>8812</v>
      </c>
      <c r="D190" s="189" t="s">
        <v>8813</v>
      </c>
      <c r="E190" s="190" t="s">
        <v>8814</v>
      </c>
      <c r="F190" s="191">
        <v>9</v>
      </c>
      <c r="G190" s="191">
        <v>8.68</v>
      </c>
      <c r="H190" s="191">
        <v>29.47</v>
      </c>
      <c r="I190" s="191">
        <v>11.24</v>
      </c>
      <c r="J190" s="191">
        <v>101.16</v>
      </c>
    </row>
    <row r="191" spans="1:10" ht="15.75" customHeight="1">
      <c r="A191" s="189" t="s">
        <v>8815</v>
      </c>
      <c r="B191" s="190" t="s">
        <v>8816</v>
      </c>
      <c r="C191" s="190" t="s">
        <v>8817</v>
      </c>
      <c r="D191" s="189" t="s">
        <v>8818</v>
      </c>
      <c r="E191" s="190" t="s">
        <v>8819</v>
      </c>
      <c r="F191" s="191">
        <v>1</v>
      </c>
      <c r="G191" s="191">
        <v>1151.8499999999999</v>
      </c>
      <c r="H191" s="191">
        <v>29.47</v>
      </c>
      <c r="I191" s="191">
        <v>1491.3</v>
      </c>
      <c r="J191" s="191">
        <v>1491.3</v>
      </c>
    </row>
    <row r="192" spans="1:10" ht="15.75" customHeight="1">
      <c r="A192" s="189" t="s">
        <v>8820</v>
      </c>
      <c r="B192" s="190" t="s">
        <v>8821</v>
      </c>
      <c r="C192" s="190" t="s">
        <v>8822</v>
      </c>
      <c r="D192" s="189" t="s">
        <v>8823</v>
      </c>
      <c r="E192" s="190" t="s">
        <v>8824</v>
      </c>
      <c r="F192" s="191">
        <v>1</v>
      </c>
      <c r="G192" s="191">
        <v>276.95999999999998</v>
      </c>
      <c r="H192" s="191">
        <v>29.47</v>
      </c>
      <c r="I192" s="191">
        <v>358.58</v>
      </c>
      <c r="J192" s="191">
        <v>358.58</v>
      </c>
    </row>
    <row r="193" spans="1:10" ht="15.75" customHeight="1">
      <c r="A193" s="189" t="s">
        <v>8825</v>
      </c>
      <c r="B193" s="190" t="s">
        <v>8826</v>
      </c>
      <c r="C193" s="190" t="s">
        <v>8827</v>
      </c>
      <c r="D193" s="189" t="s">
        <v>8828</v>
      </c>
      <c r="E193" s="190" t="s">
        <v>8829</v>
      </c>
      <c r="F193" s="191">
        <v>20</v>
      </c>
      <c r="G193" s="191">
        <v>29.99</v>
      </c>
      <c r="H193" s="191">
        <v>29.47</v>
      </c>
      <c r="I193" s="191">
        <v>38.83</v>
      </c>
      <c r="J193" s="191">
        <v>776.6</v>
      </c>
    </row>
    <row r="194" spans="1:10" ht="15.75" customHeight="1">
      <c r="A194" s="189" t="s">
        <v>8830</v>
      </c>
      <c r="B194" s="190" t="s">
        <v>8831</v>
      </c>
      <c r="C194" s="190" t="s">
        <v>8832</v>
      </c>
      <c r="D194" s="189" t="s">
        <v>8833</v>
      </c>
      <c r="E194" s="190" t="s">
        <v>8834</v>
      </c>
      <c r="F194" s="191">
        <v>1</v>
      </c>
      <c r="G194" s="191">
        <v>40.159999999999997</v>
      </c>
      <c r="H194" s="191">
        <v>29.47</v>
      </c>
      <c r="I194" s="191">
        <v>52</v>
      </c>
      <c r="J194" s="191">
        <v>52</v>
      </c>
    </row>
    <row r="195" spans="1:10" ht="15.75" customHeight="1">
      <c r="A195" s="189" t="s">
        <v>8835</v>
      </c>
      <c r="B195" s="190" t="s">
        <v>8836</v>
      </c>
      <c r="C195" s="190" t="s">
        <v>8837</v>
      </c>
      <c r="D195" s="189" t="s">
        <v>8838</v>
      </c>
      <c r="E195" s="190" t="s">
        <v>8839</v>
      </c>
      <c r="F195" s="191">
        <v>1</v>
      </c>
      <c r="G195" s="191">
        <v>7485.98</v>
      </c>
      <c r="H195" s="191">
        <v>29.47</v>
      </c>
      <c r="I195" s="191">
        <v>9692.1</v>
      </c>
      <c r="J195" s="191">
        <v>9692.1</v>
      </c>
    </row>
    <row r="196" spans="1:10" ht="15.75" customHeight="1">
      <c r="A196" s="189" t="s">
        <v>8840</v>
      </c>
      <c r="B196" s="190" t="s">
        <v>8841</v>
      </c>
      <c r="C196" s="190" t="s">
        <v>8842</v>
      </c>
      <c r="D196" s="189" t="s">
        <v>8843</v>
      </c>
      <c r="E196" s="190" t="s">
        <v>8844</v>
      </c>
      <c r="F196" s="191">
        <v>3</v>
      </c>
      <c r="G196" s="191">
        <v>352.33</v>
      </c>
      <c r="H196" s="191">
        <v>29.47</v>
      </c>
      <c r="I196" s="191">
        <v>456.16</v>
      </c>
      <c r="J196" s="191">
        <v>1368.48</v>
      </c>
    </row>
    <row r="197" spans="1:10" ht="15.75" customHeight="1">
      <c r="A197" s="189" t="s">
        <v>8845</v>
      </c>
      <c r="B197" s="190" t="s">
        <v>8846</v>
      </c>
      <c r="C197" s="190" t="s">
        <v>8847</v>
      </c>
      <c r="D197" s="189" t="s">
        <v>8848</v>
      </c>
      <c r="E197" s="190" t="s">
        <v>8849</v>
      </c>
      <c r="F197" s="191">
        <v>4</v>
      </c>
      <c r="G197" s="191">
        <v>2545.69</v>
      </c>
      <c r="H197" s="191">
        <v>29.47</v>
      </c>
      <c r="I197" s="191">
        <v>3295.9</v>
      </c>
      <c r="J197" s="191">
        <v>13183.6</v>
      </c>
    </row>
    <row r="198" spans="1:10" ht="15.75" customHeight="1">
      <c r="A198" s="189" t="s">
        <v>8850</v>
      </c>
      <c r="B198" s="190" t="s">
        <v>8851</v>
      </c>
      <c r="C198" s="190" t="s">
        <v>8852</v>
      </c>
      <c r="D198" s="189" t="s">
        <v>8853</v>
      </c>
      <c r="E198" s="190" t="s">
        <v>8854</v>
      </c>
      <c r="F198" s="191">
        <v>1</v>
      </c>
      <c r="G198" s="191">
        <v>5163.18</v>
      </c>
      <c r="H198" s="191">
        <v>29.47</v>
      </c>
      <c r="I198" s="191">
        <v>6684.77</v>
      </c>
      <c r="J198" s="191">
        <v>6684.77</v>
      </c>
    </row>
    <row r="199" spans="1:10" ht="15.75" customHeight="1">
      <c r="A199" s="189" t="s">
        <v>8855</v>
      </c>
      <c r="B199" s="190" t="s">
        <v>8856</v>
      </c>
      <c r="C199" s="190" t="s">
        <v>8857</v>
      </c>
      <c r="D199" s="189" t="s">
        <v>8858</v>
      </c>
      <c r="E199" s="190" t="s">
        <v>8859</v>
      </c>
      <c r="F199" s="191">
        <v>22</v>
      </c>
      <c r="G199" s="191">
        <v>6.2</v>
      </c>
      <c r="H199" s="191">
        <v>29.47</v>
      </c>
      <c r="I199" s="191">
        <v>8.0299999999999994</v>
      </c>
      <c r="J199" s="191">
        <v>176.66</v>
      </c>
    </row>
    <row r="200" spans="1:10" ht="19.5" customHeight="1">
      <c r="A200" s="187" t="s">
        <v>8860</v>
      </c>
      <c r="B200" s="282" t="s">
        <v>8861</v>
      </c>
      <c r="C200" s="235"/>
      <c r="D200" s="235"/>
      <c r="E200" s="235"/>
      <c r="F200" s="235"/>
      <c r="G200" s="235"/>
      <c r="H200" s="235"/>
      <c r="I200" s="236"/>
      <c r="J200" s="188">
        <v>27170865.050000001</v>
      </c>
    </row>
    <row r="201" spans="1:10" ht="19.5" customHeight="1">
      <c r="A201" s="187" t="s">
        <v>8862</v>
      </c>
      <c r="B201" s="282" t="s">
        <v>8863</v>
      </c>
      <c r="C201" s="235"/>
      <c r="D201" s="235"/>
      <c r="E201" s="235"/>
      <c r="F201" s="235"/>
      <c r="G201" s="235"/>
      <c r="H201" s="235"/>
      <c r="I201" s="236"/>
      <c r="J201" s="188">
        <v>7423357.3399999999</v>
      </c>
    </row>
    <row r="202" spans="1:10" ht="15.75" customHeight="1">
      <c r="A202" s="189" t="s">
        <v>8864</v>
      </c>
      <c r="B202" s="190" t="s">
        <v>8865</v>
      </c>
      <c r="C202" s="190" t="s">
        <v>8866</v>
      </c>
      <c r="D202" s="189" t="s">
        <v>8867</v>
      </c>
      <c r="E202" s="190" t="s">
        <v>8868</v>
      </c>
      <c r="F202" s="191">
        <v>2</v>
      </c>
      <c r="G202" s="191">
        <v>183732.64</v>
      </c>
      <c r="H202" s="191">
        <v>14.02</v>
      </c>
      <c r="I202" s="191">
        <v>209491.96</v>
      </c>
      <c r="J202" s="191">
        <v>418983.92</v>
      </c>
    </row>
    <row r="203" spans="1:10" ht="15.75" customHeight="1">
      <c r="A203" s="189" t="s">
        <v>8869</v>
      </c>
      <c r="B203" s="190" t="s">
        <v>8870</v>
      </c>
      <c r="C203" s="190" t="s">
        <v>8871</v>
      </c>
      <c r="D203" s="189" t="s">
        <v>8872</v>
      </c>
      <c r="E203" s="190" t="s">
        <v>8873</v>
      </c>
      <c r="F203" s="191">
        <v>2</v>
      </c>
      <c r="G203" s="191">
        <v>18136.96</v>
      </c>
      <c r="H203" s="191">
        <v>14.02</v>
      </c>
      <c r="I203" s="191">
        <v>20679.759999999998</v>
      </c>
      <c r="J203" s="191">
        <v>41359.519999999997</v>
      </c>
    </row>
    <row r="204" spans="1:10" ht="15.75" customHeight="1">
      <c r="A204" s="189" t="s">
        <v>8874</v>
      </c>
      <c r="B204" s="190" t="s">
        <v>8875</v>
      </c>
      <c r="C204" s="190" t="s">
        <v>8876</v>
      </c>
      <c r="D204" s="189" t="s">
        <v>8877</v>
      </c>
      <c r="E204" s="190" t="s">
        <v>8878</v>
      </c>
      <c r="F204" s="191">
        <v>2</v>
      </c>
      <c r="G204" s="191">
        <v>117079.28</v>
      </c>
      <c r="H204" s="191">
        <v>14.02</v>
      </c>
      <c r="I204" s="191">
        <v>133493.79999999999</v>
      </c>
      <c r="J204" s="191">
        <v>266987.59999999998</v>
      </c>
    </row>
    <row r="205" spans="1:10" ht="15.75" customHeight="1">
      <c r="A205" s="189" t="s">
        <v>8879</v>
      </c>
      <c r="B205" s="190" t="s">
        <v>8880</v>
      </c>
      <c r="C205" s="190" t="s">
        <v>8881</v>
      </c>
      <c r="D205" s="189" t="s">
        <v>8882</v>
      </c>
      <c r="E205" s="190" t="s">
        <v>8883</v>
      </c>
      <c r="F205" s="191">
        <v>2</v>
      </c>
      <c r="G205" s="191">
        <v>357368</v>
      </c>
      <c r="H205" s="191">
        <v>14.02</v>
      </c>
      <c r="I205" s="191">
        <v>407470.99</v>
      </c>
      <c r="J205" s="191">
        <v>814941.98</v>
      </c>
    </row>
    <row r="206" spans="1:10" ht="15.75" customHeight="1">
      <c r="A206" s="189" t="s">
        <v>8884</v>
      </c>
      <c r="B206" s="190" t="s">
        <v>8885</v>
      </c>
      <c r="C206" s="190" t="s">
        <v>8886</v>
      </c>
      <c r="D206" s="189" t="s">
        <v>8887</v>
      </c>
      <c r="E206" s="190" t="s">
        <v>8888</v>
      </c>
      <c r="F206" s="191">
        <v>1</v>
      </c>
      <c r="G206" s="191">
        <v>102998.65</v>
      </c>
      <c r="H206" s="191">
        <v>14.02</v>
      </c>
      <c r="I206" s="191">
        <v>117439.06</v>
      </c>
      <c r="J206" s="191">
        <v>117439.06</v>
      </c>
    </row>
    <row r="207" spans="1:10" ht="15.75" customHeight="1">
      <c r="A207" s="189" t="s">
        <v>8889</v>
      </c>
      <c r="B207" s="190" t="s">
        <v>8890</v>
      </c>
      <c r="C207" s="190" t="s">
        <v>8891</v>
      </c>
      <c r="D207" s="189" t="s">
        <v>8892</v>
      </c>
      <c r="E207" s="190" t="s">
        <v>8893</v>
      </c>
      <c r="F207" s="191">
        <v>2</v>
      </c>
      <c r="G207" s="191">
        <v>2527471.17</v>
      </c>
      <c r="H207" s="191">
        <v>14.02</v>
      </c>
      <c r="I207" s="191">
        <v>2881822.63</v>
      </c>
      <c r="J207" s="191">
        <v>5763645.2599999998</v>
      </c>
    </row>
    <row r="208" spans="1:10" ht="19.5" customHeight="1">
      <c r="A208" s="187" t="s">
        <v>8894</v>
      </c>
      <c r="B208" s="282" t="s">
        <v>8895</v>
      </c>
      <c r="C208" s="235"/>
      <c r="D208" s="235"/>
      <c r="E208" s="235"/>
      <c r="F208" s="235"/>
      <c r="G208" s="235"/>
      <c r="H208" s="235"/>
      <c r="I208" s="236"/>
      <c r="J208" s="188">
        <v>64575.11</v>
      </c>
    </row>
    <row r="209" spans="1:10" ht="15.75" customHeight="1">
      <c r="A209" s="189" t="s">
        <v>8896</v>
      </c>
      <c r="B209" s="190" t="s">
        <v>8897</v>
      </c>
      <c r="C209" s="190" t="s">
        <v>8898</v>
      </c>
      <c r="D209" s="189" t="s">
        <v>8899</v>
      </c>
      <c r="E209" s="190" t="s">
        <v>8900</v>
      </c>
      <c r="F209" s="191">
        <v>2</v>
      </c>
      <c r="G209" s="191">
        <v>3382</v>
      </c>
      <c r="H209" s="191">
        <v>29.47</v>
      </c>
      <c r="I209" s="191">
        <v>4378.68</v>
      </c>
      <c r="J209" s="191">
        <v>8757.36</v>
      </c>
    </row>
    <row r="210" spans="1:10" ht="15.75" customHeight="1">
      <c r="A210" s="189" t="s">
        <v>8901</v>
      </c>
      <c r="B210" s="190" t="s">
        <v>8902</v>
      </c>
      <c r="C210" s="190" t="s">
        <v>8903</v>
      </c>
      <c r="D210" s="189" t="s">
        <v>8904</v>
      </c>
      <c r="E210" s="190" t="s">
        <v>8905</v>
      </c>
      <c r="F210" s="191">
        <v>2</v>
      </c>
      <c r="G210" s="191">
        <v>1819.76</v>
      </c>
      <c r="H210" s="191">
        <v>29.47</v>
      </c>
      <c r="I210" s="191">
        <v>2356.04</v>
      </c>
      <c r="J210" s="191">
        <v>4712.08</v>
      </c>
    </row>
    <row r="211" spans="1:10" ht="15.75" customHeight="1">
      <c r="A211" s="189" t="s">
        <v>8906</v>
      </c>
      <c r="B211" s="190" t="s">
        <v>8907</v>
      </c>
      <c r="C211" s="190" t="s">
        <v>8908</v>
      </c>
      <c r="D211" s="189" t="s">
        <v>8909</v>
      </c>
      <c r="E211" s="190" t="s">
        <v>8910</v>
      </c>
      <c r="F211" s="191">
        <v>2</v>
      </c>
      <c r="G211" s="191">
        <v>6513.77</v>
      </c>
      <c r="H211" s="191">
        <v>29.47</v>
      </c>
      <c r="I211" s="191">
        <v>8433.3799999999992</v>
      </c>
      <c r="J211" s="191">
        <v>16866.759999999998</v>
      </c>
    </row>
    <row r="212" spans="1:10" ht="15.75" customHeight="1">
      <c r="A212" s="189" t="s">
        <v>8911</v>
      </c>
      <c r="B212" s="190" t="s">
        <v>8912</v>
      </c>
      <c r="C212" s="190" t="s">
        <v>8913</v>
      </c>
      <c r="D212" s="189" t="s">
        <v>8914</v>
      </c>
      <c r="E212" s="190" t="s">
        <v>8915</v>
      </c>
      <c r="F212" s="191">
        <v>2</v>
      </c>
      <c r="G212" s="191">
        <v>4716.4799999999996</v>
      </c>
      <c r="H212" s="191">
        <v>29.47</v>
      </c>
      <c r="I212" s="191">
        <v>6106.43</v>
      </c>
      <c r="J212" s="191">
        <v>12212.86</v>
      </c>
    </row>
    <row r="213" spans="1:10" ht="15.75" customHeight="1">
      <c r="A213" s="189" t="s">
        <v>8916</v>
      </c>
      <c r="B213" s="190" t="s">
        <v>8917</v>
      </c>
      <c r="C213" s="190" t="s">
        <v>8918</v>
      </c>
      <c r="D213" s="189" t="s">
        <v>8919</v>
      </c>
      <c r="E213" s="190" t="s">
        <v>8920</v>
      </c>
      <c r="F213" s="191">
        <v>2</v>
      </c>
      <c r="G213" s="191">
        <v>4776.5200000000004</v>
      </c>
      <c r="H213" s="191">
        <v>29.47</v>
      </c>
      <c r="I213" s="191">
        <v>6184.16</v>
      </c>
      <c r="J213" s="191">
        <v>12368.32</v>
      </c>
    </row>
    <row r="214" spans="1:10" ht="15.75" customHeight="1">
      <c r="A214" s="189" t="s">
        <v>8921</v>
      </c>
      <c r="B214" s="190" t="s">
        <v>8922</v>
      </c>
      <c r="C214" s="190" t="s">
        <v>8923</v>
      </c>
      <c r="D214" s="189" t="s">
        <v>8924</v>
      </c>
      <c r="E214" s="190" t="s">
        <v>8925</v>
      </c>
      <c r="F214" s="191">
        <v>2</v>
      </c>
      <c r="G214" s="191">
        <v>1071.8399999999999</v>
      </c>
      <c r="H214" s="191">
        <v>29.47</v>
      </c>
      <c r="I214" s="191">
        <v>1387.71</v>
      </c>
      <c r="J214" s="191">
        <v>2775.42</v>
      </c>
    </row>
    <row r="215" spans="1:10" ht="15.75" customHeight="1">
      <c r="A215" s="189" t="s">
        <v>8926</v>
      </c>
      <c r="B215" s="190" t="s">
        <v>8927</v>
      </c>
      <c r="C215" s="190" t="s">
        <v>8928</v>
      </c>
      <c r="D215" s="189" t="s">
        <v>8929</v>
      </c>
      <c r="E215" s="190" t="s">
        <v>8930</v>
      </c>
      <c r="F215" s="191">
        <v>1</v>
      </c>
      <c r="G215" s="191">
        <v>5315.76</v>
      </c>
      <c r="H215" s="191">
        <v>29.47</v>
      </c>
      <c r="I215" s="191">
        <v>6882.31</v>
      </c>
      <c r="J215" s="191">
        <v>6882.31</v>
      </c>
    </row>
    <row r="216" spans="1:10" ht="19.5" customHeight="1">
      <c r="A216" s="187" t="s">
        <v>8931</v>
      </c>
      <c r="B216" s="282" t="s">
        <v>8932</v>
      </c>
      <c r="C216" s="235"/>
      <c r="D216" s="235"/>
      <c r="E216" s="235"/>
      <c r="F216" s="235"/>
      <c r="G216" s="235"/>
      <c r="H216" s="235"/>
      <c r="I216" s="236"/>
      <c r="J216" s="188">
        <v>19682932.600000001</v>
      </c>
    </row>
    <row r="217" spans="1:10" ht="15.75" customHeight="1">
      <c r="A217" s="189" t="s">
        <v>8933</v>
      </c>
      <c r="B217" s="190" t="s">
        <v>8934</v>
      </c>
      <c r="C217" s="190" t="s">
        <v>8935</v>
      </c>
      <c r="D217" s="189" t="s">
        <v>8936</v>
      </c>
      <c r="E217" s="190" t="s">
        <v>8937</v>
      </c>
      <c r="F217" s="191">
        <v>4190.3</v>
      </c>
      <c r="G217" s="191">
        <v>176.96</v>
      </c>
      <c r="H217" s="191">
        <v>29.47</v>
      </c>
      <c r="I217" s="191">
        <v>229.11</v>
      </c>
      <c r="J217" s="191">
        <v>960039.63</v>
      </c>
    </row>
    <row r="218" spans="1:10" ht="19.5" customHeight="1">
      <c r="A218" s="187" t="s">
        <v>8938</v>
      </c>
      <c r="B218" s="282" t="s">
        <v>8939</v>
      </c>
      <c r="C218" s="235"/>
      <c r="D218" s="235"/>
      <c r="E218" s="235"/>
      <c r="F218" s="235"/>
      <c r="G218" s="235"/>
      <c r="H218" s="235"/>
      <c r="I218" s="236"/>
      <c r="J218" s="188">
        <v>17975313.800000001</v>
      </c>
    </row>
    <row r="219" spans="1:10" ht="15.75" customHeight="1">
      <c r="A219" s="189" t="s">
        <v>8940</v>
      </c>
      <c r="B219" s="190" t="s">
        <v>8941</v>
      </c>
      <c r="C219" s="190" t="s">
        <v>8942</v>
      </c>
      <c r="D219" s="189" t="s">
        <v>8943</v>
      </c>
      <c r="E219" s="190" t="s">
        <v>8944</v>
      </c>
      <c r="F219" s="191">
        <v>2</v>
      </c>
      <c r="G219" s="191">
        <v>9360</v>
      </c>
      <c r="H219" s="191">
        <v>14.02</v>
      </c>
      <c r="I219" s="191">
        <v>10672.27</v>
      </c>
      <c r="J219" s="191">
        <v>21344.54</v>
      </c>
    </row>
    <row r="220" spans="1:10" ht="15.75" customHeight="1">
      <c r="A220" s="189" t="s">
        <v>8945</v>
      </c>
      <c r="B220" s="190" t="s">
        <v>8946</v>
      </c>
      <c r="C220" s="190" t="s">
        <v>8947</v>
      </c>
      <c r="D220" s="189" t="s">
        <v>8948</v>
      </c>
      <c r="E220" s="190" t="s">
        <v>8949</v>
      </c>
      <c r="F220" s="191">
        <v>2</v>
      </c>
      <c r="G220" s="191">
        <v>10040</v>
      </c>
      <c r="H220" s="191">
        <v>14.02</v>
      </c>
      <c r="I220" s="191">
        <v>11447.61</v>
      </c>
      <c r="J220" s="191">
        <v>22895.22</v>
      </c>
    </row>
    <row r="221" spans="1:10" ht="15.75" customHeight="1">
      <c r="A221" s="189" t="s">
        <v>8950</v>
      </c>
      <c r="B221" s="190" t="s">
        <v>8951</v>
      </c>
      <c r="C221" s="190" t="s">
        <v>8952</v>
      </c>
      <c r="D221" s="189" t="s">
        <v>8953</v>
      </c>
      <c r="E221" s="190" t="s">
        <v>8954</v>
      </c>
      <c r="F221" s="191">
        <v>2</v>
      </c>
      <c r="G221" s="191">
        <v>11420</v>
      </c>
      <c r="H221" s="191">
        <v>14.02</v>
      </c>
      <c r="I221" s="191">
        <v>13021.08</v>
      </c>
      <c r="J221" s="191">
        <v>26042.16</v>
      </c>
    </row>
    <row r="222" spans="1:10" ht="15.75" customHeight="1">
      <c r="A222" s="189" t="s">
        <v>8955</v>
      </c>
      <c r="B222" s="190" t="s">
        <v>8956</v>
      </c>
      <c r="C222" s="190" t="s">
        <v>8957</v>
      </c>
      <c r="D222" s="189" t="s">
        <v>8958</v>
      </c>
      <c r="E222" s="190" t="s">
        <v>8959</v>
      </c>
      <c r="F222" s="191">
        <v>1</v>
      </c>
      <c r="G222" s="191">
        <v>7060</v>
      </c>
      <c r="H222" s="191">
        <v>14.02</v>
      </c>
      <c r="I222" s="191">
        <v>8049.81</v>
      </c>
      <c r="J222" s="191">
        <v>8049.81</v>
      </c>
    </row>
    <row r="223" spans="1:10" ht="15.75" customHeight="1">
      <c r="A223" s="189" t="s">
        <v>8960</v>
      </c>
      <c r="B223" s="190" t="s">
        <v>8961</v>
      </c>
      <c r="C223" s="190" t="s">
        <v>8962</v>
      </c>
      <c r="D223" s="189" t="s">
        <v>8963</v>
      </c>
      <c r="E223" s="190" t="s">
        <v>8964</v>
      </c>
      <c r="F223" s="191">
        <v>1</v>
      </c>
      <c r="G223" s="191">
        <v>7740</v>
      </c>
      <c r="H223" s="191">
        <v>14.02</v>
      </c>
      <c r="I223" s="191">
        <v>8825.15</v>
      </c>
      <c r="J223" s="191">
        <v>8825.15</v>
      </c>
    </row>
    <row r="224" spans="1:10" ht="15.75" customHeight="1">
      <c r="A224" s="189" t="s">
        <v>8965</v>
      </c>
      <c r="B224" s="190" t="s">
        <v>8966</v>
      </c>
      <c r="C224" s="190" t="s">
        <v>8967</v>
      </c>
      <c r="D224" s="189" t="s">
        <v>8968</v>
      </c>
      <c r="E224" s="190" t="s">
        <v>8969</v>
      </c>
      <c r="F224" s="191">
        <v>1</v>
      </c>
      <c r="G224" s="191">
        <v>18620</v>
      </c>
      <c r="H224" s="191">
        <v>14.02</v>
      </c>
      <c r="I224" s="191">
        <v>21230.52</v>
      </c>
      <c r="J224" s="191">
        <v>21230.52</v>
      </c>
    </row>
    <row r="225" spans="1:10" ht="15.75" customHeight="1">
      <c r="A225" s="189" t="s">
        <v>8970</v>
      </c>
      <c r="B225" s="190" t="s">
        <v>8971</v>
      </c>
      <c r="C225" s="190" t="s">
        <v>8972</v>
      </c>
      <c r="D225" s="189" t="s">
        <v>8973</v>
      </c>
      <c r="E225" s="190" t="s">
        <v>8974</v>
      </c>
      <c r="F225" s="191">
        <v>1</v>
      </c>
      <c r="G225" s="191">
        <v>19980</v>
      </c>
      <c r="H225" s="191">
        <v>14.02</v>
      </c>
      <c r="I225" s="191">
        <v>22781.200000000001</v>
      </c>
      <c r="J225" s="191">
        <v>22781.200000000001</v>
      </c>
    </row>
    <row r="226" spans="1:10" ht="15.75" customHeight="1">
      <c r="A226" s="189" t="s">
        <v>8975</v>
      </c>
      <c r="B226" s="190" t="s">
        <v>8976</v>
      </c>
      <c r="C226" s="190" t="s">
        <v>8977</v>
      </c>
      <c r="D226" s="189" t="s">
        <v>8978</v>
      </c>
      <c r="E226" s="190" t="s">
        <v>8979</v>
      </c>
      <c r="F226" s="191">
        <v>2</v>
      </c>
      <c r="G226" s="191">
        <v>15640</v>
      </c>
      <c r="H226" s="191">
        <v>14.02</v>
      </c>
      <c r="I226" s="191">
        <v>17832.73</v>
      </c>
      <c r="J226" s="191">
        <v>35665.46</v>
      </c>
    </row>
    <row r="227" spans="1:10" ht="15.75" customHeight="1">
      <c r="A227" s="189" t="s">
        <v>8980</v>
      </c>
      <c r="B227" s="190" t="s">
        <v>8981</v>
      </c>
      <c r="C227" s="190" t="s">
        <v>8982</v>
      </c>
      <c r="D227" s="189" t="s">
        <v>8983</v>
      </c>
      <c r="E227" s="190" t="s">
        <v>8984</v>
      </c>
      <c r="F227" s="191">
        <v>2</v>
      </c>
      <c r="G227" s="191">
        <v>23800</v>
      </c>
      <c r="H227" s="191">
        <v>14.02</v>
      </c>
      <c r="I227" s="191">
        <v>27136.76</v>
      </c>
      <c r="J227" s="191">
        <v>54273.52</v>
      </c>
    </row>
    <row r="228" spans="1:10" ht="15.75" customHeight="1">
      <c r="A228" s="189" t="s">
        <v>8985</v>
      </c>
      <c r="B228" s="190" t="s">
        <v>8986</v>
      </c>
      <c r="C228" s="190" t="s">
        <v>8987</v>
      </c>
      <c r="D228" s="189" t="s">
        <v>8988</v>
      </c>
      <c r="E228" s="190" t="s">
        <v>8989</v>
      </c>
      <c r="F228" s="191">
        <v>1</v>
      </c>
      <c r="G228" s="191">
        <v>29240</v>
      </c>
      <c r="H228" s="191">
        <v>14.02</v>
      </c>
      <c r="I228" s="191">
        <v>33339.449999999997</v>
      </c>
      <c r="J228" s="191">
        <v>33339.449999999997</v>
      </c>
    </row>
    <row r="229" spans="1:10" ht="15.75" customHeight="1">
      <c r="A229" s="189" t="s">
        <v>8990</v>
      </c>
      <c r="B229" s="190" t="s">
        <v>8991</v>
      </c>
      <c r="C229" s="190" t="s">
        <v>8992</v>
      </c>
      <c r="D229" s="189" t="s">
        <v>8993</v>
      </c>
      <c r="E229" s="190" t="s">
        <v>8994</v>
      </c>
      <c r="F229" s="191">
        <v>2</v>
      </c>
      <c r="G229" s="191">
        <v>34000</v>
      </c>
      <c r="H229" s="191">
        <v>14.02</v>
      </c>
      <c r="I229" s="191">
        <v>38766.800000000003</v>
      </c>
      <c r="J229" s="191">
        <v>77533.600000000006</v>
      </c>
    </row>
    <row r="230" spans="1:10" ht="15.75" customHeight="1">
      <c r="A230" s="189" t="s">
        <v>8995</v>
      </c>
      <c r="B230" s="190" t="s">
        <v>8996</v>
      </c>
      <c r="C230" s="190" t="s">
        <v>8997</v>
      </c>
      <c r="D230" s="189" t="s">
        <v>8998</v>
      </c>
      <c r="E230" s="190" t="s">
        <v>8999</v>
      </c>
      <c r="F230" s="191">
        <v>2</v>
      </c>
      <c r="G230" s="191">
        <v>36720</v>
      </c>
      <c r="H230" s="191">
        <v>14.02</v>
      </c>
      <c r="I230" s="191">
        <v>41868.14</v>
      </c>
      <c r="J230" s="191">
        <v>83736.28</v>
      </c>
    </row>
    <row r="231" spans="1:10" ht="15.75" customHeight="1">
      <c r="A231" s="189" t="s">
        <v>9000</v>
      </c>
      <c r="B231" s="190" t="s">
        <v>9001</v>
      </c>
      <c r="C231" s="190" t="s">
        <v>9002</v>
      </c>
      <c r="D231" s="189" t="s">
        <v>9003</v>
      </c>
      <c r="E231" s="190" t="s">
        <v>9004</v>
      </c>
      <c r="F231" s="191">
        <v>1</v>
      </c>
      <c r="G231" s="191">
        <v>42840</v>
      </c>
      <c r="H231" s="191">
        <v>14.02</v>
      </c>
      <c r="I231" s="191">
        <v>48846.17</v>
      </c>
      <c r="J231" s="191">
        <v>48846.17</v>
      </c>
    </row>
    <row r="232" spans="1:10" ht="15.75" customHeight="1">
      <c r="A232" s="189" t="s">
        <v>9005</v>
      </c>
      <c r="B232" s="190" t="s">
        <v>9006</v>
      </c>
      <c r="C232" s="190" t="s">
        <v>9007</v>
      </c>
      <c r="D232" s="189" t="s">
        <v>9008</v>
      </c>
      <c r="E232" s="190" t="s">
        <v>9009</v>
      </c>
      <c r="F232" s="191">
        <v>4095</v>
      </c>
      <c r="G232" s="191">
        <v>3607.41</v>
      </c>
      <c r="H232" s="191">
        <v>14.02</v>
      </c>
      <c r="I232" s="191">
        <v>4113.17</v>
      </c>
      <c r="J232" s="191">
        <v>16843431.149999999</v>
      </c>
    </row>
    <row r="233" spans="1:10" ht="15.75" customHeight="1">
      <c r="A233" s="189" t="s">
        <v>9010</v>
      </c>
      <c r="B233" s="190" t="s">
        <v>9011</v>
      </c>
      <c r="C233" s="190" t="s">
        <v>9012</v>
      </c>
      <c r="D233" s="189" t="s">
        <v>9013</v>
      </c>
      <c r="E233" s="190" t="s">
        <v>9014</v>
      </c>
      <c r="F233" s="191">
        <v>4</v>
      </c>
      <c r="G233" s="191">
        <v>6763.54</v>
      </c>
      <c r="H233" s="191">
        <v>14.02</v>
      </c>
      <c r="I233" s="191">
        <v>7711.79</v>
      </c>
      <c r="J233" s="191">
        <v>30847.16</v>
      </c>
    </row>
    <row r="234" spans="1:10" ht="15.75" customHeight="1">
      <c r="A234" s="189" t="s">
        <v>9015</v>
      </c>
      <c r="B234" s="190" t="s">
        <v>9016</v>
      </c>
      <c r="C234" s="190" t="s">
        <v>9017</v>
      </c>
      <c r="D234" s="189" t="s">
        <v>9018</v>
      </c>
      <c r="E234" s="190" t="s">
        <v>9019</v>
      </c>
      <c r="F234" s="191">
        <v>1</v>
      </c>
      <c r="G234" s="191">
        <v>22858.400000000001</v>
      </c>
      <c r="H234" s="191">
        <v>14.02</v>
      </c>
      <c r="I234" s="191">
        <v>26063.15</v>
      </c>
      <c r="J234" s="191">
        <v>26063.15</v>
      </c>
    </row>
    <row r="235" spans="1:10" ht="15.75" customHeight="1">
      <c r="A235" s="189" t="s">
        <v>9020</v>
      </c>
      <c r="B235" s="190" t="s">
        <v>9021</v>
      </c>
      <c r="C235" s="190" t="s">
        <v>9022</v>
      </c>
      <c r="D235" s="189" t="s">
        <v>9023</v>
      </c>
      <c r="E235" s="190" t="s">
        <v>9024</v>
      </c>
      <c r="F235" s="191">
        <v>1</v>
      </c>
      <c r="G235" s="191">
        <v>28003.91</v>
      </c>
      <c r="H235" s="191">
        <v>14.02</v>
      </c>
      <c r="I235" s="191">
        <v>31930.06</v>
      </c>
      <c r="J235" s="191">
        <v>31930.06</v>
      </c>
    </row>
    <row r="236" spans="1:10" ht="15.75" customHeight="1">
      <c r="A236" s="189" t="s">
        <v>9025</v>
      </c>
      <c r="B236" s="190" t="s">
        <v>9026</v>
      </c>
      <c r="C236" s="190" t="s">
        <v>9027</v>
      </c>
      <c r="D236" s="189" t="s">
        <v>9028</v>
      </c>
      <c r="E236" s="190" t="s">
        <v>9029</v>
      </c>
      <c r="F236" s="191">
        <v>4</v>
      </c>
      <c r="G236" s="191">
        <v>36815.660000000003</v>
      </c>
      <c r="H236" s="191">
        <v>14.02</v>
      </c>
      <c r="I236" s="191">
        <v>41977.22</v>
      </c>
      <c r="J236" s="191">
        <v>167908.88</v>
      </c>
    </row>
    <row r="237" spans="1:10" ht="15.75" customHeight="1">
      <c r="A237" s="189" t="s">
        <v>9030</v>
      </c>
      <c r="B237" s="190" t="s">
        <v>9031</v>
      </c>
      <c r="C237" s="190" t="s">
        <v>9032</v>
      </c>
      <c r="D237" s="189" t="s">
        <v>9033</v>
      </c>
      <c r="E237" s="190" t="s">
        <v>9034</v>
      </c>
      <c r="F237" s="191">
        <v>4</v>
      </c>
      <c r="G237" s="191">
        <v>11000</v>
      </c>
      <c r="H237" s="191">
        <v>14.02</v>
      </c>
      <c r="I237" s="191">
        <v>12542.2</v>
      </c>
      <c r="J237" s="191">
        <v>50168.800000000003</v>
      </c>
    </row>
    <row r="238" spans="1:10" ht="15.75" customHeight="1">
      <c r="A238" s="189" t="s">
        <v>9035</v>
      </c>
      <c r="B238" s="190" t="s">
        <v>9036</v>
      </c>
      <c r="C238" s="190" t="s">
        <v>9037</v>
      </c>
      <c r="D238" s="189" t="s">
        <v>9038</v>
      </c>
      <c r="E238" s="190" t="s">
        <v>9039</v>
      </c>
      <c r="F238" s="191">
        <v>8</v>
      </c>
      <c r="G238" s="191">
        <v>16250</v>
      </c>
      <c r="H238" s="191">
        <v>14.02</v>
      </c>
      <c r="I238" s="191">
        <v>18528.25</v>
      </c>
      <c r="J238" s="191">
        <v>148226</v>
      </c>
    </row>
    <row r="239" spans="1:10" ht="15.75" customHeight="1">
      <c r="A239" s="189" t="s">
        <v>9040</v>
      </c>
      <c r="B239" s="190" t="s">
        <v>9041</v>
      </c>
      <c r="C239" s="190" t="s">
        <v>9042</v>
      </c>
      <c r="D239" s="189" t="s">
        <v>9043</v>
      </c>
      <c r="E239" s="190" t="s">
        <v>9044</v>
      </c>
      <c r="F239" s="191">
        <v>2</v>
      </c>
      <c r="G239" s="191">
        <v>11250</v>
      </c>
      <c r="H239" s="191">
        <v>14.02</v>
      </c>
      <c r="I239" s="191">
        <v>12827.25</v>
      </c>
      <c r="J239" s="191">
        <v>25654.5</v>
      </c>
    </row>
    <row r="240" spans="1:10" ht="15.75" customHeight="1">
      <c r="A240" s="189" t="s">
        <v>9045</v>
      </c>
      <c r="B240" s="190" t="s">
        <v>9046</v>
      </c>
      <c r="C240" s="190" t="s">
        <v>9047</v>
      </c>
      <c r="D240" s="189" t="s">
        <v>9048</v>
      </c>
      <c r="E240" s="190" t="s">
        <v>9049</v>
      </c>
      <c r="F240" s="191">
        <v>2</v>
      </c>
      <c r="G240" s="191">
        <v>8880</v>
      </c>
      <c r="H240" s="191">
        <v>14.02</v>
      </c>
      <c r="I240" s="191">
        <v>10124.98</v>
      </c>
      <c r="J240" s="191">
        <v>20249.96</v>
      </c>
    </row>
    <row r="241" spans="1:10" ht="15.75" customHeight="1">
      <c r="A241" s="189" t="s">
        <v>9050</v>
      </c>
      <c r="B241" s="190" t="s">
        <v>9051</v>
      </c>
      <c r="C241" s="190" t="s">
        <v>9052</v>
      </c>
      <c r="D241" s="189" t="s">
        <v>9053</v>
      </c>
      <c r="E241" s="190" t="s">
        <v>9054</v>
      </c>
      <c r="F241" s="191">
        <v>2</v>
      </c>
      <c r="G241" s="191">
        <v>15120</v>
      </c>
      <c r="H241" s="191">
        <v>14.02</v>
      </c>
      <c r="I241" s="191">
        <v>17239.82</v>
      </c>
      <c r="J241" s="191">
        <v>34479.64</v>
      </c>
    </row>
    <row r="242" spans="1:10" ht="15.75" customHeight="1">
      <c r="A242" s="189" t="s">
        <v>9055</v>
      </c>
      <c r="B242" s="190" t="s">
        <v>9056</v>
      </c>
      <c r="C242" s="190" t="s">
        <v>9057</v>
      </c>
      <c r="D242" s="189" t="s">
        <v>9058</v>
      </c>
      <c r="E242" s="190" t="s">
        <v>9059</v>
      </c>
      <c r="F242" s="191">
        <v>10</v>
      </c>
      <c r="G242" s="191">
        <v>487</v>
      </c>
      <c r="H242" s="191">
        <v>14.02</v>
      </c>
      <c r="I242" s="191">
        <v>555.28</v>
      </c>
      <c r="J242" s="191">
        <v>5552.8</v>
      </c>
    </row>
    <row r="243" spans="1:10" ht="15.75" customHeight="1">
      <c r="A243" s="189" t="s">
        <v>9060</v>
      </c>
      <c r="B243" s="190" t="s">
        <v>9061</v>
      </c>
      <c r="C243" s="190" t="s">
        <v>9062</v>
      </c>
      <c r="D243" s="189" t="s">
        <v>9063</v>
      </c>
      <c r="E243" s="190" t="s">
        <v>9064</v>
      </c>
      <c r="F243" s="191">
        <v>320</v>
      </c>
      <c r="G243" s="191">
        <v>58.5</v>
      </c>
      <c r="H243" s="191">
        <v>14.02</v>
      </c>
      <c r="I243" s="191">
        <v>66.7</v>
      </c>
      <c r="J243" s="191">
        <v>21344</v>
      </c>
    </row>
    <row r="244" spans="1:10" ht="15.75" customHeight="1">
      <c r="A244" s="189" t="s">
        <v>9065</v>
      </c>
      <c r="B244" s="190" t="s">
        <v>9066</v>
      </c>
      <c r="C244" s="190" t="s">
        <v>9067</v>
      </c>
      <c r="D244" s="189" t="s">
        <v>9068</v>
      </c>
      <c r="E244" s="190" t="s">
        <v>9069</v>
      </c>
      <c r="F244" s="191">
        <v>2</v>
      </c>
      <c r="G244" s="191">
        <v>12090</v>
      </c>
      <c r="H244" s="191">
        <v>14.02</v>
      </c>
      <c r="I244" s="191">
        <v>13785.02</v>
      </c>
      <c r="J244" s="191">
        <v>27570.04</v>
      </c>
    </row>
    <row r="245" spans="1:10" ht="15.75" customHeight="1">
      <c r="A245" s="189" t="s">
        <v>9070</v>
      </c>
      <c r="B245" s="190" t="s">
        <v>9071</v>
      </c>
      <c r="C245" s="190" t="s">
        <v>9072</v>
      </c>
      <c r="D245" s="189" t="s">
        <v>9073</v>
      </c>
      <c r="E245" s="190" t="s">
        <v>9074</v>
      </c>
      <c r="F245" s="191">
        <v>2</v>
      </c>
      <c r="G245" s="191">
        <v>1401.3</v>
      </c>
      <c r="H245" s="191">
        <v>14.02</v>
      </c>
      <c r="I245" s="191">
        <v>1597.76</v>
      </c>
      <c r="J245" s="191">
        <v>3195.52</v>
      </c>
    </row>
    <row r="246" spans="1:10" ht="15.75" customHeight="1">
      <c r="A246" s="189" t="s">
        <v>9075</v>
      </c>
      <c r="B246" s="190" t="s">
        <v>9076</v>
      </c>
      <c r="C246" s="190" t="s">
        <v>9077</v>
      </c>
      <c r="D246" s="189" t="s">
        <v>9078</v>
      </c>
      <c r="E246" s="190" t="s">
        <v>9079</v>
      </c>
      <c r="F246" s="191">
        <v>2</v>
      </c>
      <c r="G246" s="191">
        <v>5200</v>
      </c>
      <c r="H246" s="191">
        <v>14.02</v>
      </c>
      <c r="I246" s="191">
        <v>5929.04</v>
      </c>
      <c r="J246" s="191">
        <v>11858.08</v>
      </c>
    </row>
    <row r="247" spans="1:10" ht="15.75" customHeight="1">
      <c r="A247" s="189" t="s">
        <v>9080</v>
      </c>
      <c r="B247" s="190" t="s">
        <v>9081</v>
      </c>
      <c r="C247" s="190" t="s">
        <v>9082</v>
      </c>
      <c r="D247" s="189" t="s">
        <v>9083</v>
      </c>
      <c r="E247" s="190" t="s">
        <v>9084</v>
      </c>
      <c r="F247" s="191">
        <v>2</v>
      </c>
      <c r="G247" s="191">
        <v>13550</v>
      </c>
      <c r="H247" s="191">
        <v>14.02</v>
      </c>
      <c r="I247" s="191">
        <v>15449.71</v>
      </c>
      <c r="J247" s="191">
        <v>30899.42</v>
      </c>
    </row>
    <row r="248" spans="1:10" ht="15.75" customHeight="1">
      <c r="A248" s="189" t="s">
        <v>9085</v>
      </c>
      <c r="B248" s="190" t="s">
        <v>9086</v>
      </c>
      <c r="C248" s="190" t="s">
        <v>9087</v>
      </c>
      <c r="D248" s="189" t="s">
        <v>9088</v>
      </c>
      <c r="E248" s="190" t="s">
        <v>9089</v>
      </c>
      <c r="F248" s="191">
        <v>32</v>
      </c>
      <c r="G248" s="191">
        <v>13.5</v>
      </c>
      <c r="H248" s="191">
        <v>14.02</v>
      </c>
      <c r="I248" s="191">
        <v>15.39</v>
      </c>
      <c r="J248" s="191">
        <v>492.48</v>
      </c>
    </row>
    <row r="249" spans="1:10" ht="15.75" customHeight="1">
      <c r="A249" s="189" t="s">
        <v>9090</v>
      </c>
      <c r="B249" s="190" t="s">
        <v>9091</v>
      </c>
      <c r="C249" s="190" t="s">
        <v>9092</v>
      </c>
      <c r="D249" s="189" t="s">
        <v>9093</v>
      </c>
      <c r="E249" s="190" t="s">
        <v>9094</v>
      </c>
      <c r="F249" s="191">
        <v>4</v>
      </c>
      <c r="G249" s="191">
        <v>7</v>
      </c>
      <c r="H249" s="191">
        <v>14.02</v>
      </c>
      <c r="I249" s="191">
        <v>7.98</v>
      </c>
      <c r="J249" s="191">
        <v>31.92</v>
      </c>
    </row>
    <row r="250" spans="1:10" ht="15.75" customHeight="1">
      <c r="A250" s="189" t="s">
        <v>9095</v>
      </c>
      <c r="B250" s="190" t="s">
        <v>9096</v>
      </c>
      <c r="C250" s="190" t="s">
        <v>9097</v>
      </c>
      <c r="D250" s="189" t="s">
        <v>9098</v>
      </c>
      <c r="E250" s="190" t="s">
        <v>9099</v>
      </c>
      <c r="F250" s="191">
        <v>4</v>
      </c>
      <c r="G250" s="191">
        <v>6763.54</v>
      </c>
      <c r="H250" s="191">
        <v>14.02</v>
      </c>
      <c r="I250" s="191">
        <v>7711.79</v>
      </c>
      <c r="J250" s="191">
        <v>30847.16</v>
      </c>
    </row>
    <row r="251" spans="1:10" ht="19.5" customHeight="1">
      <c r="A251" s="187" t="s">
        <v>9100</v>
      </c>
      <c r="B251" s="282" t="s">
        <v>9101</v>
      </c>
      <c r="C251" s="235"/>
      <c r="D251" s="235"/>
      <c r="E251" s="235"/>
      <c r="F251" s="235"/>
      <c r="G251" s="235"/>
      <c r="H251" s="235"/>
      <c r="I251" s="236"/>
      <c r="J251" s="188">
        <v>747579.17</v>
      </c>
    </row>
    <row r="252" spans="1:10" ht="15.75" customHeight="1">
      <c r="A252" s="189" t="s">
        <v>9102</v>
      </c>
      <c r="B252" s="190" t="s">
        <v>9103</v>
      </c>
      <c r="C252" s="190" t="s">
        <v>9104</v>
      </c>
      <c r="D252" s="189" t="s">
        <v>9105</v>
      </c>
      <c r="E252" s="190" t="s">
        <v>9106</v>
      </c>
      <c r="F252" s="191">
        <v>11054.73</v>
      </c>
      <c r="G252" s="191">
        <v>4.8499999999999996</v>
      </c>
      <c r="H252" s="191">
        <v>29.47</v>
      </c>
      <c r="I252" s="191">
        <v>6.28</v>
      </c>
      <c r="J252" s="191">
        <v>69423.7</v>
      </c>
    </row>
    <row r="253" spans="1:10" ht="15.75" customHeight="1">
      <c r="A253" s="189" t="s">
        <v>9107</v>
      </c>
      <c r="B253" s="190" t="s">
        <v>9108</v>
      </c>
      <c r="C253" s="190" t="s">
        <v>9109</v>
      </c>
      <c r="D253" s="189" t="s">
        <v>9110</v>
      </c>
      <c r="E253" s="190" t="s">
        <v>9111</v>
      </c>
      <c r="F253" s="191">
        <v>1228.3</v>
      </c>
      <c r="G253" s="191">
        <v>35.85</v>
      </c>
      <c r="H253" s="191">
        <v>29.47</v>
      </c>
      <c r="I253" s="191">
        <v>46.42</v>
      </c>
      <c r="J253" s="191">
        <v>57017.69</v>
      </c>
    </row>
    <row r="254" spans="1:10" ht="15.75" customHeight="1">
      <c r="A254" s="189" t="s">
        <v>9112</v>
      </c>
      <c r="B254" s="190" t="s">
        <v>9113</v>
      </c>
      <c r="C254" s="190" t="s">
        <v>9114</v>
      </c>
      <c r="D254" s="189" t="s">
        <v>9115</v>
      </c>
      <c r="E254" s="190" t="s">
        <v>9116</v>
      </c>
      <c r="F254" s="191">
        <v>1077.46</v>
      </c>
      <c r="G254" s="191">
        <v>88.92</v>
      </c>
      <c r="H254" s="191">
        <v>29.47</v>
      </c>
      <c r="I254" s="191">
        <v>115.12</v>
      </c>
      <c r="J254" s="191">
        <v>124037.2</v>
      </c>
    </row>
    <row r="255" spans="1:10" ht="15.75" customHeight="1">
      <c r="A255" s="189" t="s">
        <v>9117</v>
      </c>
      <c r="B255" s="190" t="s">
        <v>9118</v>
      </c>
      <c r="C255" s="190" t="s">
        <v>9119</v>
      </c>
      <c r="D255" s="189" t="s">
        <v>9120</v>
      </c>
      <c r="E255" s="190" t="s">
        <v>9121</v>
      </c>
      <c r="F255" s="191">
        <v>7901.37</v>
      </c>
      <c r="G255" s="191">
        <v>34.22</v>
      </c>
      <c r="H255" s="191">
        <v>29.47</v>
      </c>
      <c r="I255" s="191">
        <v>44.3</v>
      </c>
      <c r="J255" s="191">
        <v>350030.69</v>
      </c>
    </row>
    <row r="256" spans="1:10" ht="15.75" customHeight="1">
      <c r="A256" s="189" t="s">
        <v>9122</v>
      </c>
      <c r="B256" s="190" t="s">
        <v>9123</v>
      </c>
      <c r="C256" s="190" t="s">
        <v>9124</v>
      </c>
      <c r="D256" s="189" t="s">
        <v>9125</v>
      </c>
      <c r="E256" s="190" t="s">
        <v>9126</v>
      </c>
      <c r="F256" s="191">
        <v>930.01</v>
      </c>
      <c r="G256" s="191">
        <v>23.75</v>
      </c>
      <c r="H256" s="191">
        <v>29.47</v>
      </c>
      <c r="I256" s="191">
        <v>30.75</v>
      </c>
      <c r="J256" s="191">
        <v>28597.81</v>
      </c>
    </row>
    <row r="257" spans="1:10" ht="15.75" customHeight="1">
      <c r="A257" s="189" t="s">
        <v>9127</v>
      </c>
      <c r="B257" s="190" t="s">
        <v>9128</v>
      </c>
      <c r="C257" s="190" t="s">
        <v>9129</v>
      </c>
      <c r="D257" s="189" t="s">
        <v>9130</v>
      </c>
      <c r="E257" s="190" t="s">
        <v>9131</v>
      </c>
      <c r="F257" s="191">
        <v>2374.19</v>
      </c>
      <c r="G257" s="191">
        <v>43.76</v>
      </c>
      <c r="H257" s="191">
        <v>14.02</v>
      </c>
      <c r="I257" s="191">
        <v>49.9</v>
      </c>
      <c r="J257" s="191">
        <v>118472.08</v>
      </c>
    </row>
    <row r="258" spans="1:10" ht="19.5" customHeight="1">
      <c r="A258" s="187" t="s">
        <v>9132</v>
      </c>
      <c r="B258" s="282" t="s">
        <v>9133</v>
      </c>
      <c r="C258" s="235"/>
      <c r="D258" s="235"/>
      <c r="E258" s="235"/>
      <c r="F258" s="235"/>
      <c r="G258" s="235"/>
      <c r="H258" s="235"/>
      <c r="I258" s="236"/>
      <c r="J258" s="188">
        <v>332955.48</v>
      </c>
    </row>
    <row r="259" spans="1:10" ht="15.75" customHeight="1">
      <c r="A259" s="189" t="s">
        <v>9134</v>
      </c>
      <c r="B259" s="190" t="s">
        <v>9135</v>
      </c>
      <c r="C259" s="190" t="s">
        <v>9136</v>
      </c>
      <c r="D259" s="189" t="s">
        <v>9137</v>
      </c>
      <c r="E259" s="190" t="s">
        <v>9138</v>
      </c>
      <c r="F259" s="191">
        <v>6</v>
      </c>
      <c r="G259" s="191">
        <v>42861.34</v>
      </c>
      <c r="H259" s="191">
        <v>29.47</v>
      </c>
      <c r="I259" s="191">
        <v>55492.58</v>
      </c>
      <c r="J259" s="191">
        <v>332955.48</v>
      </c>
    </row>
    <row r="260" spans="1:10" ht="15" customHeight="1">
      <c r="A260" s="153"/>
      <c r="B260" s="153"/>
      <c r="C260" s="153"/>
      <c r="D260" s="153"/>
      <c r="E260" s="153"/>
      <c r="F260" s="153"/>
      <c r="G260" s="153"/>
      <c r="H260" s="283" t="s">
        <v>9139</v>
      </c>
      <c r="I260" s="236"/>
      <c r="J260" s="188">
        <v>34498203.130000003</v>
      </c>
    </row>
    <row r="261" spans="1:10" ht="15.75" customHeight="1"/>
    <row r="262" spans="1:10" ht="15.75" customHeight="1"/>
    <row r="263" spans="1:10" ht="15.75" customHeight="1"/>
    <row r="264" spans="1:10" ht="15.75" customHeight="1"/>
    <row r="265" spans="1:10" ht="15.75" customHeight="1"/>
    <row r="266" spans="1:10" ht="15.75" customHeight="1"/>
    <row r="267" spans="1:10" ht="15.75" customHeight="1"/>
    <row r="268" spans="1:10" ht="15.75" customHeight="1"/>
    <row r="269" spans="1:10" ht="15.75" customHeight="1"/>
    <row r="270" spans="1:10" ht="15.75" customHeight="1"/>
    <row r="271" spans="1:10" ht="15.75" customHeight="1"/>
    <row r="272" spans="1:10"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6">
    <mergeCell ref="B218:I218"/>
    <mergeCell ref="B251:I251"/>
    <mergeCell ref="B258:I258"/>
    <mergeCell ref="H260:I260"/>
    <mergeCell ref="B109:I109"/>
    <mergeCell ref="B120:I120"/>
    <mergeCell ref="B126:I126"/>
    <mergeCell ref="B133:I133"/>
    <mergeCell ref="B140:I140"/>
    <mergeCell ref="B156:I156"/>
    <mergeCell ref="B170:I170"/>
    <mergeCell ref="B97:I97"/>
    <mergeCell ref="B200:I200"/>
    <mergeCell ref="B201:I201"/>
    <mergeCell ref="B208:I208"/>
    <mergeCell ref="B216:I216"/>
    <mergeCell ref="B83:I83"/>
    <mergeCell ref="B88:I88"/>
    <mergeCell ref="B92:I92"/>
    <mergeCell ref="B93:I93"/>
    <mergeCell ref="B95:I95"/>
    <mergeCell ref="B52:I52"/>
    <mergeCell ref="B69:I69"/>
    <mergeCell ref="B75:I75"/>
    <mergeCell ref="B77:I77"/>
    <mergeCell ref="B78:I78"/>
    <mergeCell ref="B21:I21"/>
    <mergeCell ref="B22:I22"/>
    <mergeCell ref="B25:I25"/>
    <mergeCell ref="B32:I32"/>
    <mergeCell ref="B47:I47"/>
    <mergeCell ref="A1:J1"/>
    <mergeCell ref="B3:I3"/>
    <mergeCell ref="B4:I4"/>
    <mergeCell ref="B5:I5"/>
    <mergeCell ref="B13:I13"/>
  </mergeCells>
  <pageMargins left="0.27777777777777779" right="0.27777777777777779" top="0.27777777777777779" bottom="0.27777777777777779"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vt:i4>
      </vt:variant>
    </vt:vector>
  </HeadingPairs>
  <TitlesOfParts>
    <vt:vector size="11" baseType="lpstr">
      <vt:lpstr>MAPA DESTINACAO</vt:lpstr>
      <vt:lpstr>MAPADEPRECOS</vt:lpstr>
      <vt:lpstr>CRONOGRAMA</vt:lpstr>
      <vt:lpstr>CURVA ABC</vt:lpstr>
      <vt:lpstr>BDI SEM desoneração</vt:lpstr>
      <vt:lpstr>PLANILHA SEM DESONERACAO</vt:lpstr>
      <vt:lpstr>CPU SEM DESONERACAO</vt:lpstr>
      <vt:lpstr>BDI DESONERADO</vt:lpstr>
      <vt:lpstr>PLANILHA DESONERADA</vt:lpstr>
      <vt:lpstr>CPU DESONERADO</vt:lpstr>
      <vt:lpstr>JR_PAGE_ANCHOR_0_1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Nettie Alves Paulo de Moraes</dc:creator>
  <cp:lastModifiedBy>Nettie Alves Paulo de Moraes</cp:lastModifiedBy>
  <dcterms:created xsi:type="dcterms:W3CDTF">2021-10-20T17:54:53Z</dcterms:created>
  <dcterms:modified xsi:type="dcterms:W3CDTF">2021-10-20T17:54:53Z</dcterms:modified>
</cp:coreProperties>
</file>