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Z:\PASTA TEMPORARIA\NETTIÊ\"/>
    </mc:Choice>
  </mc:AlternateContent>
  <xr:revisionPtr revIDLastSave="0" documentId="8_{AA988778-4DB6-4903-B9B1-CC6A53A41D82}" xr6:coauthVersionLast="47" xr6:coauthVersionMax="47" xr10:uidLastSave="{00000000-0000-0000-0000-000000000000}"/>
  <bookViews>
    <workbookView xWindow="-120" yWindow="-120" windowWidth="29040" windowHeight="15840" tabRatio="821" firstSheet="2" activeTab="14" xr2:uid="{00000000-000D-0000-FFFF-FFFF00000000}"/>
  </bookViews>
  <sheets>
    <sheet name="PLANILHA ORÇAMENTÁRIA" sheetId="63" r:id="rId1"/>
    <sheet name="Atividade 1" sheetId="59" r:id="rId2"/>
    <sheet name="Atividade 2" sheetId="2" r:id="rId3"/>
    <sheet name="Atividade 3" sheetId="53" r:id="rId4"/>
    <sheet name="Atividade 4" sheetId="48" r:id="rId5"/>
    <sheet name="Atividade 5" sheetId="33" r:id="rId6"/>
    <sheet name="Atividade 6" sheetId="54" r:id="rId7"/>
    <sheet name="Atividade 7" sheetId="36" r:id="rId8"/>
    <sheet name="Atividade 8" sheetId="55" r:id="rId9"/>
    <sheet name="Atividade 9" sheetId="34" r:id="rId10"/>
    <sheet name="Atividade 10" sheetId="49" r:id="rId11"/>
    <sheet name="Atividade 11" sheetId="72" r:id="rId12"/>
    <sheet name="Atividade 12" sheetId="52" r:id="rId13"/>
    <sheet name="Memória de Cálculo RH" sheetId="68" r:id="rId14"/>
    <sheet name="Cronograma FF" sheetId="64" r:id="rId15"/>
    <sheet name="Cálculo Combustível" sheetId="51" r:id="rId16"/>
    <sheet name="Composição de Custos " sheetId="65" r:id="rId17"/>
    <sheet name="Detalhamento Ativ." sheetId="45" r:id="rId18"/>
    <sheet name="Preços Mercado" sheetId="67"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10">#REF!</definedName>
    <definedName name="\a" localSheetId="3">#REF!</definedName>
    <definedName name="\a" localSheetId="4">#REF!</definedName>
    <definedName name="\a" localSheetId="6">#REF!</definedName>
    <definedName name="\a" localSheetId="18">#REF!</definedName>
    <definedName name="\a">#REF!</definedName>
    <definedName name="\f">#N/A</definedName>
    <definedName name="\p">#N/A</definedName>
    <definedName name="__123Graph_D" hidden="1">'[1]Etapa Única'!$C$125:$C$134</definedName>
    <definedName name="__123Graph_E" hidden="1">'[1]Etapa Única'!$E$125:$E$134</definedName>
    <definedName name="__BOR1" localSheetId="10">'[2]Bm 8'!#REF!</definedName>
    <definedName name="__BOR1" localSheetId="11">'[2]Bm 8'!#REF!</definedName>
    <definedName name="__BOR1" localSheetId="3">'[2]Bm 8'!#REF!</definedName>
    <definedName name="__BOR1" localSheetId="4">'[2]Bm 8'!#REF!</definedName>
    <definedName name="__BOR1" localSheetId="6">'[2]Bm 8'!#REF!</definedName>
    <definedName name="__BOR1" localSheetId="13">'[2]Bm 8'!#REF!</definedName>
    <definedName name="__BOR1" localSheetId="18">'[2]Bm 8'!#REF!</definedName>
    <definedName name="__BOR1">'[2]Bm 8'!#REF!</definedName>
    <definedName name="_1Excel_BuiltIn_Print_Area_3_1" localSheetId="10">#REF!</definedName>
    <definedName name="_1Excel_BuiltIn_Print_Area_3_1" localSheetId="11">#REF!</definedName>
    <definedName name="_1Excel_BuiltIn_Print_Area_3_1" localSheetId="3">#REF!</definedName>
    <definedName name="_1Excel_BuiltIn_Print_Area_3_1" localSheetId="4">#REF!</definedName>
    <definedName name="_1Excel_BuiltIn_Print_Area_3_1" localSheetId="6">#REF!</definedName>
    <definedName name="_1Excel_BuiltIn_Print_Area_3_1" localSheetId="13">#REF!</definedName>
    <definedName name="_1Excel_BuiltIn_Print_Area_3_1" localSheetId="18">#REF!</definedName>
    <definedName name="_1Excel_BuiltIn_Print_Area_3_1">#REF!</definedName>
    <definedName name="_Fill" localSheetId="10" hidden="1">#REF!</definedName>
    <definedName name="_Fill" localSheetId="3" hidden="1">#REF!</definedName>
    <definedName name="_Fill" localSheetId="4" hidden="1">#REF!</definedName>
    <definedName name="_Fill" localSheetId="6" hidden="1">#REF!</definedName>
    <definedName name="_Fill" localSheetId="18" hidden="1">#REF!</definedName>
    <definedName name="_Fill" hidden="1">#REF!</definedName>
    <definedName name="_FOG50" localSheetId="10">#REF!</definedName>
    <definedName name="_FOG50" localSheetId="3">#REF!</definedName>
    <definedName name="_FOG50" localSheetId="4">#REF!</definedName>
    <definedName name="_FOG50" localSheetId="6">#REF!</definedName>
    <definedName name="_FOG50" localSheetId="18">#REF!</definedName>
    <definedName name="_FOG50">#REF!</definedName>
    <definedName name="_PVC100" localSheetId="10">#REF!</definedName>
    <definedName name="_PVC100" localSheetId="3">#REF!</definedName>
    <definedName name="_PVC100" localSheetId="4">#REF!</definedName>
    <definedName name="_PVC100" localSheetId="6">#REF!</definedName>
    <definedName name="_PVC100" localSheetId="18">#REF!</definedName>
    <definedName name="_PVC100">#REF!</definedName>
    <definedName name="_PVC150" localSheetId="10">#REF!</definedName>
    <definedName name="_PVC150" localSheetId="3">#REF!</definedName>
    <definedName name="_PVC150" localSheetId="4">#REF!</definedName>
    <definedName name="_PVC150" localSheetId="6">#REF!</definedName>
    <definedName name="_PVC150" localSheetId="18">#REF!</definedName>
    <definedName name="_PVC150">#REF!</definedName>
    <definedName name="_PVC50" localSheetId="10">#REF!</definedName>
    <definedName name="_PVC50" localSheetId="3">#REF!</definedName>
    <definedName name="_PVC50" localSheetId="4">#REF!</definedName>
    <definedName name="_PVC50" localSheetId="6">#REF!</definedName>
    <definedName name="_PVC50" localSheetId="18">#REF!</definedName>
    <definedName name="_PVC50">#REF!</definedName>
    <definedName name="_PVC75" localSheetId="10">#REF!</definedName>
    <definedName name="_PVC75" localSheetId="3">#REF!</definedName>
    <definedName name="_PVC75" localSheetId="4">#REF!</definedName>
    <definedName name="_PVC75" localSheetId="6">#REF!</definedName>
    <definedName name="_PVC75" localSheetId="18">#REF!</definedName>
    <definedName name="_PVC75">#REF!</definedName>
    <definedName name="_VBF1" localSheetId="10">#REF!</definedName>
    <definedName name="_VBF1" localSheetId="3">#REF!</definedName>
    <definedName name="_VBF1" localSheetId="4">#REF!</definedName>
    <definedName name="_VBF1" localSheetId="6">#REF!</definedName>
    <definedName name="_VBF1" localSheetId="18">#REF!</definedName>
    <definedName name="_VBF1">#REF!</definedName>
    <definedName name="_VE1" localSheetId="10">#REF!</definedName>
    <definedName name="_VE1" localSheetId="3">#REF!</definedName>
    <definedName name="_VE1" localSheetId="4">#REF!</definedName>
    <definedName name="_VE1" localSheetId="6">#REF!</definedName>
    <definedName name="_VE1" localSheetId="18">#REF!</definedName>
    <definedName name="_VE1">#REF!</definedName>
    <definedName name="_VO1" localSheetId="10">[3]MEMORIAL!#REF!</definedName>
    <definedName name="_VO1" localSheetId="3">[3]MEMORIAL!#REF!</definedName>
    <definedName name="_VO1" localSheetId="4">[3]MEMORIAL!#REF!</definedName>
    <definedName name="_VO1" localSheetId="6">[3]MEMORIAL!#REF!</definedName>
    <definedName name="_VO1" localSheetId="18">[3]MEMORIAL!#REF!</definedName>
    <definedName name="_VO1">[3]MEMORIAL!#REF!</definedName>
    <definedName name="_VR1" localSheetId="10">#REF!</definedName>
    <definedName name="_VR1" localSheetId="11">#REF!</definedName>
    <definedName name="_VR1" localSheetId="3">#REF!</definedName>
    <definedName name="_VR1" localSheetId="4">#REF!</definedName>
    <definedName name="_VR1" localSheetId="6">#REF!</definedName>
    <definedName name="_VR1" localSheetId="13">#REF!</definedName>
    <definedName name="_VR1" localSheetId="18">#REF!</definedName>
    <definedName name="_VR1">#REF!</definedName>
    <definedName name="A__1" localSheetId="10">[3]MEMORIAL!#REF!</definedName>
    <definedName name="A__1" localSheetId="11">[3]MEMORIAL!#REF!</definedName>
    <definedName name="A__1" localSheetId="3">[3]MEMORIAL!#REF!</definedName>
    <definedName name="A__1" localSheetId="4">[3]MEMORIAL!#REF!</definedName>
    <definedName name="A__1" localSheetId="6">[3]MEMORIAL!#REF!</definedName>
    <definedName name="A__1" localSheetId="13">[3]MEMORIAL!#REF!</definedName>
    <definedName name="A__1" localSheetId="18">[3]MEMORIAL!#REF!</definedName>
    <definedName name="A__1">[3]MEMORIAL!#REF!</definedName>
    <definedName name="A__1_1" localSheetId="10">[3]MEMORIAL!#REF!</definedName>
    <definedName name="A__1_1" localSheetId="3">[3]MEMORIAL!#REF!</definedName>
    <definedName name="A__1_1" localSheetId="4">[3]MEMORIAL!#REF!</definedName>
    <definedName name="A__1_1" localSheetId="6">[3]MEMORIAL!#REF!</definedName>
    <definedName name="A__1_1" localSheetId="18">[3]MEMORIAL!#REF!</definedName>
    <definedName name="A__1_1">[3]MEMORIAL!#REF!</definedName>
    <definedName name="A__2" localSheetId="10">[3]MEMORIAL!#REF!</definedName>
    <definedName name="A__2" localSheetId="3">[3]MEMORIAL!#REF!</definedName>
    <definedName name="A__2" localSheetId="4">[3]MEMORIAL!#REF!</definedName>
    <definedName name="A__2" localSheetId="6">[3]MEMORIAL!#REF!</definedName>
    <definedName name="A__2" localSheetId="18">[3]MEMORIAL!#REF!</definedName>
    <definedName name="A__2">[3]MEMORIAL!#REF!</definedName>
    <definedName name="A__2_1" localSheetId="10">[3]MEMORIAL!#REF!</definedName>
    <definedName name="A__2_1" localSheetId="3">[3]MEMORIAL!#REF!</definedName>
    <definedName name="A__2_1" localSheetId="4">[3]MEMORIAL!#REF!</definedName>
    <definedName name="A__2_1" localSheetId="6">[3]MEMORIAL!#REF!</definedName>
    <definedName name="A__2_1" localSheetId="18">[3]MEMORIAL!#REF!</definedName>
    <definedName name="A__2_1">[3]MEMORIAL!#REF!</definedName>
    <definedName name="A__3" localSheetId="10">[3]MEMORIAL!#REF!</definedName>
    <definedName name="A__3" localSheetId="3">[3]MEMORIAL!#REF!</definedName>
    <definedName name="A__3" localSheetId="4">[3]MEMORIAL!#REF!</definedName>
    <definedName name="A__3" localSheetId="6">[3]MEMORIAL!#REF!</definedName>
    <definedName name="A__3" localSheetId="18">[3]MEMORIAL!#REF!</definedName>
    <definedName name="A__3">[3]MEMORIAL!#REF!</definedName>
    <definedName name="A__3_1" localSheetId="10">[3]MEMORIAL!#REF!</definedName>
    <definedName name="A__3_1" localSheetId="3">[3]MEMORIAL!#REF!</definedName>
    <definedName name="A__3_1" localSheetId="4">[3]MEMORIAL!#REF!</definedName>
    <definedName name="A__3_1" localSheetId="6">[3]MEMORIAL!#REF!</definedName>
    <definedName name="A__3_1" localSheetId="18">[3]MEMORIAL!#REF!</definedName>
    <definedName name="A__3_1">[3]MEMORIAL!#REF!</definedName>
    <definedName name="A__4" localSheetId="10">[3]MEMORIAL!#REF!</definedName>
    <definedName name="A__4" localSheetId="3">[3]MEMORIAL!#REF!</definedName>
    <definedName name="A__4" localSheetId="4">[3]MEMORIAL!#REF!</definedName>
    <definedName name="A__4" localSheetId="6">[3]MEMORIAL!#REF!</definedName>
    <definedName name="A__4" localSheetId="18">[3]MEMORIAL!#REF!</definedName>
    <definedName name="A__4">[3]MEMORIAL!#REF!</definedName>
    <definedName name="A__4_1" localSheetId="10">[3]MEMORIAL!#REF!</definedName>
    <definedName name="A__4_1" localSheetId="3">[3]MEMORIAL!#REF!</definedName>
    <definedName name="A__4_1" localSheetId="4">[3]MEMORIAL!#REF!</definedName>
    <definedName name="A__4_1" localSheetId="6">[3]MEMORIAL!#REF!</definedName>
    <definedName name="A__4_1" localSheetId="18">[3]MEMORIAL!#REF!</definedName>
    <definedName name="A__4_1">[3]MEMORIAL!#REF!</definedName>
    <definedName name="A__5" localSheetId="10">[3]MEMORIAL!#REF!</definedName>
    <definedName name="A__5" localSheetId="3">[3]MEMORIAL!#REF!</definedName>
    <definedName name="A__5" localSheetId="4">[3]MEMORIAL!#REF!</definedName>
    <definedName name="A__5" localSheetId="6">[3]MEMORIAL!#REF!</definedName>
    <definedName name="A__5" localSheetId="18">[3]MEMORIAL!#REF!</definedName>
    <definedName name="A__5">[3]MEMORIAL!#REF!</definedName>
    <definedName name="A__5_1" localSheetId="10">[3]MEMORIAL!#REF!</definedName>
    <definedName name="A__5_1" localSheetId="3">[3]MEMORIAL!#REF!</definedName>
    <definedName name="A__5_1" localSheetId="4">[3]MEMORIAL!#REF!</definedName>
    <definedName name="A__5_1" localSheetId="6">[3]MEMORIAL!#REF!</definedName>
    <definedName name="A__5_1" localSheetId="18">[3]MEMORIAL!#REF!</definedName>
    <definedName name="A__5_1">[3]MEMORIAL!#REF!</definedName>
    <definedName name="A__6" localSheetId="10">[3]MEMORIAL!#REF!</definedName>
    <definedName name="A__6" localSheetId="3">[3]MEMORIAL!#REF!</definedName>
    <definedName name="A__6" localSheetId="4">[3]MEMORIAL!#REF!</definedName>
    <definedName name="A__6" localSheetId="6">[3]MEMORIAL!#REF!</definedName>
    <definedName name="A__6" localSheetId="18">[3]MEMORIAL!#REF!</definedName>
    <definedName name="A__6">[3]MEMORIAL!#REF!</definedName>
    <definedName name="A__6_1" localSheetId="10">[3]MEMORIAL!#REF!</definedName>
    <definedName name="A__6_1" localSheetId="3">[3]MEMORIAL!#REF!</definedName>
    <definedName name="A__6_1" localSheetId="4">[3]MEMORIAL!#REF!</definedName>
    <definedName name="A__6_1" localSheetId="6">[3]MEMORIAL!#REF!</definedName>
    <definedName name="A__6_1" localSheetId="18">[3]MEMORIAL!#REF!</definedName>
    <definedName name="A__6_1">[3]MEMORIAL!#REF!</definedName>
    <definedName name="A_1" localSheetId="10">[3]MEMORIAL!#REF!</definedName>
    <definedName name="A_1" localSheetId="3">[3]MEMORIAL!#REF!</definedName>
    <definedName name="A_1" localSheetId="4">[3]MEMORIAL!#REF!</definedName>
    <definedName name="A_1" localSheetId="6">[3]MEMORIAL!#REF!</definedName>
    <definedName name="A_1" localSheetId="18">[3]MEMORIAL!#REF!</definedName>
    <definedName name="A_1">[3]MEMORIAL!#REF!</definedName>
    <definedName name="A_1_1" localSheetId="10">[3]MEMORIAL!#REF!</definedName>
    <definedName name="A_1_1" localSheetId="3">[3]MEMORIAL!#REF!</definedName>
    <definedName name="A_1_1" localSheetId="4">[3]MEMORIAL!#REF!</definedName>
    <definedName name="A_1_1" localSheetId="6">[3]MEMORIAL!#REF!</definedName>
    <definedName name="A_1_1" localSheetId="18">[3]MEMORIAL!#REF!</definedName>
    <definedName name="A_1_1">[3]MEMORIAL!#REF!</definedName>
    <definedName name="A_2" localSheetId="10">[3]MEMORIAL!#REF!</definedName>
    <definedName name="A_2" localSheetId="3">[3]MEMORIAL!#REF!</definedName>
    <definedName name="A_2" localSheetId="4">[3]MEMORIAL!#REF!</definedName>
    <definedName name="A_2" localSheetId="6">[3]MEMORIAL!#REF!</definedName>
    <definedName name="A_2" localSheetId="18">[3]MEMORIAL!#REF!</definedName>
    <definedName name="A_2">[3]MEMORIAL!#REF!</definedName>
    <definedName name="A_2_1" localSheetId="10">[3]MEMORIAL!#REF!</definedName>
    <definedName name="A_2_1" localSheetId="3">[3]MEMORIAL!#REF!</definedName>
    <definedName name="A_2_1" localSheetId="4">[3]MEMORIAL!#REF!</definedName>
    <definedName name="A_2_1" localSheetId="6">[3]MEMORIAL!#REF!</definedName>
    <definedName name="A_2_1" localSheetId="18">[3]MEMORIAL!#REF!</definedName>
    <definedName name="A_2_1">[3]MEMORIAL!#REF!</definedName>
    <definedName name="A_3" localSheetId="10">[3]MEMORIAL!#REF!</definedName>
    <definedName name="A_3" localSheetId="3">[3]MEMORIAL!#REF!</definedName>
    <definedName name="A_3" localSheetId="4">[3]MEMORIAL!#REF!</definedName>
    <definedName name="A_3" localSheetId="6">[3]MEMORIAL!#REF!</definedName>
    <definedName name="A_3" localSheetId="18">[3]MEMORIAL!#REF!</definedName>
    <definedName name="A_3">[3]MEMORIAL!#REF!</definedName>
    <definedName name="A_3_1" localSheetId="10">[3]MEMORIAL!#REF!</definedName>
    <definedName name="A_3_1" localSheetId="3">[3]MEMORIAL!#REF!</definedName>
    <definedName name="A_3_1" localSheetId="4">[3]MEMORIAL!#REF!</definedName>
    <definedName name="A_3_1" localSheetId="6">[3]MEMORIAL!#REF!</definedName>
    <definedName name="A_3_1" localSheetId="18">[3]MEMORIAL!#REF!</definedName>
    <definedName name="A_3_1">[3]MEMORIAL!#REF!</definedName>
    <definedName name="aaa" localSheetId="10">#REF!</definedName>
    <definedName name="aaa" localSheetId="3">#REF!</definedName>
    <definedName name="aaa" localSheetId="4">#REF!</definedName>
    <definedName name="aaa" localSheetId="6">#REF!</definedName>
    <definedName name="aaa" localSheetId="18">#REF!</definedName>
    <definedName name="aaa">#REF!</definedName>
    <definedName name="APARENTE" localSheetId="10">#REF!</definedName>
    <definedName name="APARENTE" localSheetId="3">#REF!</definedName>
    <definedName name="APARENTE" localSheetId="4">#REF!</definedName>
    <definedName name="APARENTE" localSheetId="6">#REF!</definedName>
    <definedName name="APARENTE" localSheetId="18">#REF!</definedName>
    <definedName name="APARENTE">#REF!</definedName>
    <definedName name="_xlnm.Print_Area" localSheetId="0">'PLANILHA ORÇAMENTÁRIA'!$A$1:$I$35</definedName>
    <definedName name="Área_impressão_IM" localSheetId="10">#REF!</definedName>
    <definedName name="Área_impressão_IM" localSheetId="11">#REF!</definedName>
    <definedName name="Área_impressão_IM" localSheetId="3">#REF!</definedName>
    <definedName name="Área_impressão_IM" localSheetId="4">#REF!</definedName>
    <definedName name="Área_impressão_IM" localSheetId="6">#REF!</definedName>
    <definedName name="Área_impressão_IM" localSheetId="13">#REF!</definedName>
    <definedName name="Área_impressão_IM" localSheetId="18">#REF!</definedName>
    <definedName name="Área_impressão_IM">#REF!</definedName>
    <definedName name="ASDF" localSheetId="10">#REF!</definedName>
    <definedName name="ASDF" localSheetId="3">#REF!</definedName>
    <definedName name="ASDF" localSheetId="4">#REF!</definedName>
    <definedName name="ASDF" localSheetId="6">#REF!</definedName>
    <definedName name="ASDF" localSheetId="18">#REF!</definedName>
    <definedName name="ASDF">#REF!</definedName>
    <definedName name="ASFALTO" localSheetId="10">#REF!</definedName>
    <definedName name="ASFALTO" localSheetId="3">#REF!</definedName>
    <definedName name="ASFALTO" localSheetId="4">#REF!</definedName>
    <definedName name="ASFALTO" localSheetId="6">#REF!</definedName>
    <definedName name="ASFALTO" localSheetId="18">#REF!</definedName>
    <definedName name="ASFALTO">#REF!</definedName>
    <definedName name="ASFALTO_1" localSheetId="10">#REF!</definedName>
    <definedName name="ASFALTO_1" localSheetId="3">#REF!</definedName>
    <definedName name="ASFALTO_1" localSheetId="4">#REF!</definedName>
    <definedName name="ASFALTO_1" localSheetId="6">#REF!</definedName>
    <definedName name="ASFALTO_1" localSheetId="18">#REF!</definedName>
    <definedName name="ASFALTO_1">#REF!</definedName>
    <definedName name="_xlnm.Database" localSheetId="10">#REF!</definedName>
    <definedName name="_xlnm.Database" localSheetId="3">#REF!</definedName>
    <definedName name="_xlnm.Database" localSheetId="4">#REF!</definedName>
    <definedName name="_xlnm.Database" localSheetId="6">#REF!</definedName>
    <definedName name="_xlnm.Database" localSheetId="18">#REF!</definedName>
    <definedName name="_xlnm.Database">#REF!</definedName>
    <definedName name="BF" localSheetId="10">[4]MEMORIAL!#REF!</definedName>
    <definedName name="BF" localSheetId="3">[4]MEMORIAL!#REF!</definedName>
    <definedName name="BF" localSheetId="4">[4]MEMORIAL!#REF!</definedName>
    <definedName name="BF" localSheetId="6">[4]MEMORIAL!#REF!</definedName>
    <definedName name="BF" localSheetId="18">[4]MEMORIAL!#REF!</definedName>
    <definedName name="BF">[4]MEMORIAL!#REF!</definedName>
    <definedName name="BF_1" localSheetId="10">[5]MEMORIAL!#REF!</definedName>
    <definedName name="BF_1" localSheetId="3">[5]MEMORIAL!#REF!</definedName>
    <definedName name="BF_1" localSheetId="4">[5]MEMORIAL!#REF!</definedName>
    <definedName name="BF_1" localSheetId="6">[5]MEMORIAL!#REF!</definedName>
    <definedName name="BF_1" localSheetId="18">[5]MEMORIAL!#REF!</definedName>
    <definedName name="BF_1">[5]MEMORIAL!#REF!</definedName>
    <definedName name="BLOCRET" localSheetId="10">#REF!</definedName>
    <definedName name="BLOCRET" localSheetId="11">#REF!</definedName>
    <definedName name="BLOCRET" localSheetId="3">#REF!</definedName>
    <definedName name="BLOCRET" localSheetId="4">#REF!</definedName>
    <definedName name="BLOCRET" localSheetId="6">#REF!</definedName>
    <definedName name="BLOCRET" localSheetId="13">#REF!</definedName>
    <definedName name="BLOCRET" localSheetId="18">#REF!</definedName>
    <definedName name="BLOCRET">#REF!</definedName>
    <definedName name="BLOCRET_1" localSheetId="10">#REF!</definedName>
    <definedName name="BLOCRET_1" localSheetId="3">#REF!</definedName>
    <definedName name="BLOCRET_1" localSheetId="4">#REF!</definedName>
    <definedName name="BLOCRET_1" localSheetId="6">#REF!</definedName>
    <definedName name="BLOCRET_1" localSheetId="18">#REF!</definedName>
    <definedName name="BLOCRET_1">#REF!</definedName>
    <definedName name="ciclopico" localSheetId="10">[5]MEMORIAL!#REF!</definedName>
    <definedName name="ciclopico" localSheetId="3">[5]MEMORIAL!#REF!</definedName>
    <definedName name="ciclopico" localSheetId="4">[5]MEMORIAL!#REF!</definedName>
    <definedName name="ciclopico" localSheetId="6">[5]MEMORIAL!#REF!</definedName>
    <definedName name="ciclopico" localSheetId="18">[5]MEMORIAL!#REF!</definedName>
    <definedName name="ciclopico">[5]MEMORIAL!#REF!</definedName>
    <definedName name="ciclopico_1" localSheetId="10">[5]MEMORIAL!#REF!</definedName>
    <definedName name="ciclopico_1" localSheetId="3">[5]MEMORIAL!#REF!</definedName>
    <definedName name="ciclopico_1" localSheetId="4">[5]MEMORIAL!#REF!</definedName>
    <definedName name="ciclopico_1" localSheetId="6">[5]MEMORIAL!#REF!</definedName>
    <definedName name="ciclopico_1" localSheetId="18">[5]MEMORIAL!#REF!</definedName>
    <definedName name="ciclopico_1">[5]MEMORIAL!#REF!</definedName>
    <definedName name="COMPOSICAO01" localSheetId="10">#REF!</definedName>
    <definedName name="COMPOSICAO01" localSheetId="11">#REF!</definedName>
    <definedName name="COMPOSICAO01" localSheetId="3">#REF!</definedName>
    <definedName name="COMPOSICAO01" localSheetId="4">#REF!</definedName>
    <definedName name="COMPOSICAO01" localSheetId="6">#REF!</definedName>
    <definedName name="COMPOSICAO01" localSheetId="13">#REF!</definedName>
    <definedName name="COMPOSICAO01" localSheetId="18">#REF!</definedName>
    <definedName name="COMPOSICAO01">#REF!</definedName>
    <definedName name="COMPOSIÇÃO01" localSheetId="10">#REF!</definedName>
    <definedName name="COMPOSIÇÃO01" localSheetId="3">#REF!</definedName>
    <definedName name="COMPOSIÇÃO01" localSheetId="4">#REF!</definedName>
    <definedName name="COMPOSIÇÃO01" localSheetId="6">#REF!</definedName>
    <definedName name="COMPOSIÇÃO01" localSheetId="18">#REF!</definedName>
    <definedName name="COMPOSIÇÃO01">#REF!</definedName>
    <definedName name="COMPOSICAO01_1" localSheetId="10">#REF!</definedName>
    <definedName name="COMPOSICAO01_1" localSheetId="3">#REF!</definedName>
    <definedName name="COMPOSICAO01_1" localSheetId="4">#REF!</definedName>
    <definedName name="COMPOSICAO01_1" localSheetId="6">#REF!</definedName>
    <definedName name="COMPOSICAO01_1" localSheetId="18">#REF!</definedName>
    <definedName name="COMPOSICAO01_1">#REF!</definedName>
    <definedName name="COMPOSICAO02" localSheetId="10">#REF!</definedName>
    <definedName name="COMPOSICAO02" localSheetId="3">#REF!</definedName>
    <definedName name="COMPOSICAO02" localSheetId="4">#REF!</definedName>
    <definedName name="COMPOSICAO02" localSheetId="6">#REF!</definedName>
    <definedName name="COMPOSICAO02" localSheetId="18">#REF!</definedName>
    <definedName name="COMPOSICAO02">#REF!</definedName>
    <definedName name="COMPOSICAO02_1" localSheetId="10">#REF!</definedName>
    <definedName name="COMPOSICAO02_1" localSheetId="3">#REF!</definedName>
    <definedName name="COMPOSICAO02_1" localSheetId="4">#REF!</definedName>
    <definedName name="COMPOSICAO02_1" localSheetId="6">#REF!</definedName>
    <definedName name="COMPOSICAO02_1" localSheetId="18">#REF!</definedName>
    <definedName name="COMPOSICAO02_1">#REF!</definedName>
    <definedName name="concciclo" localSheetId="10">#REF!</definedName>
    <definedName name="concciclo" localSheetId="3">#REF!</definedName>
    <definedName name="concciclo" localSheetId="4">#REF!</definedName>
    <definedName name="concciclo" localSheetId="6">#REF!</definedName>
    <definedName name="concciclo" localSheetId="18">#REF!</definedName>
    <definedName name="concciclo">#REF!</definedName>
    <definedName name="concreto" localSheetId="10">#REF!</definedName>
    <definedName name="concreto" localSheetId="3">#REF!</definedName>
    <definedName name="concreto" localSheetId="4">#REF!</definedName>
    <definedName name="concreto" localSheetId="6">#REF!</definedName>
    <definedName name="concreto" localSheetId="18">#REF!</definedName>
    <definedName name="concreto">#REF!</definedName>
    <definedName name="CSA" localSheetId="10">#REF!</definedName>
    <definedName name="CSA" localSheetId="3">#REF!</definedName>
    <definedName name="CSA" localSheetId="4">#REF!</definedName>
    <definedName name="CSA" localSheetId="6">#REF!</definedName>
    <definedName name="CSA" localSheetId="18">#REF!</definedName>
    <definedName name="CSA">#REF!</definedName>
    <definedName name="CSA_1" localSheetId="10">#REF!</definedName>
    <definedName name="CSA_1" localSheetId="3">#REF!</definedName>
    <definedName name="CSA_1" localSheetId="4">#REF!</definedName>
    <definedName name="CSA_1" localSheetId="6">#REF!</definedName>
    <definedName name="CSA_1" localSheetId="18">#REF!</definedName>
    <definedName name="CSA_1">#REF!</definedName>
    <definedName name="CSPP" localSheetId="10">#REF!</definedName>
    <definedName name="CSPP" localSheetId="3">#REF!</definedName>
    <definedName name="CSPP" localSheetId="4">#REF!</definedName>
    <definedName name="CSPP" localSheetId="6">#REF!</definedName>
    <definedName name="CSPP" localSheetId="18">#REF!</definedName>
    <definedName name="CSPP">#REF!</definedName>
    <definedName name="CSPP_1" localSheetId="10">#REF!</definedName>
    <definedName name="CSPP_1" localSheetId="3">#REF!</definedName>
    <definedName name="CSPP_1" localSheetId="4">#REF!</definedName>
    <definedName name="CSPP_1" localSheetId="6">#REF!</definedName>
    <definedName name="CSPP_1" localSheetId="18">#REF!</definedName>
    <definedName name="CSPP_1">#REF!</definedName>
    <definedName name="DEFOFO" localSheetId="10">#REF!</definedName>
    <definedName name="DEFOFO" localSheetId="3">#REF!</definedName>
    <definedName name="DEFOFO" localSheetId="4">#REF!</definedName>
    <definedName name="DEFOFO" localSheetId="6">#REF!</definedName>
    <definedName name="DEFOFO" localSheetId="18">#REF!</definedName>
    <definedName name="DEFOFO">#REF!</definedName>
    <definedName name="DEFOFO100" localSheetId="10">#REF!</definedName>
    <definedName name="DEFOFO100" localSheetId="3">#REF!</definedName>
    <definedName name="DEFOFO100" localSheetId="4">#REF!</definedName>
    <definedName name="DEFOFO100" localSheetId="6">#REF!</definedName>
    <definedName name="DEFOFO100" localSheetId="18">#REF!</definedName>
    <definedName name="DEFOFO100">#REF!</definedName>
    <definedName name="DEFOFO150" localSheetId="10">#REF!</definedName>
    <definedName name="DEFOFO150" localSheetId="3">#REF!</definedName>
    <definedName name="DEFOFO150" localSheetId="4">#REF!</definedName>
    <definedName name="DEFOFO150" localSheetId="6">#REF!</definedName>
    <definedName name="DEFOFO150" localSheetId="18">#REF!</definedName>
    <definedName name="DEFOFO150">#REF!</definedName>
    <definedName name="DEFOFO200" localSheetId="10">#REF!</definedName>
    <definedName name="DEFOFO200" localSheetId="3">#REF!</definedName>
    <definedName name="DEFOFO200" localSheetId="4">#REF!</definedName>
    <definedName name="DEFOFO200" localSheetId="6">#REF!</definedName>
    <definedName name="DEFOFO200" localSheetId="18">#REF!</definedName>
    <definedName name="DEFOFO200">#REF!</definedName>
    <definedName name="DEFOFO250" localSheetId="10">#REF!</definedName>
    <definedName name="DEFOFO250" localSheetId="3">#REF!</definedName>
    <definedName name="DEFOFO250" localSheetId="4">#REF!</definedName>
    <definedName name="DEFOFO250" localSheetId="6">#REF!</definedName>
    <definedName name="DEFOFO250" localSheetId="18">#REF!</definedName>
    <definedName name="DEFOFO250">#REF!</definedName>
    <definedName name="DEFOFO300" localSheetId="10">#REF!</definedName>
    <definedName name="DEFOFO300" localSheetId="3">#REF!</definedName>
    <definedName name="DEFOFO300" localSheetId="4">#REF!</definedName>
    <definedName name="DEFOFO300" localSheetId="6">#REF!</definedName>
    <definedName name="DEFOFO300" localSheetId="18">#REF!</definedName>
    <definedName name="DEFOFO300">#REF!</definedName>
    <definedName name="Excel_BuiltIn__FilterDatabase_1" localSheetId="10">#REF!</definedName>
    <definedName name="Excel_BuiltIn__FilterDatabase_1" localSheetId="3">#REF!</definedName>
    <definedName name="Excel_BuiltIn__FilterDatabase_1" localSheetId="4">#REF!</definedName>
    <definedName name="Excel_BuiltIn__FilterDatabase_1" localSheetId="6">#REF!</definedName>
    <definedName name="Excel_BuiltIn__FilterDatabase_1" localSheetId="18">#REF!</definedName>
    <definedName name="Excel_BuiltIn__FilterDatabase_1">#REF!</definedName>
    <definedName name="Excel_BuiltIn_Print_Area_3_1" localSheetId="10">#REF!</definedName>
    <definedName name="Excel_BuiltIn_Print_Area_3_1" localSheetId="3">#REF!</definedName>
    <definedName name="Excel_BuiltIn_Print_Area_3_1" localSheetId="4">#REF!</definedName>
    <definedName name="Excel_BuiltIn_Print_Area_3_1" localSheetId="6">#REF!</definedName>
    <definedName name="Excel_BuiltIn_Print_Area_3_1" localSheetId="18">#REF!</definedName>
    <definedName name="Excel_BuiltIn_Print_Area_3_1">#REF!</definedName>
    <definedName name="Excel_BuiltIn_Print_Area_3_1_1" localSheetId="10">#REF!</definedName>
    <definedName name="Excel_BuiltIn_Print_Area_3_1_1" localSheetId="3">#REF!</definedName>
    <definedName name="Excel_BuiltIn_Print_Area_3_1_1" localSheetId="4">#REF!</definedName>
    <definedName name="Excel_BuiltIn_Print_Area_3_1_1" localSheetId="6">#REF!</definedName>
    <definedName name="Excel_BuiltIn_Print_Area_3_1_1" localSheetId="18">#REF!</definedName>
    <definedName name="Excel_BuiltIn_Print_Area_3_1_1">#REF!</definedName>
    <definedName name="Excel_BuiltIn_Print_Area_4" localSheetId="10">#REF!</definedName>
    <definedName name="Excel_BuiltIn_Print_Area_4" localSheetId="3">#REF!</definedName>
    <definedName name="Excel_BuiltIn_Print_Area_4" localSheetId="4">#REF!</definedName>
    <definedName name="Excel_BuiltIn_Print_Area_4" localSheetId="6">#REF!</definedName>
    <definedName name="Excel_BuiltIn_Print_Area_4" localSheetId="18">#REF!</definedName>
    <definedName name="Excel_BuiltIn_Print_Area_4">#REF!</definedName>
    <definedName name="Excel_BuiltIn_Print_Area_5_1" localSheetId="10">#REF!</definedName>
    <definedName name="Excel_BuiltIn_Print_Area_5_1" localSheetId="3">#REF!</definedName>
    <definedName name="Excel_BuiltIn_Print_Area_5_1" localSheetId="4">#REF!</definedName>
    <definedName name="Excel_BuiltIn_Print_Area_5_1" localSheetId="6">#REF!</definedName>
    <definedName name="Excel_BuiltIn_Print_Area_5_1" localSheetId="18">#REF!</definedName>
    <definedName name="Excel_BuiltIn_Print_Area_5_1">#REF!</definedName>
    <definedName name="Excel_BuiltIn_Print_Area_5_1_1" localSheetId="10">#REF!</definedName>
    <definedName name="Excel_BuiltIn_Print_Area_5_1_1" localSheetId="3">#REF!</definedName>
    <definedName name="Excel_BuiltIn_Print_Area_5_1_1" localSheetId="4">#REF!</definedName>
    <definedName name="Excel_BuiltIn_Print_Area_5_1_1" localSheetId="6">#REF!</definedName>
    <definedName name="Excel_BuiltIn_Print_Area_5_1_1" localSheetId="18">#REF!</definedName>
    <definedName name="Excel_BuiltIn_Print_Area_5_1_1">#REF!</definedName>
    <definedName name="Excel_BuiltIn_Print_Area_6_1" localSheetId="10">#REF!</definedName>
    <definedName name="Excel_BuiltIn_Print_Area_6_1" localSheetId="3">#REF!</definedName>
    <definedName name="Excel_BuiltIn_Print_Area_6_1" localSheetId="4">#REF!</definedName>
    <definedName name="Excel_BuiltIn_Print_Area_6_1" localSheetId="6">#REF!</definedName>
    <definedName name="Excel_BuiltIn_Print_Area_6_1" localSheetId="18">#REF!</definedName>
    <definedName name="Excel_BuiltIn_Print_Area_6_1">#REF!</definedName>
    <definedName name="Excel_BuiltIn_Print_Area_8_1" localSheetId="10">#REF!</definedName>
    <definedName name="Excel_BuiltIn_Print_Area_8_1" localSheetId="3">#REF!</definedName>
    <definedName name="Excel_BuiltIn_Print_Area_8_1" localSheetId="4">#REF!</definedName>
    <definedName name="Excel_BuiltIn_Print_Area_8_1" localSheetId="6">#REF!</definedName>
    <definedName name="Excel_BuiltIn_Print_Area_8_1" localSheetId="18">#REF!</definedName>
    <definedName name="Excel_BuiltIn_Print_Area_8_1">#REF!</definedName>
    <definedName name="Excel_BuiltIn_Print_Titles_3" localSheetId="10">#REF!</definedName>
    <definedName name="Excel_BuiltIn_Print_Titles_3" localSheetId="3">#REF!</definedName>
    <definedName name="Excel_BuiltIn_Print_Titles_3" localSheetId="4">#REF!</definedName>
    <definedName name="Excel_BuiltIn_Print_Titles_3" localSheetId="6">#REF!</definedName>
    <definedName name="Excel_BuiltIn_Print_Titles_3" localSheetId="18">#REF!</definedName>
    <definedName name="Excel_BuiltIn_Print_Titles_3">#REF!</definedName>
    <definedName name="Excel_BuiltIn_Print_Titles_3_1" localSheetId="10">#REF!</definedName>
    <definedName name="Excel_BuiltIn_Print_Titles_3_1" localSheetId="3">#REF!</definedName>
    <definedName name="Excel_BuiltIn_Print_Titles_3_1" localSheetId="4">#REF!</definedName>
    <definedName name="Excel_BuiltIn_Print_Titles_3_1" localSheetId="6">#REF!</definedName>
    <definedName name="Excel_BuiltIn_Print_Titles_3_1" localSheetId="18">#REF!</definedName>
    <definedName name="Excel_BuiltIn_Print_Titles_3_1">#REF!</definedName>
    <definedName name="Excel_BuiltIn_Print_Titles_5_1" localSheetId="10">#REF!</definedName>
    <definedName name="Excel_BuiltIn_Print_Titles_5_1" localSheetId="3">#REF!</definedName>
    <definedName name="Excel_BuiltIn_Print_Titles_5_1" localSheetId="4">#REF!</definedName>
    <definedName name="Excel_BuiltIn_Print_Titles_5_1" localSheetId="6">#REF!</definedName>
    <definedName name="Excel_BuiltIn_Print_Titles_5_1" localSheetId="18">#REF!</definedName>
    <definedName name="Excel_BuiltIn_Print_Titles_5_1">#REF!</definedName>
    <definedName name="EXTENSÃO" localSheetId="10">#REF!</definedName>
    <definedName name="EXTENSÃO" localSheetId="3">#REF!</definedName>
    <definedName name="EXTENSÃO" localSheetId="4">#REF!</definedName>
    <definedName name="EXTENSÃO" localSheetId="6">#REF!</definedName>
    <definedName name="EXTENSÃO" localSheetId="18">#REF!</definedName>
    <definedName name="EXTENSÃO">#REF!</definedName>
    <definedName name="EXTENSÃO_1" localSheetId="10">#REF!</definedName>
    <definedName name="EXTENSÃO_1" localSheetId="3">#REF!</definedName>
    <definedName name="EXTENSÃO_1" localSheetId="4">#REF!</definedName>
    <definedName name="EXTENSÃO_1" localSheetId="6">#REF!</definedName>
    <definedName name="EXTENSÃO_1" localSheetId="18">#REF!</definedName>
    <definedName name="EXTENSÃO_1">#REF!</definedName>
    <definedName name="extred100" localSheetId="10">[6]MEMORIAL!#REF!</definedName>
    <definedName name="extred100" localSheetId="3">[6]MEMORIAL!#REF!</definedName>
    <definedName name="extred100" localSheetId="4">[6]MEMORIAL!#REF!</definedName>
    <definedName name="extred100" localSheetId="6">[6]MEMORIAL!#REF!</definedName>
    <definedName name="extred100" localSheetId="18">[6]MEMORIAL!#REF!</definedName>
    <definedName name="extred100">[6]MEMORIAL!#REF!</definedName>
    <definedName name="EXTREDE" localSheetId="10">#REF!</definedName>
    <definedName name="EXTREDE" localSheetId="11">#REF!</definedName>
    <definedName name="EXTREDE" localSheetId="3">#REF!</definedName>
    <definedName name="EXTREDE" localSheetId="4">#REF!</definedName>
    <definedName name="EXTREDE" localSheetId="6">#REF!</definedName>
    <definedName name="EXTREDE" localSheetId="13">#REF!</definedName>
    <definedName name="EXTREDE" localSheetId="18">#REF!</definedName>
    <definedName name="EXTREDE">#REF!</definedName>
    <definedName name="EXTREDE_1" localSheetId="10">#REF!</definedName>
    <definedName name="EXTREDE_1" localSheetId="3">#REF!</definedName>
    <definedName name="EXTREDE_1" localSheetId="4">#REF!</definedName>
    <definedName name="EXTREDE_1" localSheetId="6">#REF!</definedName>
    <definedName name="EXTREDE_1" localSheetId="18">#REF!</definedName>
    <definedName name="EXTREDE_1">#REF!</definedName>
    <definedName name="FOFO" localSheetId="10">#REF!</definedName>
    <definedName name="FOFO" localSheetId="3">#REF!</definedName>
    <definedName name="FOFO" localSheetId="4">#REF!</definedName>
    <definedName name="FOFO" localSheetId="6">#REF!</definedName>
    <definedName name="FOFO" localSheetId="18">#REF!</definedName>
    <definedName name="FOFO">#REF!</definedName>
    <definedName name="FOFO150" localSheetId="10">#REF!</definedName>
    <definedName name="FOFO150" localSheetId="3">#REF!</definedName>
    <definedName name="FOFO150" localSheetId="4">#REF!</definedName>
    <definedName name="FOFO150" localSheetId="6">#REF!</definedName>
    <definedName name="FOFO150" localSheetId="18">#REF!</definedName>
    <definedName name="FOFO150">#REF!</definedName>
    <definedName name="FOFO200" localSheetId="10">#REF!</definedName>
    <definedName name="FOFO200" localSheetId="3">#REF!</definedName>
    <definedName name="FOFO200" localSheetId="4">#REF!</definedName>
    <definedName name="FOFO200" localSheetId="6">#REF!</definedName>
    <definedName name="FOFO200" localSheetId="18">#REF!</definedName>
    <definedName name="FOFO200">#REF!</definedName>
    <definedName name="FOFO50" localSheetId="10">#REF!</definedName>
    <definedName name="FOFO50" localSheetId="3">#REF!</definedName>
    <definedName name="FOFO50" localSheetId="4">#REF!</definedName>
    <definedName name="FOFO50" localSheetId="6">#REF!</definedName>
    <definedName name="FOFO50" localSheetId="18">#REF!</definedName>
    <definedName name="FOFO50">#REF!</definedName>
    <definedName name="FOFO75" localSheetId="10">#REF!</definedName>
    <definedName name="FOFO75" localSheetId="3">#REF!</definedName>
    <definedName name="FOFO75" localSheetId="4">#REF!</definedName>
    <definedName name="FOFO75" localSheetId="6">#REF!</definedName>
    <definedName name="FOFO75" localSheetId="18">#REF!</definedName>
    <definedName name="FOFO75">#REF!</definedName>
    <definedName name="FOFO80" localSheetId="10">#REF!</definedName>
    <definedName name="FOFO80" localSheetId="3">#REF!</definedName>
    <definedName name="FOFO80" localSheetId="4">#REF!</definedName>
    <definedName name="FOFO80" localSheetId="6">#REF!</definedName>
    <definedName name="FOFO80" localSheetId="18">#REF!</definedName>
    <definedName name="FOFO80">#REF!</definedName>
    <definedName name="gil" localSheetId="10">#REF!</definedName>
    <definedName name="gil" localSheetId="3">#REF!</definedName>
    <definedName name="gil" localSheetId="4">#REF!</definedName>
    <definedName name="gil" localSheetId="6">#REF!</definedName>
    <definedName name="gil" localSheetId="18">#REF!</definedName>
    <definedName name="gil">#REF!</definedName>
    <definedName name="_xlnm.Recorder" localSheetId="10">#REF!</definedName>
    <definedName name="_xlnm.Recorder" localSheetId="3">#REF!</definedName>
    <definedName name="_xlnm.Recorder" localSheetId="4">#REF!</definedName>
    <definedName name="_xlnm.Recorder" localSheetId="6">#REF!</definedName>
    <definedName name="_xlnm.Recorder" localSheetId="18">#REF!</definedName>
    <definedName name="_xlnm.Recorder">#REF!</definedName>
    <definedName name="INSUMOS">[7]MAT!$A$3:$E$249</definedName>
    <definedName name="MCOD02.020.0010" localSheetId="10">[8]MEMORIAL!#REF!</definedName>
    <definedName name="MCOD02.020.0010" localSheetId="11">[8]MEMORIAL!#REF!</definedName>
    <definedName name="MCOD02.020.0010" localSheetId="3">[8]MEMORIAL!#REF!</definedName>
    <definedName name="MCOD02.020.0010" localSheetId="4">[8]MEMORIAL!#REF!</definedName>
    <definedName name="MCOD02.020.0010" localSheetId="6">[8]MEMORIAL!#REF!</definedName>
    <definedName name="MCOD02.020.0010" localSheetId="13">[8]MEMORIAL!#REF!</definedName>
    <definedName name="MCOD02.020.0010" localSheetId="18">[8]MEMORIAL!#REF!</definedName>
    <definedName name="MCOD02.020.0010">[8]MEMORIAL!#REF!</definedName>
    <definedName name="MCOD02.020.0010_1" localSheetId="10">[9]MEMORIAL!#REF!</definedName>
    <definedName name="MCOD02.020.0010_1" localSheetId="3">[9]MEMORIAL!#REF!</definedName>
    <definedName name="MCOD02.020.0010_1" localSheetId="4">[9]MEMORIAL!#REF!</definedName>
    <definedName name="MCOD02.020.0010_1" localSheetId="6">[9]MEMORIAL!#REF!</definedName>
    <definedName name="MCOD02.020.0010_1" localSheetId="18">[9]MEMORIAL!#REF!</definedName>
    <definedName name="MCOD02.020.0010_1">[9]MEMORIAL!#REF!</definedName>
    <definedName name="MCOD02.020.0070" localSheetId="10">[8]MEMORIAL!#REF!</definedName>
    <definedName name="MCOD02.020.0070" localSheetId="3">[8]MEMORIAL!#REF!</definedName>
    <definedName name="MCOD02.020.0070" localSheetId="4">[8]MEMORIAL!#REF!</definedName>
    <definedName name="MCOD02.020.0070" localSheetId="6">[8]MEMORIAL!#REF!</definedName>
    <definedName name="MCOD02.020.0070" localSheetId="18">[8]MEMORIAL!#REF!</definedName>
    <definedName name="MCOD02.020.0070">[8]MEMORIAL!#REF!</definedName>
    <definedName name="MCOD02.020.0070_1" localSheetId="10">[9]MEMORIAL!#REF!</definedName>
    <definedName name="MCOD02.020.0070_1" localSheetId="3">[9]MEMORIAL!#REF!</definedName>
    <definedName name="MCOD02.020.0070_1" localSheetId="4">[9]MEMORIAL!#REF!</definedName>
    <definedName name="MCOD02.020.0070_1" localSheetId="6">[9]MEMORIAL!#REF!</definedName>
    <definedName name="MCOD02.020.0070_1" localSheetId="18">[9]MEMORIAL!#REF!</definedName>
    <definedName name="MCOD02.020.0070_1">[9]MEMORIAL!#REF!</definedName>
    <definedName name="MCOD02.030.0090" localSheetId="10">[8]MEMORIAL!#REF!</definedName>
    <definedName name="MCOD02.030.0090" localSheetId="3">[8]MEMORIAL!#REF!</definedName>
    <definedName name="MCOD02.030.0090" localSheetId="4">[8]MEMORIAL!#REF!</definedName>
    <definedName name="MCOD02.030.0090" localSheetId="6">[8]MEMORIAL!#REF!</definedName>
    <definedName name="MCOD02.030.0090" localSheetId="18">[8]MEMORIAL!#REF!</definedName>
    <definedName name="MCOD02.030.0090">[8]MEMORIAL!#REF!</definedName>
    <definedName name="MCOD02.030.0090_1" localSheetId="10">[9]MEMORIAL!#REF!</definedName>
    <definedName name="MCOD02.030.0090_1" localSheetId="3">[9]MEMORIAL!#REF!</definedName>
    <definedName name="MCOD02.030.0090_1" localSheetId="4">[9]MEMORIAL!#REF!</definedName>
    <definedName name="MCOD02.030.0090_1" localSheetId="6">[9]MEMORIAL!#REF!</definedName>
    <definedName name="MCOD02.030.0090_1" localSheetId="18">[9]MEMORIAL!#REF!</definedName>
    <definedName name="MCOD02.030.0090_1">[9]MEMORIAL!#REF!</definedName>
    <definedName name="MCOD02.030.0100" localSheetId="10">[8]MEMORIAL!#REF!</definedName>
    <definedName name="MCOD02.030.0100" localSheetId="3">[8]MEMORIAL!#REF!</definedName>
    <definedName name="MCOD02.030.0100" localSheetId="4">[8]MEMORIAL!#REF!</definedName>
    <definedName name="MCOD02.030.0100" localSheetId="6">[8]MEMORIAL!#REF!</definedName>
    <definedName name="MCOD02.030.0100" localSheetId="18">[8]MEMORIAL!#REF!</definedName>
    <definedName name="MCOD02.030.0100">[8]MEMORIAL!#REF!</definedName>
    <definedName name="MCOD02.030.0100_1" localSheetId="10">[9]MEMORIAL!#REF!</definedName>
    <definedName name="MCOD02.030.0100_1" localSheetId="3">[9]MEMORIAL!#REF!</definedName>
    <definedName name="MCOD02.030.0100_1" localSheetId="4">[9]MEMORIAL!#REF!</definedName>
    <definedName name="MCOD02.030.0100_1" localSheetId="6">[9]MEMORIAL!#REF!</definedName>
    <definedName name="MCOD02.030.0100_1" localSheetId="18">[9]MEMORIAL!#REF!</definedName>
    <definedName name="MCOD02.030.0100_1">[9]MEMORIAL!#REF!</definedName>
    <definedName name="MCOD02.040.0200" localSheetId="10">[8]MEMORIAL!#REF!</definedName>
    <definedName name="MCOD02.040.0200" localSheetId="3">[8]MEMORIAL!#REF!</definedName>
    <definedName name="MCOD02.040.0200" localSheetId="4">[8]MEMORIAL!#REF!</definedName>
    <definedName name="MCOD02.040.0200" localSheetId="6">[8]MEMORIAL!#REF!</definedName>
    <definedName name="MCOD02.040.0200" localSheetId="18">[8]MEMORIAL!#REF!</definedName>
    <definedName name="MCOD02.040.0200">[8]MEMORIAL!#REF!</definedName>
    <definedName name="MCOD02.040.0200_1" localSheetId="10">[9]MEMORIAL!#REF!</definedName>
    <definedName name="MCOD02.040.0200_1" localSheetId="3">[9]MEMORIAL!#REF!</definedName>
    <definedName name="MCOD02.040.0200_1" localSheetId="4">[9]MEMORIAL!#REF!</definedName>
    <definedName name="MCOD02.040.0200_1" localSheetId="6">[9]MEMORIAL!#REF!</definedName>
    <definedName name="MCOD02.040.0200_1" localSheetId="18">[9]MEMORIAL!#REF!</definedName>
    <definedName name="MCOD02.040.0200_1">[9]MEMORIAL!#REF!</definedName>
    <definedName name="MCOD02.040.0280" localSheetId="10">[8]MEMORIAL!#REF!</definedName>
    <definedName name="MCOD02.040.0280" localSheetId="3">[8]MEMORIAL!#REF!</definedName>
    <definedName name="MCOD02.040.0280" localSheetId="4">[8]MEMORIAL!#REF!</definedName>
    <definedName name="MCOD02.040.0280" localSheetId="6">[8]MEMORIAL!#REF!</definedName>
    <definedName name="MCOD02.040.0280" localSheetId="18">[8]MEMORIAL!#REF!</definedName>
    <definedName name="MCOD02.040.0280">[8]MEMORIAL!#REF!</definedName>
    <definedName name="MCOD02.040.0280_1" localSheetId="10">[9]MEMORIAL!#REF!</definedName>
    <definedName name="MCOD02.040.0280_1" localSheetId="3">[9]MEMORIAL!#REF!</definedName>
    <definedName name="MCOD02.040.0280_1" localSheetId="4">[9]MEMORIAL!#REF!</definedName>
    <definedName name="MCOD02.040.0280_1" localSheetId="6">[9]MEMORIAL!#REF!</definedName>
    <definedName name="MCOD02.040.0280_1" localSheetId="18">[9]MEMORIAL!#REF!</definedName>
    <definedName name="MCOD02.040.0280_1">[9]MEMORIAL!#REF!</definedName>
    <definedName name="MCOD02.040.0921" localSheetId="10">[8]MEMORIAL!#REF!</definedName>
    <definedName name="MCOD02.040.0921" localSheetId="3">[8]MEMORIAL!#REF!</definedName>
    <definedName name="MCOD02.040.0921" localSheetId="4">[8]MEMORIAL!#REF!</definedName>
    <definedName name="MCOD02.040.0921" localSheetId="6">[8]MEMORIAL!#REF!</definedName>
    <definedName name="MCOD02.040.0921" localSheetId="18">[8]MEMORIAL!#REF!</definedName>
    <definedName name="MCOD02.040.0921">[8]MEMORIAL!#REF!</definedName>
    <definedName name="MCOD02.040.0921_1" localSheetId="10">[9]MEMORIAL!#REF!</definedName>
    <definedName name="MCOD02.040.0921_1" localSheetId="3">[9]MEMORIAL!#REF!</definedName>
    <definedName name="MCOD02.040.0921_1" localSheetId="4">[9]MEMORIAL!#REF!</definedName>
    <definedName name="MCOD02.040.0921_1" localSheetId="6">[9]MEMORIAL!#REF!</definedName>
    <definedName name="MCOD02.040.0921_1" localSheetId="18">[9]MEMORIAL!#REF!</definedName>
    <definedName name="MCOD02.040.0921_1">[9]MEMORIAL!#REF!</definedName>
    <definedName name="MCOD02.040.1055" localSheetId="10">[8]MEMORIAL!#REF!</definedName>
    <definedName name="MCOD02.040.1055" localSheetId="3">[8]MEMORIAL!#REF!</definedName>
    <definedName name="MCOD02.040.1055" localSheetId="4">[8]MEMORIAL!#REF!</definedName>
    <definedName name="MCOD02.040.1055" localSheetId="6">[8]MEMORIAL!#REF!</definedName>
    <definedName name="MCOD02.040.1055" localSheetId="18">[8]MEMORIAL!#REF!</definedName>
    <definedName name="MCOD02.040.1055">[8]MEMORIAL!#REF!</definedName>
    <definedName name="MCOD02.040.1055_1" localSheetId="10">[9]MEMORIAL!#REF!</definedName>
    <definedName name="MCOD02.040.1055_1" localSheetId="3">[9]MEMORIAL!#REF!</definedName>
    <definedName name="MCOD02.040.1055_1" localSheetId="4">[9]MEMORIAL!#REF!</definedName>
    <definedName name="MCOD02.040.1055_1" localSheetId="6">[9]MEMORIAL!#REF!</definedName>
    <definedName name="MCOD02.040.1055_1" localSheetId="18">[9]MEMORIAL!#REF!</definedName>
    <definedName name="MCOD02.040.1055_1">[9]MEMORIAL!#REF!</definedName>
    <definedName name="MCOD02.040.1060" localSheetId="10">[8]MEMORIAL!#REF!</definedName>
    <definedName name="MCOD02.040.1060" localSheetId="3">[8]MEMORIAL!#REF!</definedName>
    <definedName name="MCOD02.040.1060" localSheetId="4">[8]MEMORIAL!#REF!</definedName>
    <definedName name="MCOD02.040.1060" localSheetId="6">[8]MEMORIAL!#REF!</definedName>
    <definedName name="MCOD02.040.1060" localSheetId="18">[8]MEMORIAL!#REF!</definedName>
    <definedName name="MCOD02.040.1060">[8]MEMORIAL!#REF!</definedName>
    <definedName name="MCOD02.040.1060_1" localSheetId="10">[9]MEMORIAL!#REF!</definedName>
    <definedName name="MCOD02.040.1060_1" localSheetId="3">[9]MEMORIAL!#REF!</definedName>
    <definedName name="MCOD02.040.1060_1" localSheetId="4">[9]MEMORIAL!#REF!</definedName>
    <definedName name="MCOD02.040.1060_1" localSheetId="6">[9]MEMORIAL!#REF!</definedName>
    <definedName name="MCOD02.040.1060_1" localSheetId="18">[9]MEMORIAL!#REF!</definedName>
    <definedName name="MCOD02.040.1060_1">[9]MEMORIAL!#REF!</definedName>
    <definedName name="MCOD02.040.3790" localSheetId="10">[8]MEMORIAL!#REF!</definedName>
    <definedName name="MCOD02.040.3790" localSheetId="3">[8]MEMORIAL!#REF!</definedName>
    <definedName name="MCOD02.040.3790" localSheetId="4">[8]MEMORIAL!#REF!</definedName>
    <definedName name="MCOD02.040.3790" localSheetId="6">[8]MEMORIAL!#REF!</definedName>
    <definedName name="MCOD02.040.3790" localSheetId="18">[8]MEMORIAL!#REF!</definedName>
    <definedName name="MCOD02.040.3790">[8]MEMORIAL!#REF!</definedName>
    <definedName name="MCOD02.040.3790_1" localSheetId="10">[9]MEMORIAL!#REF!</definedName>
    <definedName name="MCOD02.040.3790_1" localSheetId="3">[9]MEMORIAL!#REF!</definedName>
    <definedName name="MCOD02.040.3790_1" localSheetId="4">[9]MEMORIAL!#REF!</definedName>
    <definedName name="MCOD02.040.3790_1" localSheetId="6">[9]MEMORIAL!#REF!</definedName>
    <definedName name="MCOD02.040.3790_1" localSheetId="18">[9]MEMORIAL!#REF!</definedName>
    <definedName name="MCOD02.040.3790_1">[9]MEMORIAL!#REF!</definedName>
    <definedName name="MCOD02.040.3800" localSheetId="10">[8]MEMORIAL!#REF!</definedName>
    <definedName name="MCOD02.040.3800" localSheetId="3">[8]MEMORIAL!#REF!</definedName>
    <definedName name="MCOD02.040.3800" localSheetId="4">[8]MEMORIAL!#REF!</definedName>
    <definedName name="MCOD02.040.3800" localSheetId="6">[8]MEMORIAL!#REF!</definedName>
    <definedName name="MCOD02.040.3800" localSheetId="18">[8]MEMORIAL!#REF!</definedName>
    <definedName name="MCOD02.040.3800">[8]MEMORIAL!#REF!</definedName>
    <definedName name="MCOD02.040.3800_1" localSheetId="10">[9]MEMORIAL!#REF!</definedName>
    <definedName name="MCOD02.040.3800_1" localSheetId="3">[9]MEMORIAL!#REF!</definedName>
    <definedName name="MCOD02.040.3800_1" localSheetId="4">[9]MEMORIAL!#REF!</definedName>
    <definedName name="MCOD02.040.3800_1" localSheetId="6">[9]MEMORIAL!#REF!</definedName>
    <definedName name="MCOD02.040.3800_1" localSheetId="18">[9]MEMORIAL!#REF!</definedName>
    <definedName name="MCOD02.040.3800_1">[9]MEMORIAL!#REF!</definedName>
    <definedName name="MCOD02.040.3810" localSheetId="10">[8]MEMORIAL!#REF!</definedName>
    <definedName name="MCOD02.040.3810" localSheetId="3">[8]MEMORIAL!#REF!</definedName>
    <definedName name="MCOD02.040.3810" localSheetId="4">[8]MEMORIAL!#REF!</definedName>
    <definedName name="MCOD02.040.3810" localSheetId="6">[8]MEMORIAL!#REF!</definedName>
    <definedName name="MCOD02.040.3810" localSheetId="18">[8]MEMORIAL!#REF!</definedName>
    <definedName name="MCOD02.040.3810">[8]MEMORIAL!#REF!</definedName>
    <definedName name="MCOD02.040.3810_1" localSheetId="10">[9]MEMORIAL!#REF!</definedName>
    <definedName name="MCOD02.040.3810_1" localSheetId="3">[9]MEMORIAL!#REF!</definedName>
    <definedName name="MCOD02.040.3810_1" localSheetId="4">[9]MEMORIAL!#REF!</definedName>
    <definedName name="MCOD02.040.3810_1" localSheetId="6">[9]MEMORIAL!#REF!</definedName>
    <definedName name="MCOD02.040.3810_1" localSheetId="18">[9]MEMORIAL!#REF!</definedName>
    <definedName name="MCOD02.040.3810_1">[9]MEMORIAL!#REF!</definedName>
    <definedName name="MCOD02.040.4510" localSheetId="10">[8]MEMORIAL!#REF!</definedName>
    <definedName name="MCOD02.040.4510" localSheetId="3">[8]MEMORIAL!#REF!</definedName>
    <definedName name="MCOD02.040.4510" localSheetId="4">[8]MEMORIAL!#REF!</definedName>
    <definedName name="MCOD02.040.4510" localSheetId="6">[8]MEMORIAL!#REF!</definedName>
    <definedName name="MCOD02.040.4510" localSheetId="18">[8]MEMORIAL!#REF!</definedName>
    <definedName name="MCOD02.040.4510">[8]MEMORIAL!#REF!</definedName>
    <definedName name="MCOD02.040.4510_1" localSheetId="10">[9]MEMORIAL!#REF!</definedName>
    <definedName name="MCOD02.040.4510_1" localSheetId="3">[9]MEMORIAL!#REF!</definedName>
    <definedName name="MCOD02.040.4510_1" localSheetId="4">[9]MEMORIAL!#REF!</definedName>
    <definedName name="MCOD02.040.4510_1" localSheetId="6">[9]MEMORIAL!#REF!</definedName>
    <definedName name="MCOD02.040.4510_1" localSheetId="18">[9]MEMORIAL!#REF!</definedName>
    <definedName name="MCOD02.040.4510_1">[9]MEMORIAL!#REF!</definedName>
    <definedName name="MCOD02.040.4520" localSheetId="10">[8]MEMORIAL!#REF!</definedName>
    <definedName name="MCOD02.040.4520" localSheetId="3">[8]MEMORIAL!#REF!</definedName>
    <definedName name="MCOD02.040.4520" localSheetId="4">[8]MEMORIAL!#REF!</definedName>
    <definedName name="MCOD02.040.4520" localSheetId="6">[8]MEMORIAL!#REF!</definedName>
    <definedName name="MCOD02.040.4520" localSheetId="18">[8]MEMORIAL!#REF!</definedName>
    <definedName name="MCOD02.040.4520">[8]MEMORIAL!#REF!</definedName>
    <definedName name="MCOD02.040.4520_1" localSheetId="10">[9]MEMORIAL!#REF!</definedName>
    <definedName name="MCOD02.040.4520_1" localSheetId="3">[9]MEMORIAL!#REF!</definedName>
    <definedName name="MCOD02.040.4520_1" localSheetId="4">[9]MEMORIAL!#REF!</definedName>
    <definedName name="MCOD02.040.4520_1" localSheetId="6">[9]MEMORIAL!#REF!</definedName>
    <definedName name="MCOD02.040.4520_1" localSheetId="18">[9]MEMORIAL!#REF!</definedName>
    <definedName name="MCOD02.040.4520_1">[9]MEMORIAL!#REF!</definedName>
    <definedName name="MCOD02.040.4550" localSheetId="10">[8]MEMORIAL!#REF!</definedName>
    <definedName name="MCOD02.040.4550" localSheetId="3">[8]MEMORIAL!#REF!</definedName>
    <definedName name="MCOD02.040.4550" localSheetId="4">[8]MEMORIAL!#REF!</definedName>
    <definedName name="MCOD02.040.4550" localSheetId="6">[8]MEMORIAL!#REF!</definedName>
    <definedName name="MCOD02.040.4550" localSheetId="18">[8]MEMORIAL!#REF!</definedName>
    <definedName name="MCOD02.040.4550">[8]MEMORIAL!#REF!</definedName>
    <definedName name="MCOD02.040.4550_1" localSheetId="10">[9]MEMORIAL!#REF!</definedName>
    <definedName name="MCOD02.040.4550_1" localSheetId="3">[9]MEMORIAL!#REF!</definedName>
    <definedName name="MCOD02.040.4550_1" localSheetId="4">[9]MEMORIAL!#REF!</definedName>
    <definedName name="MCOD02.040.4550_1" localSheetId="6">[9]MEMORIAL!#REF!</definedName>
    <definedName name="MCOD02.040.4550_1" localSheetId="18">[9]MEMORIAL!#REF!</definedName>
    <definedName name="MCOD02.040.4550_1">[9]MEMORIAL!#REF!</definedName>
    <definedName name="MCOD02.040.4620" localSheetId="10">[8]MEMORIAL!#REF!</definedName>
    <definedName name="MCOD02.040.4620" localSheetId="3">[8]MEMORIAL!#REF!</definedName>
    <definedName name="MCOD02.040.4620" localSheetId="4">[8]MEMORIAL!#REF!</definedName>
    <definedName name="MCOD02.040.4620" localSheetId="6">[8]MEMORIAL!#REF!</definedName>
    <definedName name="MCOD02.040.4620" localSheetId="18">[8]MEMORIAL!#REF!</definedName>
    <definedName name="MCOD02.040.4620">[8]MEMORIAL!#REF!</definedName>
    <definedName name="MCOD02.040.4620_1" localSheetId="10">[9]MEMORIAL!#REF!</definedName>
    <definedName name="MCOD02.040.4620_1" localSheetId="3">[9]MEMORIAL!#REF!</definedName>
    <definedName name="MCOD02.040.4620_1" localSheetId="4">[9]MEMORIAL!#REF!</definedName>
    <definedName name="MCOD02.040.4620_1" localSheetId="6">[9]MEMORIAL!#REF!</definedName>
    <definedName name="MCOD02.040.4620_1" localSheetId="18">[9]MEMORIAL!#REF!</definedName>
    <definedName name="MCOD02.040.4620_1">[9]MEMORIAL!#REF!</definedName>
    <definedName name="MCOD02.040.4630" localSheetId="10">[8]MEMORIAL!#REF!</definedName>
    <definedName name="MCOD02.040.4630" localSheetId="3">[8]MEMORIAL!#REF!</definedName>
    <definedName name="MCOD02.040.4630" localSheetId="4">[8]MEMORIAL!#REF!</definedName>
    <definedName name="MCOD02.040.4630" localSheetId="6">[8]MEMORIAL!#REF!</definedName>
    <definedName name="MCOD02.040.4630" localSheetId="18">[8]MEMORIAL!#REF!</definedName>
    <definedName name="MCOD02.040.4630">[8]MEMORIAL!#REF!</definedName>
    <definedName name="MCOD02.040.4630_1" localSheetId="10">[9]MEMORIAL!#REF!</definedName>
    <definedName name="MCOD02.040.4630_1" localSheetId="3">[9]MEMORIAL!#REF!</definedName>
    <definedName name="MCOD02.040.4630_1" localSheetId="4">[9]MEMORIAL!#REF!</definedName>
    <definedName name="MCOD02.040.4630_1" localSheetId="6">[9]MEMORIAL!#REF!</definedName>
    <definedName name="MCOD02.040.4630_1" localSheetId="18">[9]MEMORIAL!#REF!</definedName>
    <definedName name="MCOD02.040.4630_1">[9]MEMORIAL!#REF!</definedName>
    <definedName name="MCOD02.040.4636" localSheetId="10">[8]MEMORIAL!#REF!</definedName>
    <definedName name="MCOD02.040.4636" localSheetId="3">[8]MEMORIAL!#REF!</definedName>
    <definedName name="MCOD02.040.4636" localSheetId="4">[8]MEMORIAL!#REF!</definedName>
    <definedName name="MCOD02.040.4636" localSheetId="6">[8]MEMORIAL!#REF!</definedName>
    <definedName name="MCOD02.040.4636" localSheetId="18">[8]MEMORIAL!#REF!</definedName>
    <definedName name="MCOD02.040.4636">[8]MEMORIAL!#REF!</definedName>
    <definedName name="MCOD02.040.4636_1" localSheetId="10">[9]MEMORIAL!#REF!</definedName>
    <definedName name="MCOD02.040.4636_1" localSheetId="3">[9]MEMORIAL!#REF!</definedName>
    <definedName name="MCOD02.040.4636_1" localSheetId="4">[9]MEMORIAL!#REF!</definedName>
    <definedName name="MCOD02.040.4636_1" localSheetId="6">[9]MEMORIAL!#REF!</definedName>
    <definedName name="MCOD02.040.4636_1" localSheetId="18">[9]MEMORIAL!#REF!</definedName>
    <definedName name="MCOD02.040.4636_1">[9]MEMORIAL!#REF!</definedName>
    <definedName name="MCOD02.040.4690" localSheetId="10">[8]MEMORIAL!#REF!</definedName>
    <definedName name="MCOD02.040.4690" localSheetId="3">[8]MEMORIAL!#REF!</definedName>
    <definedName name="MCOD02.040.4690" localSheetId="4">[8]MEMORIAL!#REF!</definedName>
    <definedName name="MCOD02.040.4690" localSheetId="6">[8]MEMORIAL!#REF!</definedName>
    <definedName name="MCOD02.040.4690" localSheetId="18">[8]MEMORIAL!#REF!</definedName>
    <definedName name="MCOD02.040.4690">[8]MEMORIAL!#REF!</definedName>
    <definedName name="MCOD02.040.4690_1" localSheetId="10">[9]MEMORIAL!#REF!</definedName>
    <definedName name="MCOD02.040.4690_1" localSheetId="3">[9]MEMORIAL!#REF!</definedName>
    <definedName name="MCOD02.040.4690_1" localSheetId="4">[9]MEMORIAL!#REF!</definedName>
    <definedName name="MCOD02.040.4690_1" localSheetId="6">[9]MEMORIAL!#REF!</definedName>
    <definedName name="MCOD02.040.4690_1" localSheetId="18">[9]MEMORIAL!#REF!</definedName>
    <definedName name="MCOD02.040.4690_1">[9]MEMORIAL!#REF!</definedName>
    <definedName name="MCOD02.040.7402" localSheetId="10">[8]MEMORIAL!#REF!</definedName>
    <definedName name="MCOD02.040.7402" localSheetId="3">[8]MEMORIAL!#REF!</definedName>
    <definedName name="MCOD02.040.7402" localSheetId="4">[8]MEMORIAL!#REF!</definedName>
    <definedName name="MCOD02.040.7402" localSheetId="6">[8]MEMORIAL!#REF!</definedName>
    <definedName name="MCOD02.040.7402" localSheetId="18">[8]MEMORIAL!#REF!</definedName>
    <definedName name="MCOD02.040.7402">[8]MEMORIAL!#REF!</definedName>
    <definedName name="MCOD02.040.7402_1" localSheetId="10">[9]MEMORIAL!#REF!</definedName>
    <definedName name="MCOD02.040.7402_1" localSheetId="3">[9]MEMORIAL!#REF!</definedName>
    <definedName name="MCOD02.040.7402_1" localSheetId="4">[9]MEMORIAL!#REF!</definedName>
    <definedName name="MCOD02.040.7402_1" localSheetId="6">[9]MEMORIAL!#REF!</definedName>
    <definedName name="MCOD02.040.7402_1" localSheetId="18">[9]MEMORIAL!#REF!</definedName>
    <definedName name="MCOD02.040.7402_1">[9]MEMORIAL!#REF!</definedName>
    <definedName name="MCOD02.040.9800" localSheetId="10">[8]MEMORIAL!#REF!</definedName>
    <definedName name="MCOD02.040.9800" localSheetId="3">[8]MEMORIAL!#REF!</definedName>
    <definedName name="MCOD02.040.9800" localSheetId="4">[8]MEMORIAL!#REF!</definedName>
    <definedName name="MCOD02.040.9800" localSheetId="6">[8]MEMORIAL!#REF!</definedName>
    <definedName name="MCOD02.040.9800" localSheetId="18">[8]MEMORIAL!#REF!</definedName>
    <definedName name="MCOD02.040.9800">[8]MEMORIAL!#REF!</definedName>
    <definedName name="MCOD02.040.9800_1" localSheetId="10">[9]MEMORIAL!#REF!</definedName>
    <definedName name="MCOD02.040.9800_1" localSheetId="3">[9]MEMORIAL!#REF!</definedName>
    <definedName name="MCOD02.040.9800_1" localSheetId="4">[9]MEMORIAL!#REF!</definedName>
    <definedName name="MCOD02.040.9800_1" localSheetId="6">[9]MEMORIAL!#REF!</definedName>
    <definedName name="MCOD02.040.9800_1" localSheetId="18">[9]MEMORIAL!#REF!</definedName>
    <definedName name="MCOD02.040.9800_1">[9]MEMORIAL!#REF!</definedName>
    <definedName name="MCOD02.040.9802" localSheetId="10">[8]MEMORIAL!#REF!</definedName>
    <definedName name="MCOD02.040.9802" localSheetId="3">[8]MEMORIAL!#REF!</definedName>
    <definedName name="MCOD02.040.9802" localSheetId="4">[8]MEMORIAL!#REF!</definedName>
    <definedName name="MCOD02.040.9802" localSheetId="6">[8]MEMORIAL!#REF!</definedName>
    <definedName name="MCOD02.040.9802" localSheetId="18">[8]MEMORIAL!#REF!</definedName>
    <definedName name="MCOD02.040.9802">[8]MEMORIAL!#REF!</definedName>
    <definedName name="MCOD02.040.9802_1" localSheetId="10">[9]MEMORIAL!#REF!</definedName>
    <definedName name="MCOD02.040.9802_1" localSheetId="3">[9]MEMORIAL!#REF!</definedName>
    <definedName name="MCOD02.040.9802_1" localSheetId="4">[9]MEMORIAL!#REF!</definedName>
    <definedName name="MCOD02.040.9802_1" localSheetId="6">[9]MEMORIAL!#REF!</definedName>
    <definedName name="MCOD02.040.9802_1" localSheetId="18">[9]MEMORIAL!#REF!</definedName>
    <definedName name="MCOD02.040.9802_1">[9]MEMORIAL!#REF!</definedName>
    <definedName name="MCOD02.040.9804" localSheetId="10">[8]MEMORIAL!#REF!</definedName>
    <definedName name="MCOD02.040.9804" localSheetId="3">[8]MEMORIAL!#REF!</definedName>
    <definedName name="MCOD02.040.9804" localSheetId="4">[8]MEMORIAL!#REF!</definedName>
    <definedName name="MCOD02.040.9804" localSheetId="6">[8]MEMORIAL!#REF!</definedName>
    <definedName name="MCOD02.040.9804" localSheetId="18">[8]MEMORIAL!#REF!</definedName>
    <definedName name="MCOD02.040.9804">[8]MEMORIAL!#REF!</definedName>
    <definedName name="MCOD02.040.9804_1" localSheetId="10">[9]MEMORIAL!#REF!</definedName>
    <definedName name="MCOD02.040.9804_1" localSheetId="3">[9]MEMORIAL!#REF!</definedName>
    <definedName name="MCOD02.040.9804_1" localSheetId="4">[9]MEMORIAL!#REF!</definedName>
    <definedName name="MCOD02.040.9804_1" localSheetId="6">[9]MEMORIAL!#REF!</definedName>
    <definedName name="MCOD02.040.9804_1" localSheetId="18">[9]MEMORIAL!#REF!</definedName>
    <definedName name="MCOD02.040.9804_1">[9]MEMORIAL!#REF!</definedName>
    <definedName name="MCOD02.110.0014" localSheetId="10">[8]MEMORIAL!#REF!</definedName>
    <definedName name="MCOD02.110.0014" localSheetId="3">[8]MEMORIAL!#REF!</definedName>
    <definedName name="MCOD02.110.0014" localSheetId="4">[8]MEMORIAL!#REF!</definedName>
    <definedName name="MCOD02.110.0014" localSheetId="6">[8]MEMORIAL!#REF!</definedName>
    <definedName name="MCOD02.110.0014" localSheetId="18">[8]MEMORIAL!#REF!</definedName>
    <definedName name="MCOD02.110.0014">[8]MEMORIAL!#REF!</definedName>
    <definedName name="MCOD02.110.0014_1" localSheetId="10">[9]MEMORIAL!#REF!</definedName>
    <definedName name="MCOD02.110.0014_1" localSheetId="3">[9]MEMORIAL!#REF!</definedName>
    <definedName name="MCOD02.110.0014_1" localSheetId="4">[9]MEMORIAL!#REF!</definedName>
    <definedName name="MCOD02.110.0014_1" localSheetId="6">[9]MEMORIAL!#REF!</definedName>
    <definedName name="MCOD02.110.0014_1" localSheetId="18">[9]MEMORIAL!#REF!</definedName>
    <definedName name="MCOD02.110.0014_1">[9]MEMORIAL!#REF!</definedName>
    <definedName name="MCOD02.110.0054" localSheetId="10">[8]MEMORIAL!#REF!</definedName>
    <definedName name="MCOD02.110.0054" localSheetId="3">[8]MEMORIAL!#REF!</definedName>
    <definedName name="MCOD02.110.0054" localSheetId="4">[8]MEMORIAL!#REF!</definedName>
    <definedName name="MCOD02.110.0054" localSheetId="6">[8]MEMORIAL!#REF!</definedName>
    <definedName name="MCOD02.110.0054" localSheetId="18">[8]MEMORIAL!#REF!</definedName>
    <definedName name="MCOD02.110.0054">[8]MEMORIAL!#REF!</definedName>
    <definedName name="MCOD02.110.0054_1" localSheetId="10">[9]MEMORIAL!#REF!</definedName>
    <definedName name="MCOD02.110.0054_1" localSheetId="3">[9]MEMORIAL!#REF!</definedName>
    <definedName name="MCOD02.110.0054_1" localSheetId="4">[9]MEMORIAL!#REF!</definedName>
    <definedName name="MCOD02.110.0054_1" localSheetId="6">[9]MEMORIAL!#REF!</definedName>
    <definedName name="MCOD02.110.0054_1" localSheetId="18">[9]MEMORIAL!#REF!</definedName>
    <definedName name="MCOD02.110.0054_1">[9]MEMORIAL!#REF!</definedName>
    <definedName name="MCOD02.110.0066" localSheetId="10">[8]MEMORIAL!#REF!</definedName>
    <definedName name="MCOD02.110.0066" localSheetId="3">[8]MEMORIAL!#REF!</definedName>
    <definedName name="MCOD02.110.0066" localSheetId="4">[8]MEMORIAL!#REF!</definedName>
    <definedName name="MCOD02.110.0066" localSheetId="6">[8]MEMORIAL!#REF!</definedName>
    <definedName name="MCOD02.110.0066" localSheetId="18">[8]MEMORIAL!#REF!</definedName>
    <definedName name="MCOD02.110.0066">[8]MEMORIAL!#REF!</definedName>
    <definedName name="MCOD02.110.0066_1" localSheetId="10">[9]MEMORIAL!#REF!</definedName>
    <definedName name="MCOD02.110.0066_1" localSheetId="3">[9]MEMORIAL!#REF!</definedName>
    <definedName name="MCOD02.110.0066_1" localSheetId="4">[9]MEMORIAL!#REF!</definedName>
    <definedName name="MCOD02.110.0066_1" localSheetId="6">[9]MEMORIAL!#REF!</definedName>
    <definedName name="MCOD02.110.0066_1" localSheetId="18">[9]MEMORIAL!#REF!</definedName>
    <definedName name="MCOD02.110.0066_1">[9]MEMORIAL!#REF!</definedName>
    <definedName name="MCOD02.110.0094" localSheetId="10">[8]MEMORIAL!#REF!</definedName>
    <definedName name="MCOD02.110.0094" localSheetId="3">[8]MEMORIAL!#REF!</definedName>
    <definedName name="MCOD02.110.0094" localSheetId="4">[8]MEMORIAL!#REF!</definedName>
    <definedName name="MCOD02.110.0094" localSheetId="6">[8]MEMORIAL!#REF!</definedName>
    <definedName name="MCOD02.110.0094" localSheetId="18">[8]MEMORIAL!#REF!</definedName>
    <definedName name="MCOD02.110.0094">[8]MEMORIAL!#REF!</definedName>
    <definedName name="MCOD02.110.0094_1" localSheetId="10">[9]MEMORIAL!#REF!</definedName>
    <definedName name="MCOD02.110.0094_1" localSheetId="3">[9]MEMORIAL!#REF!</definedName>
    <definedName name="MCOD02.110.0094_1" localSheetId="4">[9]MEMORIAL!#REF!</definedName>
    <definedName name="MCOD02.110.0094_1" localSheetId="6">[9]MEMORIAL!#REF!</definedName>
    <definedName name="MCOD02.110.0094_1" localSheetId="18">[9]MEMORIAL!#REF!</definedName>
    <definedName name="MCOD02.110.0094_1">[9]MEMORIAL!#REF!</definedName>
    <definedName name="MCOD02.110.0106" localSheetId="10">[8]MEMORIAL!#REF!</definedName>
    <definedName name="MCOD02.110.0106" localSheetId="3">[8]MEMORIAL!#REF!</definedName>
    <definedName name="MCOD02.110.0106" localSheetId="4">[8]MEMORIAL!#REF!</definedName>
    <definedName name="MCOD02.110.0106" localSheetId="6">[8]MEMORIAL!#REF!</definedName>
    <definedName name="MCOD02.110.0106" localSheetId="18">[8]MEMORIAL!#REF!</definedName>
    <definedName name="MCOD02.110.0106">[8]MEMORIAL!#REF!</definedName>
    <definedName name="MCOD02.110.0106_1" localSheetId="10">[9]MEMORIAL!#REF!</definedName>
    <definedName name="MCOD02.110.0106_1" localSheetId="3">[9]MEMORIAL!#REF!</definedName>
    <definedName name="MCOD02.110.0106_1" localSheetId="4">[9]MEMORIAL!#REF!</definedName>
    <definedName name="MCOD02.110.0106_1" localSheetId="6">[9]MEMORIAL!#REF!</definedName>
    <definedName name="MCOD02.110.0106_1" localSheetId="18">[9]MEMORIAL!#REF!</definedName>
    <definedName name="MCOD02.110.0106_1">[9]MEMORIAL!#REF!</definedName>
    <definedName name="MCOD02.110.0110" localSheetId="10">[8]MEMORIAL!#REF!</definedName>
    <definedName name="MCOD02.110.0110" localSheetId="3">[8]MEMORIAL!#REF!</definedName>
    <definedName name="MCOD02.110.0110" localSheetId="4">[8]MEMORIAL!#REF!</definedName>
    <definedName name="MCOD02.110.0110" localSheetId="6">[8]MEMORIAL!#REF!</definedName>
    <definedName name="MCOD02.110.0110" localSheetId="18">[8]MEMORIAL!#REF!</definedName>
    <definedName name="MCOD02.110.0110">[8]MEMORIAL!#REF!</definedName>
    <definedName name="MCOD02.110.0110_1" localSheetId="10">[9]MEMORIAL!#REF!</definedName>
    <definedName name="MCOD02.110.0110_1" localSheetId="3">[9]MEMORIAL!#REF!</definedName>
    <definedName name="MCOD02.110.0110_1" localSheetId="4">[9]MEMORIAL!#REF!</definedName>
    <definedName name="MCOD02.110.0110_1" localSheetId="6">[9]MEMORIAL!#REF!</definedName>
    <definedName name="MCOD02.110.0110_1" localSheetId="18">[9]MEMORIAL!#REF!</definedName>
    <definedName name="MCOD02.110.0110_1">[9]MEMORIAL!#REF!</definedName>
    <definedName name="MCOD02.110.0134" localSheetId="10">[8]MEMORIAL!#REF!</definedName>
    <definedName name="MCOD02.110.0134" localSheetId="3">[8]MEMORIAL!#REF!</definedName>
    <definedName name="MCOD02.110.0134" localSheetId="4">[8]MEMORIAL!#REF!</definedName>
    <definedName name="MCOD02.110.0134" localSheetId="6">[8]MEMORIAL!#REF!</definedName>
    <definedName name="MCOD02.110.0134" localSheetId="18">[8]MEMORIAL!#REF!</definedName>
    <definedName name="MCOD02.110.0134">[8]MEMORIAL!#REF!</definedName>
    <definedName name="MCOD02.110.0134_1" localSheetId="10">[9]MEMORIAL!#REF!</definedName>
    <definedName name="MCOD02.110.0134_1" localSheetId="3">[9]MEMORIAL!#REF!</definedName>
    <definedName name="MCOD02.110.0134_1" localSheetId="4">[9]MEMORIAL!#REF!</definedName>
    <definedName name="MCOD02.110.0134_1" localSheetId="6">[9]MEMORIAL!#REF!</definedName>
    <definedName name="MCOD02.110.0134_1" localSheetId="18">[9]MEMORIAL!#REF!</definedName>
    <definedName name="MCOD02.110.0134_1">[9]MEMORIAL!#REF!</definedName>
    <definedName name="MCOD02.110.0146" localSheetId="10">[8]MEMORIAL!#REF!</definedName>
    <definedName name="MCOD02.110.0146" localSheetId="3">[8]MEMORIAL!#REF!</definedName>
    <definedName name="MCOD02.110.0146" localSheetId="4">[8]MEMORIAL!#REF!</definedName>
    <definedName name="MCOD02.110.0146" localSheetId="6">[8]MEMORIAL!#REF!</definedName>
    <definedName name="MCOD02.110.0146" localSheetId="18">[8]MEMORIAL!#REF!</definedName>
    <definedName name="MCOD02.110.0146">[8]MEMORIAL!#REF!</definedName>
    <definedName name="MCOD02.110.0146_1" localSheetId="10">[9]MEMORIAL!#REF!</definedName>
    <definedName name="MCOD02.110.0146_1" localSheetId="3">[9]MEMORIAL!#REF!</definedName>
    <definedName name="MCOD02.110.0146_1" localSheetId="4">[9]MEMORIAL!#REF!</definedName>
    <definedName name="MCOD02.110.0146_1" localSheetId="6">[9]MEMORIAL!#REF!</definedName>
    <definedName name="MCOD02.110.0146_1" localSheetId="18">[9]MEMORIAL!#REF!</definedName>
    <definedName name="MCOD02.110.0146_1">[9]MEMORIAL!#REF!</definedName>
    <definedName name="MCOD02.110.0150" localSheetId="10">[8]MEMORIAL!#REF!</definedName>
    <definedName name="MCOD02.110.0150" localSheetId="3">[8]MEMORIAL!#REF!</definedName>
    <definedName name="MCOD02.110.0150" localSheetId="4">[8]MEMORIAL!#REF!</definedName>
    <definedName name="MCOD02.110.0150" localSheetId="6">[8]MEMORIAL!#REF!</definedName>
    <definedName name="MCOD02.110.0150" localSheetId="18">[8]MEMORIAL!#REF!</definedName>
    <definedName name="MCOD02.110.0150">[8]MEMORIAL!#REF!</definedName>
    <definedName name="MCOD02.110.0150_1" localSheetId="10">[9]MEMORIAL!#REF!</definedName>
    <definedName name="MCOD02.110.0150_1" localSheetId="3">[9]MEMORIAL!#REF!</definedName>
    <definedName name="MCOD02.110.0150_1" localSheetId="4">[9]MEMORIAL!#REF!</definedName>
    <definedName name="MCOD02.110.0150_1" localSheetId="6">[9]MEMORIAL!#REF!</definedName>
    <definedName name="MCOD02.110.0150_1" localSheetId="18">[9]MEMORIAL!#REF!</definedName>
    <definedName name="MCOD02.110.0150_1">[9]MEMORIAL!#REF!</definedName>
    <definedName name="MCOD02.110.0610" localSheetId="10">[8]MEMORIAL!#REF!</definedName>
    <definedName name="MCOD02.110.0610" localSheetId="3">[8]MEMORIAL!#REF!</definedName>
    <definedName name="MCOD02.110.0610" localSheetId="4">[8]MEMORIAL!#REF!</definedName>
    <definedName name="MCOD02.110.0610" localSheetId="6">[8]MEMORIAL!#REF!</definedName>
    <definedName name="MCOD02.110.0610" localSheetId="18">[8]MEMORIAL!#REF!</definedName>
    <definedName name="MCOD02.110.0610">[8]MEMORIAL!#REF!</definedName>
    <definedName name="MCOD02.110.0610_1" localSheetId="10">[9]MEMORIAL!#REF!</definedName>
    <definedName name="MCOD02.110.0610_1" localSheetId="3">[9]MEMORIAL!#REF!</definedName>
    <definedName name="MCOD02.110.0610_1" localSheetId="4">[9]MEMORIAL!#REF!</definedName>
    <definedName name="MCOD02.110.0610_1" localSheetId="6">[9]MEMORIAL!#REF!</definedName>
    <definedName name="MCOD02.110.0610_1" localSheetId="18">[9]MEMORIAL!#REF!</definedName>
    <definedName name="MCOD02.110.0610_1">[9]MEMORIAL!#REF!</definedName>
    <definedName name="MCOD02.110.0620" localSheetId="10">[8]MEMORIAL!#REF!</definedName>
    <definedName name="MCOD02.110.0620" localSheetId="3">[8]MEMORIAL!#REF!</definedName>
    <definedName name="MCOD02.110.0620" localSheetId="4">[8]MEMORIAL!#REF!</definedName>
    <definedName name="MCOD02.110.0620" localSheetId="6">[8]MEMORIAL!#REF!</definedName>
    <definedName name="MCOD02.110.0620" localSheetId="18">[8]MEMORIAL!#REF!</definedName>
    <definedName name="MCOD02.110.0620">[8]MEMORIAL!#REF!</definedName>
    <definedName name="MCOD02.110.0620_1" localSheetId="10">[9]MEMORIAL!#REF!</definedName>
    <definedName name="MCOD02.110.0620_1" localSheetId="3">[9]MEMORIAL!#REF!</definedName>
    <definedName name="MCOD02.110.0620_1" localSheetId="4">[9]MEMORIAL!#REF!</definedName>
    <definedName name="MCOD02.110.0620_1" localSheetId="6">[9]MEMORIAL!#REF!</definedName>
    <definedName name="MCOD02.110.0620_1" localSheetId="18">[9]MEMORIAL!#REF!</definedName>
    <definedName name="MCOD02.110.0620_1">[9]MEMORIAL!#REF!</definedName>
    <definedName name="MCOD02.110.0734" localSheetId="10">[8]MEMORIAL!#REF!</definedName>
    <definedName name="MCOD02.110.0734" localSheetId="3">[8]MEMORIAL!#REF!</definedName>
    <definedName name="MCOD02.110.0734" localSheetId="4">[8]MEMORIAL!#REF!</definedName>
    <definedName name="MCOD02.110.0734" localSheetId="6">[8]MEMORIAL!#REF!</definedName>
    <definedName name="MCOD02.110.0734" localSheetId="18">[8]MEMORIAL!#REF!</definedName>
    <definedName name="MCOD02.110.0734">[8]MEMORIAL!#REF!</definedName>
    <definedName name="MCOD02.110.0734_1" localSheetId="10">[9]MEMORIAL!#REF!</definedName>
    <definedName name="MCOD02.110.0734_1" localSheetId="3">[9]MEMORIAL!#REF!</definedName>
    <definedName name="MCOD02.110.0734_1" localSheetId="4">[9]MEMORIAL!#REF!</definedName>
    <definedName name="MCOD02.110.0734_1" localSheetId="6">[9]MEMORIAL!#REF!</definedName>
    <definedName name="MCOD02.110.0734_1" localSheetId="18">[9]MEMORIAL!#REF!</definedName>
    <definedName name="MCOD02.110.0734_1">[9]MEMORIAL!#REF!</definedName>
    <definedName name="MCOD02.110.0738" localSheetId="10">[8]MEMORIAL!#REF!</definedName>
    <definedName name="MCOD02.110.0738" localSheetId="3">[8]MEMORIAL!#REF!</definedName>
    <definedName name="MCOD02.110.0738" localSheetId="4">[8]MEMORIAL!#REF!</definedName>
    <definedName name="MCOD02.110.0738" localSheetId="6">[8]MEMORIAL!#REF!</definedName>
    <definedName name="MCOD02.110.0738" localSheetId="18">[8]MEMORIAL!#REF!</definedName>
    <definedName name="MCOD02.110.0738">[8]MEMORIAL!#REF!</definedName>
    <definedName name="MCOD02.110.0738_1" localSheetId="10">[9]MEMORIAL!#REF!</definedName>
    <definedName name="MCOD02.110.0738_1" localSheetId="3">[9]MEMORIAL!#REF!</definedName>
    <definedName name="MCOD02.110.0738_1" localSheetId="4">[9]MEMORIAL!#REF!</definedName>
    <definedName name="MCOD02.110.0738_1" localSheetId="6">[9]MEMORIAL!#REF!</definedName>
    <definedName name="MCOD02.110.0738_1" localSheetId="18">[9]MEMORIAL!#REF!</definedName>
    <definedName name="MCOD02.110.0738_1">[9]MEMORIAL!#REF!</definedName>
    <definedName name="MCOD02.110.0750" localSheetId="10">[8]MEMORIAL!#REF!</definedName>
    <definedName name="MCOD02.110.0750" localSheetId="3">[8]MEMORIAL!#REF!</definedName>
    <definedName name="MCOD02.110.0750" localSheetId="4">[8]MEMORIAL!#REF!</definedName>
    <definedName name="MCOD02.110.0750" localSheetId="6">[8]MEMORIAL!#REF!</definedName>
    <definedName name="MCOD02.110.0750" localSheetId="18">[8]MEMORIAL!#REF!</definedName>
    <definedName name="MCOD02.110.0750">[8]MEMORIAL!#REF!</definedName>
    <definedName name="MCOD02.110.0750_1" localSheetId="10">[9]MEMORIAL!#REF!</definedName>
    <definedName name="MCOD02.110.0750_1" localSheetId="3">[9]MEMORIAL!#REF!</definedName>
    <definedName name="MCOD02.110.0750_1" localSheetId="4">[9]MEMORIAL!#REF!</definedName>
    <definedName name="MCOD02.110.0750_1" localSheetId="6">[9]MEMORIAL!#REF!</definedName>
    <definedName name="MCOD02.110.0750_1" localSheetId="18">[9]MEMORIAL!#REF!</definedName>
    <definedName name="MCOD02.110.0750_1">[9]MEMORIAL!#REF!</definedName>
    <definedName name="MCOD02.110.1014" localSheetId="10">[8]MEMORIAL!#REF!</definedName>
    <definedName name="MCOD02.110.1014" localSheetId="3">[8]MEMORIAL!#REF!</definedName>
    <definedName name="MCOD02.110.1014" localSheetId="4">[8]MEMORIAL!#REF!</definedName>
    <definedName name="MCOD02.110.1014" localSheetId="6">[8]MEMORIAL!#REF!</definedName>
    <definedName name="MCOD02.110.1014" localSheetId="18">[8]MEMORIAL!#REF!</definedName>
    <definedName name="MCOD02.110.1014">[8]MEMORIAL!#REF!</definedName>
    <definedName name="MCOD02.110.1014_1" localSheetId="10">[9]MEMORIAL!#REF!</definedName>
    <definedName name="MCOD02.110.1014_1" localSheetId="3">[9]MEMORIAL!#REF!</definedName>
    <definedName name="MCOD02.110.1014_1" localSheetId="4">[9]MEMORIAL!#REF!</definedName>
    <definedName name="MCOD02.110.1014_1" localSheetId="6">[9]MEMORIAL!#REF!</definedName>
    <definedName name="MCOD02.110.1014_1" localSheetId="18">[9]MEMORIAL!#REF!</definedName>
    <definedName name="MCOD02.110.1014_1">[9]MEMORIAL!#REF!</definedName>
    <definedName name="MCOD02.110.1020" localSheetId="10">[8]MEMORIAL!#REF!</definedName>
    <definedName name="MCOD02.110.1020" localSheetId="3">[8]MEMORIAL!#REF!</definedName>
    <definedName name="MCOD02.110.1020" localSheetId="4">[8]MEMORIAL!#REF!</definedName>
    <definedName name="MCOD02.110.1020" localSheetId="6">[8]MEMORIAL!#REF!</definedName>
    <definedName name="MCOD02.110.1020" localSheetId="18">[8]MEMORIAL!#REF!</definedName>
    <definedName name="MCOD02.110.1020">[8]MEMORIAL!#REF!</definedName>
    <definedName name="MCOD02.110.1020_1" localSheetId="10">[9]MEMORIAL!#REF!</definedName>
    <definedName name="MCOD02.110.1020_1" localSheetId="3">[9]MEMORIAL!#REF!</definedName>
    <definedName name="MCOD02.110.1020_1" localSheetId="4">[9]MEMORIAL!#REF!</definedName>
    <definedName name="MCOD02.110.1020_1" localSheetId="6">[9]MEMORIAL!#REF!</definedName>
    <definedName name="MCOD02.110.1020_1" localSheetId="18">[9]MEMORIAL!#REF!</definedName>
    <definedName name="MCOD02.110.1020_1">[9]MEMORIAL!#REF!</definedName>
    <definedName name="MCOD02.110.1164" localSheetId="10">[8]MEMORIAL!#REF!</definedName>
    <definedName name="MCOD02.110.1164" localSheetId="3">[8]MEMORIAL!#REF!</definedName>
    <definedName name="MCOD02.110.1164" localSheetId="4">[8]MEMORIAL!#REF!</definedName>
    <definedName name="MCOD02.110.1164" localSheetId="6">[8]MEMORIAL!#REF!</definedName>
    <definedName name="MCOD02.110.1164" localSheetId="18">[8]MEMORIAL!#REF!</definedName>
    <definedName name="MCOD02.110.1164">[8]MEMORIAL!#REF!</definedName>
    <definedName name="MCOD02.110.1164_1" localSheetId="10">[9]MEMORIAL!#REF!</definedName>
    <definedName name="MCOD02.110.1164_1" localSheetId="3">[9]MEMORIAL!#REF!</definedName>
    <definedName name="MCOD02.110.1164_1" localSheetId="4">[9]MEMORIAL!#REF!</definedName>
    <definedName name="MCOD02.110.1164_1" localSheetId="6">[9]MEMORIAL!#REF!</definedName>
    <definedName name="MCOD02.110.1164_1" localSheetId="18">[9]MEMORIAL!#REF!</definedName>
    <definedName name="MCOD02.110.1164_1">[9]MEMORIAL!#REF!</definedName>
    <definedName name="MCOD02.110.1166" localSheetId="10">[8]MEMORIAL!#REF!</definedName>
    <definedName name="MCOD02.110.1166" localSheetId="3">[8]MEMORIAL!#REF!</definedName>
    <definedName name="MCOD02.110.1166" localSheetId="4">[8]MEMORIAL!#REF!</definedName>
    <definedName name="MCOD02.110.1166" localSheetId="6">[8]MEMORIAL!#REF!</definedName>
    <definedName name="MCOD02.110.1166" localSheetId="18">[8]MEMORIAL!#REF!</definedName>
    <definedName name="MCOD02.110.1166">[8]MEMORIAL!#REF!</definedName>
    <definedName name="MCOD02.110.1166_1" localSheetId="10">[9]MEMORIAL!#REF!</definedName>
    <definedName name="MCOD02.110.1166_1" localSheetId="3">[9]MEMORIAL!#REF!</definedName>
    <definedName name="MCOD02.110.1166_1" localSheetId="4">[9]MEMORIAL!#REF!</definedName>
    <definedName name="MCOD02.110.1166_1" localSheetId="6">[9]MEMORIAL!#REF!</definedName>
    <definedName name="MCOD02.110.1166_1" localSheetId="18">[9]MEMORIAL!#REF!</definedName>
    <definedName name="MCOD02.110.1166_1">[9]MEMORIAL!#REF!</definedName>
    <definedName name="MCOD02.110.1420" localSheetId="10">[8]MEMORIAL!#REF!</definedName>
    <definedName name="MCOD02.110.1420" localSheetId="3">[8]MEMORIAL!#REF!</definedName>
    <definedName name="MCOD02.110.1420" localSheetId="4">[8]MEMORIAL!#REF!</definedName>
    <definedName name="MCOD02.110.1420" localSheetId="6">[8]MEMORIAL!#REF!</definedName>
    <definedName name="MCOD02.110.1420" localSheetId="18">[8]MEMORIAL!#REF!</definedName>
    <definedName name="MCOD02.110.1420">[8]MEMORIAL!#REF!</definedName>
    <definedName name="MCOD02.110.1420_1" localSheetId="10">[9]MEMORIAL!#REF!</definedName>
    <definedName name="MCOD02.110.1420_1" localSheetId="3">[9]MEMORIAL!#REF!</definedName>
    <definedName name="MCOD02.110.1420_1" localSheetId="4">[9]MEMORIAL!#REF!</definedName>
    <definedName name="MCOD02.110.1420_1" localSheetId="6">[9]MEMORIAL!#REF!</definedName>
    <definedName name="MCOD02.110.1420_1" localSheetId="18">[9]MEMORIAL!#REF!</definedName>
    <definedName name="MCOD02.110.1420_1">[9]MEMORIAL!#REF!</definedName>
    <definedName name="MCOD02.110.1426" localSheetId="10">[8]MEMORIAL!#REF!</definedName>
    <definedName name="MCOD02.110.1426" localSheetId="3">[8]MEMORIAL!#REF!</definedName>
    <definedName name="MCOD02.110.1426" localSheetId="4">[8]MEMORIAL!#REF!</definedName>
    <definedName name="MCOD02.110.1426" localSheetId="6">[8]MEMORIAL!#REF!</definedName>
    <definedName name="MCOD02.110.1426" localSheetId="18">[8]MEMORIAL!#REF!</definedName>
    <definedName name="MCOD02.110.1426">[8]MEMORIAL!#REF!</definedName>
    <definedName name="MCOD02.110.1426_1" localSheetId="10">[9]MEMORIAL!#REF!</definedName>
    <definedName name="MCOD02.110.1426_1" localSheetId="3">[9]MEMORIAL!#REF!</definedName>
    <definedName name="MCOD02.110.1426_1" localSheetId="4">[9]MEMORIAL!#REF!</definedName>
    <definedName name="MCOD02.110.1426_1" localSheetId="6">[9]MEMORIAL!#REF!</definedName>
    <definedName name="MCOD02.110.1426_1" localSheetId="18">[9]MEMORIAL!#REF!</definedName>
    <definedName name="MCOD02.110.1426_1">[9]MEMORIAL!#REF!</definedName>
    <definedName name="MCOD02.110.1654" localSheetId="10">[8]MEMORIAL!#REF!</definedName>
    <definedName name="MCOD02.110.1654" localSheetId="3">[8]MEMORIAL!#REF!</definedName>
    <definedName name="MCOD02.110.1654" localSheetId="4">[8]MEMORIAL!#REF!</definedName>
    <definedName name="MCOD02.110.1654" localSheetId="6">[8]MEMORIAL!#REF!</definedName>
    <definedName name="MCOD02.110.1654" localSheetId="18">[8]MEMORIAL!#REF!</definedName>
    <definedName name="MCOD02.110.1654">[8]MEMORIAL!#REF!</definedName>
    <definedName name="MCOD02.110.1654_1" localSheetId="10">[9]MEMORIAL!#REF!</definedName>
    <definedName name="MCOD02.110.1654_1" localSheetId="3">[9]MEMORIAL!#REF!</definedName>
    <definedName name="MCOD02.110.1654_1" localSheetId="4">[9]MEMORIAL!#REF!</definedName>
    <definedName name="MCOD02.110.1654_1" localSheetId="6">[9]MEMORIAL!#REF!</definedName>
    <definedName name="MCOD02.110.1654_1" localSheetId="18">[9]MEMORIAL!#REF!</definedName>
    <definedName name="MCOD02.110.1654_1">[9]MEMORIAL!#REF!</definedName>
    <definedName name="MCOD02.110.1880" localSheetId="10">[8]MEMORIAL!#REF!</definedName>
    <definedName name="MCOD02.110.1880" localSheetId="3">[8]MEMORIAL!#REF!</definedName>
    <definedName name="MCOD02.110.1880" localSheetId="4">[8]MEMORIAL!#REF!</definedName>
    <definedName name="MCOD02.110.1880" localSheetId="6">[8]MEMORIAL!#REF!</definedName>
    <definedName name="MCOD02.110.1880" localSheetId="18">[8]MEMORIAL!#REF!</definedName>
    <definedName name="MCOD02.110.1880">[8]MEMORIAL!#REF!</definedName>
    <definedName name="MCOD02.110.1880_1" localSheetId="10">[9]MEMORIAL!#REF!</definedName>
    <definedName name="MCOD02.110.1880_1" localSheetId="3">[9]MEMORIAL!#REF!</definedName>
    <definedName name="MCOD02.110.1880_1" localSheetId="4">[9]MEMORIAL!#REF!</definedName>
    <definedName name="MCOD02.110.1880_1" localSheetId="6">[9]MEMORIAL!#REF!</definedName>
    <definedName name="MCOD02.110.1880_1" localSheetId="18">[9]MEMORIAL!#REF!</definedName>
    <definedName name="MCOD02.110.1880_1">[9]MEMORIAL!#REF!</definedName>
    <definedName name="MCOD02.110.1974" localSheetId="10">[8]MEMORIAL!#REF!</definedName>
    <definedName name="MCOD02.110.1974" localSheetId="3">[8]MEMORIAL!#REF!</definedName>
    <definedName name="MCOD02.110.1974" localSheetId="4">[8]MEMORIAL!#REF!</definedName>
    <definedName name="MCOD02.110.1974" localSheetId="6">[8]MEMORIAL!#REF!</definedName>
    <definedName name="MCOD02.110.1974" localSheetId="18">[8]MEMORIAL!#REF!</definedName>
    <definedName name="MCOD02.110.1974">[8]MEMORIAL!#REF!</definedName>
    <definedName name="MCOD02.110.1974_1" localSheetId="10">[9]MEMORIAL!#REF!</definedName>
    <definedName name="MCOD02.110.1974_1" localSheetId="3">[9]MEMORIAL!#REF!</definedName>
    <definedName name="MCOD02.110.1974_1" localSheetId="4">[9]MEMORIAL!#REF!</definedName>
    <definedName name="MCOD02.110.1974_1" localSheetId="6">[9]MEMORIAL!#REF!</definedName>
    <definedName name="MCOD02.110.1974_1" localSheetId="18">[9]MEMORIAL!#REF!</definedName>
    <definedName name="MCOD02.110.1974_1">[9]MEMORIAL!#REF!</definedName>
    <definedName name="MCOD02.110.1996" localSheetId="10">[8]MEMORIAL!#REF!</definedName>
    <definedName name="MCOD02.110.1996" localSheetId="3">[8]MEMORIAL!#REF!</definedName>
    <definedName name="MCOD02.110.1996" localSheetId="4">[8]MEMORIAL!#REF!</definedName>
    <definedName name="MCOD02.110.1996" localSheetId="6">[8]MEMORIAL!#REF!</definedName>
    <definedName name="MCOD02.110.1996" localSheetId="18">[8]MEMORIAL!#REF!</definedName>
    <definedName name="MCOD02.110.1996">[8]MEMORIAL!#REF!</definedName>
    <definedName name="MCOD02.110.1996_1" localSheetId="10">[9]MEMORIAL!#REF!</definedName>
    <definedName name="MCOD02.110.1996_1" localSheetId="3">[9]MEMORIAL!#REF!</definedName>
    <definedName name="MCOD02.110.1996_1" localSheetId="4">[9]MEMORIAL!#REF!</definedName>
    <definedName name="MCOD02.110.1996_1" localSheetId="6">[9]MEMORIAL!#REF!</definedName>
    <definedName name="MCOD02.110.1996_1" localSheetId="18">[9]MEMORIAL!#REF!</definedName>
    <definedName name="MCOD02.110.1996_1">[9]MEMORIAL!#REF!</definedName>
    <definedName name="MCOD02.110.2012" localSheetId="10">[8]MEMORIAL!#REF!</definedName>
    <definedName name="MCOD02.110.2012" localSheetId="3">[8]MEMORIAL!#REF!</definedName>
    <definedName name="MCOD02.110.2012" localSheetId="4">[8]MEMORIAL!#REF!</definedName>
    <definedName name="MCOD02.110.2012" localSheetId="6">[8]MEMORIAL!#REF!</definedName>
    <definedName name="MCOD02.110.2012" localSheetId="18">[8]MEMORIAL!#REF!</definedName>
    <definedName name="MCOD02.110.2012">[8]MEMORIAL!#REF!</definedName>
    <definedName name="MCOD02.110.2012_1" localSheetId="10">[9]MEMORIAL!#REF!</definedName>
    <definedName name="MCOD02.110.2012_1" localSheetId="3">[9]MEMORIAL!#REF!</definedName>
    <definedName name="MCOD02.110.2012_1" localSheetId="4">[9]MEMORIAL!#REF!</definedName>
    <definedName name="MCOD02.110.2012_1" localSheetId="6">[9]MEMORIAL!#REF!</definedName>
    <definedName name="MCOD02.110.2012_1" localSheetId="18">[9]MEMORIAL!#REF!</definedName>
    <definedName name="MCOD02.110.2012_1">[9]MEMORIAL!#REF!</definedName>
    <definedName name="MCOD02.110.2016" localSheetId="10">[8]MEMORIAL!#REF!</definedName>
    <definedName name="MCOD02.110.2016" localSheetId="3">[8]MEMORIAL!#REF!</definedName>
    <definedName name="MCOD02.110.2016" localSheetId="4">[8]MEMORIAL!#REF!</definedName>
    <definedName name="MCOD02.110.2016" localSheetId="6">[8]MEMORIAL!#REF!</definedName>
    <definedName name="MCOD02.110.2016" localSheetId="18">[8]MEMORIAL!#REF!</definedName>
    <definedName name="MCOD02.110.2016">[8]MEMORIAL!#REF!</definedName>
    <definedName name="MCOD02.110.2016_1" localSheetId="10">[9]MEMORIAL!#REF!</definedName>
    <definedName name="MCOD02.110.2016_1" localSheetId="3">[9]MEMORIAL!#REF!</definedName>
    <definedName name="MCOD02.110.2016_1" localSheetId="4">[9]MEMORIAL!#REF!</definedName>
    <definedName name="MCOD02.110.2016_1" localSheetId="6">[9]MEMORIAL!#REF!</definedName>
    <definedName name="MCOD02.110.2016_1" localSheetId="18">[9]MEMORIAL!#REF!</definedName>
    <definedName name="MCOD02.110.2016_1">[9]MEMORIAL!#REF!</definedName>
    <definedName name="MCOD02.110.2024" localSheetId="10">[8]MEMORIAL!#REF!</definedName>
    <definedName name="MCOD02.110.2024" localSheetId="3">[8]MEMORIAL!#REF!</definedName>
    <definedName name="MCOD02.110.2024" localSheetId="4">[8]MEMORIAL!#REF!</definedName>
    <definedName name="MCOD02.110.2024" localSheetId="6">[8]MEMORIAL!#REF!</definedName>
    <definedName name="MCOD02.110.2024" localSheetId="18">[8]MEMORIAL!#REF!</definedName>
    <definedName name="MCOD02.110.2024">[8]MEMORIAL!#REF!</definedName>
    <definedName name="MCOD02.110.2024_1" localSheetId="10">[9]MEMORIAL!#REF!</definedName>
    <definedName name="MCOD02.110.2024_1" localSheetId="3">[9]MEMORIAL!#REF!</definedName>
    <definedName name="MCOD02.110.2024_1" localSheetId="4">[9]MEMORIAL!#REF!</definedName>
    <definedName name="MCOD02.110.2024_1" localSheetId="6">[9]MEMORIAL!#REF!</definedName>
    <definedName name="MCOD02.110.2024_1" localSheetId="18">[9]MEMORIAL!#REF!</definedName>
    <definedName name="MCOD02.110.2024_1">[9]MEMORIAL!#REF!</definedName>
    <definedName name="MCOD02.110.2026" localSheetId="10">[8]MEMORIAL!#REF!</definedName>
    <definedName name="MCOD02.110.2026" localSheetId="3">[8]MEMORIAL!#REF!</definedName>
    <definedName name="MCOD02.110.2026" localSheetId="4">[8]MEMORIAL!#REF!</definedName>
    <definedName name="MCOD02.110.2026" localSheetId="6">[8]MEMORIAL!#REF!</definedName>
    <definedName name="MCOD02.110.2026" localSheetId="18">[8]MEMORIAL!#REF!</definedName>
    <definedName name="MCOD02.110.2026">[8]MEMORIAL!#REF!</definedName>
    <definedName name="MCOD02.110.2026_1" localSheetId="10">[9]MEMORIAL!#REF!</definedName>
    <definedName name="MCOD02.110.2026_1" localSheetId="3">[9]MEMORIAL!#REF!</definedName>
    <definedName name="MCOD02.110.2026_1" localSheetId="4">[9]MEMORIAL!#REF!</definedName>
    <definedName name="MCOD02.110.2026_1" localSheetId="6">[9]MEMORIAL!#REF!</definedName>
    <definedName name="MCOD02.110.2026_1" localSheetId="18">[9]MEMORIAL!#REF!</definedName>
    <definedName name="MCOD02.110.2026_1">[9]MEMORIAL!#REF!</definedName>
    <definedName name="MCOD02.110.2310" localSheetId="10">[8]MEMORIAL!#REF!</definedName>
    <definedName name="MCOD02.110.2310" localSheetId="3">[8]MEMORIAL!#REF!</definedName>
    <definedName name="MCOD02.110.2310" localSheetId="4">[8]MEMORIAL!#REF!</definedName>
    <definedName name="MCOD02.110.2310" localSheetId="6">[8]MEMORIAL!#REF!</definedName>
    <definedName name="MCOD02.110.2310" localSheetId="18">[8]MEMORIAL!#REF!</definedName>
    <definedName name="MCOD02.110.2310">[8]MEMORIAL!#REF!</definedName>
    <definedName name="MCOD02.110.2310_1" localSheetId="10">[9]MEMORIAL!#REF!</definedName>
    <definedName name="MCOD02.110.2310_1" localSheetId="3">[9]MEMORIAL!#REF!</definedName>
    <definedName name="MCOD02.110.2310_1" localSheetId="4">[9]MEMORIAL!#REF!</definedName>
    <definedName name="MCOD02.110.2310_1" localSheetId="6">[9]MEMORIAL!#REF!</definedName>
    <definedName name="MCOD02.110.2310_1" localSheetId="18">[9]MEMORIAL!#REF!</definedName>
    <definedName name="MCOD02.110.2310_1">[9]MEMORIAL!#REF!</definedName>
    <definedName name="MCOD02.110.2480" localSheetId="10">[8]MEMORIAL!#REF!</definedName>
    <definedName name="MCOD02.110.2480" localSheetId="3">[8]MEMORIAL!#REF!</definedName>
    <definedName name="MCOD02.110.2480" localSheetId="4">[8]MEMORIAL!#REF!</definedName>
    <definedName name="MCOD02.110.2480" localSheetId="6">[8]MEMORIAL!#REF!</definedName>
    <definedName name="MCOD02.110.2480" localSheetId="18">[8]MEMORIAL!#REF!</definedName>
    <definedName name="MCOD02.110.2480">[8]MEMORIAL!#REF!</definedName>
    <definedName name="MCOD02.110.2480_1" localSheetId="10">[9]MEMORIAL!#REF!</definedName>
    <definedName name="MCOD02.110.2480_1" localSheetId="3">[9]MEMORIAL!#REF!</definedName>
    <definedName name="MCOD02.110.2480_1" localSheetId="4">[9]MEMORIAL!#REF!</definedName>
    <definedName name="MCOD02.110.2480_1" localSheetId="6">[9]MEMORIAL!#REF!</definedName>
    <definedName name="MCOD02.110.2480_1" localSheetId="18">[9]MEMORIAL!#REF!</definedName>
    <definedName name="MCOD02.110.2480_1">[9]MEMORIAL!#REF!</definedName>
    <definedName name="MCOD02.110.2798" localSheetId="10">[8]MEMORIAL!#REF!</definedName>
    <definedName name="MCOD02.110.2798" localSheetId="3">[8]MEMORIAL!#REF!</definedName>
    <definedName name="MCOD02.110.2798" localSheetId="4">[8]MEMORIAL!#REF!</definedName>
    <definedName name="MCOD02.110.2798" localSheetId="6">[8]MEMORIAL!#REF!</definedName>
    <definedName name="MCOD02.110.2798" localSheetId="18">[8]MEMORIAL!#REF!</definedName>
    <definedName name="MCOD02.110.2798">[8]MEMORIAL!#REF!</definedName>
    <definedName name="MCOD02.110.2798_1" localSheetId="10">[9]MEMORIAL!#REF!</definedName>
    <definedName name="MCOD02.110.2798_1" localSheetId="3">[9]MEMORIAL!#REF!</definedName>
    <definedName name="MCOD02.110.2798_1" localSheetId="4">[9]MEMORIAL!#REF!</definedName>
    <definedName name="MCOD02.110.2798_1" localSheetId="6">[9]MEMORIAL!#REF!</definedName>
    <definedName name="MCOD02.110.2798_1" localSheetId="18">[9]MEMORIAL!#REF!</definedName>
    <definedName name="MCOD02.110.2798_1">[9]MEMORIAL!#REF!</definedName>
    <definedName name="MCOD02.110.2806" localSheetId="10">[8]MEMORIAL!#REF!</definedName>
    <definedName name="MCOD02.110.2806" localSheetId="3">[8]MEMORIAL!#REF!</definedName>
    <definedName name="MCOD02.110.2806" localSheetId="4">[8]MEMORIAL!#REF!</definedName>
    <definedName name="MCOD02.110.2806" localSheetId="6">[8]MEMORIAL!#REF!</definedName>
    <definedName name="MCOD02.110.2806" localSheetId="18">[8]MEMORIAL!#REF!</definedName>
    <definedName name="MCOD02.110.2806">[8]MEMORIAL!#REF!</definedName>
    <definedName name="MCOD02.110.2806_1" localSheetId="10">[9]MEMORIAL!#REF!</definedName>
    <definedName name="MCOD02.110.2806_1" localSheetId="3">[9]MEMORIAL!#REF!</definedName>
    <definedName name="MCOD02.110.2806_1" localSheetId="4">[9]MEMORIAL!#REF!</definedName>
    <definedName name="MCOD02.110.2806_1" localSheetId="6">[9]MEMORIAL!#REF!</definedName>
    <definedName name="MCOD02.110.2806_1" localSheetId="18">[9]MEMORIAL!#REF!</definedName>
    <definedName name="MCOD02.110.2806_1">[9]MEMORIAL!#REF!</definedName>
    <definedName name="MCOD02.110.2868" localSheetId="10">[8]MEMORIAL!#REF!</definedName>
    <definedName name="MCOD02.110.2868" localSheetId="3">[8]MEMORIAL!#REF!</definedName>
    <definedName name="MCOD02.110.2868" localSheetId="4">[8]MEMORIAL!#REF!</definedName>
    <definedName name="MCOD02.110.2868" localSheetId="6">[8]MEMORIAL!#REF!</definedName>
    <definedName name="MCOD02.110.2868" localSheetId="18">[8]MEMORIAL!#REF!</definedName>
    <definedName name="MCOD02.110.2868">[8]MEMORIAL!#REF!</definedName>
    <definedName name="MCOD02.110.2868_1" localSheetId="10">[9]MEMORIAL!#REF!</definedName>
    <definedName name="MCOD02.110.2868_1" localSheetId="3">[9]MEMORIAL!#REF!</definedName>
    <definedName name="MCOD02.110.2868_1" localSheetId="4">[9]MEMORIAL!#REF!</definedName>
    <definedName name="MCOD02.110.2868_1" localSheetId="6">[9]MEMORIAL!#REF!</definedName>
    <definedName name="MCOD02.110.2868_1" localSheetId="18">[9]MEMORIAL!#REF!</definedName>
    <definedName name="MCOD02.110.2868_1">[9]MEMORIAL!#REF!</definedName>
    <definedName name="MCOD02.110.3856" localSheetId="10">[8]MEMORIAL!#REF!</definedName>
    <definedName name="MCOD02.110.3856" localSheetId="3">[8]MEMORIAL!#REF!</definedName>
    <definedName name="MCOD02.110.3856" localSheetId="4">[8]MEMORIAL!#REF!</definedName>
    <definedName name="MCOD02.110.3856" localSheetId="6">[8]MEMORIAL!#REF!</definedName>
    <definedName name="MCOD02.110.3856" localSheetId="18">[8]MEMORIAL!#REF!</definedName>
    <definedName name="MCOD02.110.3856">[8]MEMORIAL!#REF!</definedName>
    <definedName name="MCOD02.110.3856_1" localSheetId="10">[9]MEMORIAL!#REF!</definedName>
    <definedName name="MCOD02.110.3856_1" localSheetId="3">[9]MEMORIAL!#REF!</definedName>
    <definedName name="MCOD02.110.3856_1" localSheetId="4">[9]MEMORIAL!#REF!</definedName>
    <definedName name="MCOD02.110.3856_1" localSheetId="6">[9]MEMORIAL!#REF!</definedName>
    <definedName name="MCOD02.110.3856_1" localSheetId="18">[9]MEMORIAL!#REF!</definedName>
    <definedName name="MCOD02.110.3856_1">[9]MEMORIAL!#REF!</definedName>
    <definedName name="MCOD02.110.3908" localSheetId="10">[8]MEMORIAL!#REF!</definedName>
    <definedName name="MCOD02.110.3908" localSheetId="3">[8]MEMORIAL!#REF!</definedName>
    <definedName name="MCOD02.110.3908" localSheetId="4">[8]MEMORIAL!#REF!</definedName>
    <definedName name="MCOD02.110.3908" localSheetId="6">[8]MEMORIAL!#REF!</definedName>
    <definedName name="MCOD02.110.3908" localSheetId="18">[8]MEMORIAL!#REF!</definedName>
    <definedName name="MCOD02.110.3908">[8]MEMORIAL!#REF!</definedName>
    <definedName name="MCOD02.110.3908_1" localSheetId="10">[9]MEMORIAL!#REF!</definedName>
    <definedName name="MCOD02.110.3908_1" localSheetId="3">[9]MEMORIAL!#REF!</definedName>
    <definedName name="MCOD02.110.3908_1" localSheetId="4">[9]MEMORIAL!#REF!</definedName>
    <definedName name="MCOD02.110.3908_1" localSheetId="6">[9]MEMORIAL!#REF!</definedName>
    <definedName name="MCOD02.110.3908_1" localSheetId="18">[9]MEMORIAL!#REF!</definedName>
    <definedName name="MCOD02.110.3908_1">[9]MEMORIAL!#REF!</definedName>
    <definedName name="MCOD02.110.3926" localSheetId="10">[8]MEMORIAL!#REF!</definedName>
    <definedName name="MCOD02.110.3926" localSheetId="3">[8]MEMORIAL!#REF!</definedName>
    <definedName name="MCOD02.110.3926" localSheetId="4">[8]MEMORIAL!#REF!</definedName>
    <definedName name="MCOD02.110.3926" localSheetId="6">[8]MEMORIAL!#REF!</definedName>
    <definedName name="MCOD02.110.3926" localSheetId="18">[8]MEMORIAL!#REF!</definedName>
    <definedName name="MCOD02.110.3926">[8]MEMORIAL!#REF!</definedName>
    <definedName name="MCOD02.110.3926_1" localSheetId="10">[9]MEMORIAL!#REF!</definedName>
    <definedName name="MCOD02.110.3926_1" localSheetId="3">[9]MEMORIAL!#REF!</definedName>
    <definedName name="MCOD02.110.3926_1" localSheetId="4">[9]MEMORIAL!#REF!</definedName>
    <definedName name="MCOD02.110.3926_1" localSheetId="6">[9]MEMORIAL!#REF!</definedName>
    <definedName name="MCOD02.110.3926_1" localSheetId="18">[9]MEMORIAL!#REF!</definedName>
    <definedName name="MCOD02.110.3926_1">[9]MEMORIAL!#REF!</definedName>
    <definedName name="MCOD02.110.4288" localSheetId="10">[8]MEMORIAL!#REF!</definedName>
    <definedName name="MCOD02.110.4288" localSheetId="3">[8]MEMORIAL!#REF!</definedName>
    <definedName name="MCOD02.110.4288" localSheetId="4">[8]MEMORIAL!#REF!</definedName>
    <definedName name="MCOD02.110.4288" localSheetId="6">[8]MEMORIAL!#REF!</definedName>
    <definedName name="MCOD02.110.4288" localSheetId="18">[8]MEMORIAL!#REF!</definedName>
    <definedName name="MCOD02.110.4288">[8]MEMORIAL!#REF!</definedName>
    <definedName name="MCOD02.110.4288_1" localSheetId="10">[9]MEMORIAL!#REF!</definedName>
    <definedName name="MCOD02.110.4288_1" localSheetId="3">[9]MEMORIAL!#REF!</definedName>
    <definedName name="MCOD02.110.4288_1" localSheetId="4">[9]MEMORIAL!#REF!</definedName>
    <definedName name="MCOD02.110.4288_1" localSheetId="6">[9]MEMORIAL!#REF!</definedName>
    <definedName name="MCOD02.110.4288_1" localSheetId="18">[9]MEMORIAL!#REF!</definedName>
    <definedName name="MCOD02.110.4288_1">[9]MEMORIAL!#REF!</definedName>
    <definedName name="MCOD02.110.4296" localSheetId="10">[8]MEMORIAL!#REF!</definedName>
    <definedName name="MCOD02.110.4296" localSheetId="3">[8]MEMORIAL!#REF!</definedName>
    <definedName name="MCOD02.110.4296" localSheetId="4">[8]MEMORIAL!#REF!</definedName>
    <definedName name="MCOD02.110.4296" localSheetId="6">[8]MEMORIAL!#REF!</definedName>
    <definedName name="MCOD02.110.4296" localSheetId="18">[8]MEMORIAL!#REF!</definedName>
    <definedName name="MCOD02.110.4296">[8]MEMORIAL!#REF!</definedName>
    <definedName name="MCOD02.110.4296_1" localSheetId="10">[9]MEMORIAL!#REF!</definedName>
    <definedName name="MCOD02.110.4296_1" localSheetId="3">[9]MEMORIAL!#REF!</definedName>
    <definedName name="MCOD02.110.4296_1" localSheetId="4">[9]MEMORIAL!#REF!</definedName>
    <definedName name="MCOD02.110.4296_1" localSheetId="6">[9]MEMORIAL!#REF!</definedName>
    <definedName name="MCOD02.110.4296_1" localSheetId="18">[9]MEMORIAL!#REF!</definedName>
    <definedName name="MCOD02.110.4296_1">[9]MEMORIAL!#REF!</definedName>
    <definedName name="MCOD02.110.4308" localSheetId="10">[8]MEMORIAL!#REF!</definedName>
    <definedName name="MCOD02.110.4308" localSheetId="3">[8]MEMORIAL!#REF!</definedName>
    <definedName name="MCOD02.110.4308" localSheetId="4">[8]MEMORIAL!#REF!</definedName>
    <definedName name="MCOD02.110.4308" localSheetId="6">[8]MEMORIAL!#REF!</definedName>
    <definedName name="MCOD02.110.4308" localSheetId="18">[8]MEMORIAL!#REF!</definedName>
    <definedName name="MCOD02.110.4308">[8]MEMORIAL!#REF!</definedName>
    <definedName name="MCOD02.110.4308_1" localSheetId="10">[9]MEMORIAL!#REF!</definedName>
    <definedName name="MCOD02.110.4308_1" localSheetId="3">[9]MEMORIAL!#REF!</definedName>
    <definedName name="MCOD02.110.4308_1" localSheetId="4">[9]MEMORIAL!#REF!</definedName>
    <definedName name="MCOD02.110.4308_1" localSheetId="6">[9]MEMORIAL!#REF!</definedName>
    <definedName name="MCOD02.110.4308_1" localSheetId="18">[9]MEMORIAL!#REF!</definedName>
    <definedName name="MCOD02.110.4308_1">[9]MEMORIAL!#REF!</definedName>
    <definedName name="MCOD02.110.4312" localSheetId="10">[8]MEMORIAL!#REF!</definedName>
    <definedName name="MCOD02.110.4312" localSheetId="3">[8]MEMORIAL!#REF!</definedName>
    <definedName name="MCOD02.110.4312" localSheetId="4">[8]MEMORIAL!#REF!</definedName>
    <definedName name="MCOD02.110.4312" localSheetId="6">[8]MEMORIAL!#REF!</definedName>
    <definedName name="MCOD02.110.4312" localSheetId="18">[8]MEMORIAL!#REF!</definedName>
    <definedName name="MCOD02.110.4312">[8]MEMORIAL!#REF!</definedName>
    <definedName name="MCOD02.110.4312_1" localSheetId="10">[9]MEMORIAL!#REF!</definedName>
    <definedName name="MCOD02.110.4312_1" localSheetId="3">[9]MEMORIAL!#REF!</definedName>
    <definedName name="MCOD02.110.4312_1" localSheetId="4">[9]MEMORIAL!#REF!</definedName>
    <definedName name="MCOD02.110.4312_1" localSheetId="6">[9]MEMORIAL!#REF!</definedName>
    <definedName name="MCOD02.110.4312_1" localSheetId="18">[9]MEMORIAL!#REF!</definedName>
    <definedName name="MCOD02.110.4312_1">[9]MEMORIAL!#REF!</definedName>
    <definedName name="MCOD02.110.4320" localSheetId="10">[8]MEMORIAL!#REF!</definedName>
    <definedName name="MCOD02.110.4320" localSheetId="3">[8]MEMORIAL!#REF!</definedName>
    <definedName name="MCOD02.110.4320" localSheetId="4">[8]MEMORIAL!#REF!</definedName>
    <definedName name="MCOD02.110.4320" localSheetId="6">[8]MEMORIAL!#REF!</definedName>
    <definedName name="MCOD02.110.4320" localSheetId="18">[8]MEMORIAL!#REF!</definedName>
    <definedName name="MCOD02.110.4320">[8]MEMORIAL!#REF!</definedName>
    <definedName name="MCOD02.110.4320_1" localSheetId="10">[9]MEMORIAL!#REF!</definedName>
    <definedName name="MCOD02.110.4320_1" localSheetId="3">[9]MEMORIAL!#REF!</definedName>
    <definedName name="MCOD02.110.4320_1" localSheetId="4">[9]MEMORIAL!#REF!</definedName>
    <definedName name="MCOD02.110.4320_1" localSheetId="6">[9]MEMORIAL!#REF!</definedName>
    <definedName name="MCOD02.110.4320_1" localSheetId="18">[9]MEMORIAL!#REF!</definedName>
    <definedName name="MCOD02.110.4320_1">[9]MEMORIAL!#REF!</definedName>
    <definedName name="MCOD02.110.4780" localSheetId="10">[8]MEMORIAL!#REF!</definedName>
    <definedName name="MCOD02.110.4780" localSheetId="3">[8]MEMORIAL!#REF!</definedName>
    <definedName name="MCOD02.110.4780" localSheetId="4">[8]MEMORIAL!#REF!</definedName>
    <definedName name="MCOD02.110.4780" localSheetId="6">[8]MEMORIAL!#REF!</definedName>
    <definedName name="MCOD02.110.4780" localSheetId="18">[8]MEMORIAL!#REF!</definedName>
    <definedName name="MCOD02.110.4780">[8]MEMORIAL!#REF!</definedName>
    <definedName name="MCOD02.110.4780_1" localSheetId="10">[9]MEMORIAL!#REF!</definedName>
    <definedName name="MCOD02.110.4780_1" localSheetId="3">[9]MEMORIAL!#REF!</definedName>
    <definedName name="MCOD02.110.4780_1" localSheetId="4">[9]MEMORIAL!#REF!</definedName>
    <definedName name="MCOD02.110.4780_1" localSheetId="6">[9]MEMORIAL!#REF!</definedName>
    <definedName name="MCOD02.110.4780_1" localSheetId="18">[9]MEMORIAL!#REF!</definedName>
    <definedName name="MCOD02.110.4780_1">[9]MEMORIAL!#REF!</definedName>
    <definedName name="MCOD02.120.0050" localSheetId="10">[8]MEMORIAL!#REF!</definedName>
    <definedName name="MCOD02.120.0050" localSheetId="3">[8]MEMORIAL!#REF!</definedName>
    <definedName name="MCOD02.120.0050" localSheetId="4">[8]MEMORIAL!#REF!</definedName>
    <definedName name="MCOD02.120.0050" localSheetId="6">[8]MEMORIAL!#REF!</definedName>
    <definedName name="MCOD02.120.0050" localSheetId="18">[8]MEMORIAL!#REF!</definedName>
    <definedName name="MCOD02.120.0050">[8]MEMORIAL!#REF!</definedName>
    <definedName name="MCOD02.120.0050_1" localSheetId="10">[9]MEMORIAL!#REF!</definedName>
    <definedName name="MCOD02.120.0050_1" localSheetId="3">[9]MEMORIAL!#REF!</definedName>
    <definedName name="MCOD02.120.0050_1" localSheetId="4">[9]MEMORIAL!#REF!</definedName>
    <definedName name="MCOD02.120.0050_1" localSheetId="6">[9]MEMORIAL!#REF!</definedName>
    <definedName name="MCOD02.120.0050_1" localSheetId="18">[9]MEMORIAL!#REF!</definedName>
    <definedName name="MCOD02.120.0050_1">[9]MEMORIAL!#REF!</definedName>
    <definedName name="MCOD02.120.0060" localSheetId="10">[8]MEMORIAL!#REF!</definedName>
    <definedName name="MCOD02.120.0060" localSheetId="3">[8]MEMORIAL!#REF!</definedName>
    <definedName name="MCOD02.120.0060" localSheetId="4">[8]MEMORIAL!#REF!</definedName>
    <definedName name="MCOD02.120.0060" localSheetId="6">[8]MEMORIAL!#REF!</definedName>
    <definedName name="MCOD02.120.0060" localSheetId="18">[8]MEMORIAL!#REF!</definedName>
    <definedName name="MCOD02.120.0060">[8]MEMORIAL!#REF!</definedName>
    <definedName name="MCOD02.120.0060_1" localSheetId="10">[9]MEMORIAL!#REF!</definedName>
    <definedName name="MCOD02.120.0060_1" localSheetId="3">[9]MEMORIAL!#REF!</definedName>
    <definedName name="MCOD02.120.0060_1" localSheetId="4">[9]MEMORIAL!#REF!</definedName>
    <definedName name="MCOD02.120.0060_1" localSheetId="6">[9]MEMORIAL!#REF!</definedName>
    <definedName name="MCOD02.120.0060_1" localSheetId="18">[9]MEMORIAL!#REF!</definedName>
    <definedName name="MCOD02.120.0060_1">[9]MEMORIAL!#REF!</definedName>
    <definedName name="MCOD02.120.0140" localSheetId="10">[8]MEMORIAL!#REF!</definedName>
    <definedName name="MCOD02.120.0140" localSheetId="3">[8]MEMORIAL!#REF!</definedName>
    <definedName name="MCOD02.120.0140" localSheetId="4">[8]MEMORIAL!#REF!</definedName>
    <definedName name="MCOD02.120.0140" localSheetId="6">[8]MEMORIAL!#REF!</definedName>
    <definedName name="MCOD02.120.0140" localSheetId="18">[8]MEMORIAL!#REF!</definedName>
    <definedName name="MCOD02.120.0140">[8]MEMORIAL!#REF!</definedName>
    <definedName name="MCOD02.120.0140_1" localSheetId="10">[9]MEMORIAL!#REF!</definedName>
    <definedName name="MCOD02.120.0140_1" localSheetId="3">[9]MEMORIAL!#REF!</definedName>
    <definedName name="MCOD02.120.0140_1" localSheetId="4">[9]MEMORIAL!#REF!</definedName>
    <definedName name="MCOD02.120.0140_1" localSheetId="6">[9]MEMORIAL!#REF!</definedName>
    <definedName name="MCOD02.120.0140_1" localSheetId="18">[9]MEMORIAL!#REF!</definedName>
    <definedName name="MCOD02.120.0140_1">[9]MEMORIAL!#REF!</definedName>
    <definedName name="MCOD02.130.0070" localSheetId="10">[8]MEMORIAL!#REF!</definedName>
    <definedName name="MCOD02.130.0070" localSheetId="3">[8]MEMORIAL!#REF!</definedName>
    <definedName name="MCOD02.130.0070" localSheetId="4">[8]MEMORIAL!#REF!</definedName>
    <definedName name="MCOD02.130.0070" localSheetId="6">[8]MEMORIAL!#REF!</definedName>
    <definedName name="MCOD02.130.0070" localSheetId="18">[8]MEMORIAL!#REF!</definedName>
    <definedName name="MCOD02.130.0070">[8]MEMORIAL!#REF!</definedName>
    <definedName name="MCOD02.130.0070_1" localSheetId="10">[9]MEMORIAL!#REF!</definedName>
    <definedName name="MCOD02.130.0070_1" localSheetId="3">[9]MEMORIAL!#REF!</definedName>
    <definedName name="MCOD02.130.0070_1" localSheetId="4">[9]MEMORIAL!#REF!</definedName>
    <definedName name="MCOD02.130.0070_1" localSheetId="6">[9]MEMORIAL!#REF!</definedName>
    <definedName name="MCOD02.130.0070_1" localSheetId="18">[9]MEMORIAL!#REF!</definedName>
    <definedName name="MCOD02.130.0070_1">[9]MEMORIAL!#REF!</definedName>
    <definedName name="MCOD02.130.0080" localSheetId="10">[8]MEMORIAL!#REF!</definedName>
    <definedName name="MCOD02.130.0080" localSheetId="3">[8]MEMORIAL!#REF!</definedName>
    <definedName name="MCOD02.130.0080" localSheetId="4">[8]MEMORIAL!#REF!</definedName>
    <definedName name="MCOD02.130.0080" localSheetId="6">[8]MEMORIAL!#REF!</definedName>
    <definedName name="MCOD02.130.0080" localSheetId="18">[8]MEMORIAL!#REF!</definedName>
    <definedName name="MCOD02.130.0080">[8]MEMORIAL!#REF!</definedName>
    <definedName name="MCOD02.130.0080_1" localSheetId="10">[9]MEMORIAL!#REF!</definedName>
    <definedName name="MCOD02.130.0080_1" localSheetId="3">[9]MEMORIAL!#REF!</definedName>
    <definedName name="MCOD02.130.0080_1" localSheetId="4">[9]MEMORIAL!#REF!</definedName>
    <definedName name="MCOD02.130.0080_1" localSheetId="6">[9]MEMORIAL!#REF!</definedName>
    <definedName name="MCOD02.130.0080_1" localSheetId="18">[9]MEMORIAL!#REF!</definedName>
    <definedName name="MCOD02.130.0080_1">[9]MEMORIAL!#REF!</definedName>
    <definedName name="MCOD02.130.0100" localSheetId="10">[8]MEMORIAL!#REF!</definedName>
    <definedName name="MCOD02.130.0100" localSheetId="3">[8]MEMORIAL!#REF!</definedName>
    <definedName name="MCOD02.130.0100" localSheetId="4">[8]MEMORIAL!#REF!</definedName>
    <definedName name="MCOD02.130.0100" localSheetId="6">[8]MEMORIAL!#REF!</definedName>
    <definedName name="MCOD02.130.0100" localSheetId="18">[8]MEMORIAL!#REF!</definedName>
    <definedName name="MCOD02.130.0100">[8]MEMORIAL!#REF!</definedName>
    <definedName name="MCOD02.130.0100_1" localSheetId="10">[9]MEMORIAL!#REF!</definedName>
    <definedName name="MCOD02.130.0100_1" localSheetId="3">[9]MEMORIAL!#REF!</definedName>
    <definedName name="MCOD02.130.0100_1" localSheetId="4">[9]MEMORIAL!#REF!</definedName>
    <definedName name="MCOD02.130.0100_1" localSheetId="6">[9]MEMORIAL!#REF!</definedName>
    <definedName name="MCOD02.130.0100_1" localSheetId="18">[9]MEMORIAL!#REF!</definedName>
    <definedName name="MCOD02.130.0100_1">[9]MEMORIAL!#REF!</definedName>
    <definedName name="MCOD02.140.0030" localSheetId="10">[8]MEMORIAL!#REF!</definedName>
    <definedName name="MCOD02.140.0030" localSheetId="3">[8]MEMORIAL!#REF!</definedName>
    <definedName name="MCOD02.140.0030" localSheetId="4">[8]MEMORIAL!#REF!</definedName>
    <definedName name="MCOD02.140.0030" localSheetId="6">[8]MEMORIAL!#REF!</definedName>
    <definedName name="MCOD02.140.0030" localSheetId="18">[8]MEMORIAL!#REF!</definedName>
    <definedName name="MCOD02.140.0030">[8]MEMORIAL!#REF!</definedName>
    <definedName name="MCOD02.140.0030_1" localSheetId="10">[9]MEMORIAL!#REF!</definedName>
    <definedName name="MCOD02.140.0030_1" localSheetId="3">[9]MEMORIAL!#REF!</definedName>
    <definedName name="MCOD02.140.0030_1" localSheetId="4">[9]MEMORIAL!#REF!</definedName>
    <definedName name="MCOD02.140.0030_1" localSheetId="6">[9]MEMORIAL!#REF!</definedName>
    <definedName name="MCOD02.140.0030_1" localSheetId="18">[9]MEMORIAL!#REF!</definedName>
    <definedName name="MCOD02.140.0030_1">[9]MEMORIAL!#REF!</definedName>
    <definedName name="MCOD02.140.0080" localSheetId="10">[8]MEMORIAL!#REF!</definedName>
    <definedName name="MCOD02.140.0080" localSheetId="3">[8]MEMORIAL!#REF!</definedName>
    <definedName name="MCOD02.140.0080" localSheetId="4">[8]MEMORIAL!#REF!</definedName>
    <definedName name="MCOD02.140.0080" localSheetId="6">[8]MEMORIAL!#REF!</definedName>
    <definedName name="MCOD02.140.0080" localSheetId="18">[8]MEMORIAL!#REF!</definedName>
    <definedName name="MCOD02.140.0080">[8]MEMORIAL!#REF!</definedName>
    <definedName name="MCOD02.140.0080_1" localSheetId="10">[9]MEMORIAL!#REF!</definedName>
    <definedName name="MCOD02.140.0080_1" localSheetId="3">[9]MEMORIAL!#REF!</definedName>
    <definedName name="MCOD02.140.0080_1" localSheetId="4">[9]MEMORIAL!#REF!</definedName>
    <definedName name="MCOD02.140.0080_1" localSheetId="6">[9]MEMORIAL!#REF!</definedName>
    <definedName name="MCOD02.140.0080_1" localSheetId="18">[9]MEMORIAL!#REF!</definedName>
    <definedName name="MCOD02.140.0080_1">[9]MEMORIAL!#REF!</definedName>
    <definedName name="MCOD02.140.0090" localSheetId="10">[8]MEMORIAL!#REF!</definedName>
    <definedName name="MCOD02.140.0090" localSheetId="3">[8]MEMORIAL!#REF!</definedName>
    <definedName name="MCOD02.140.0090" localSheetId="4">[8]MEMORIAL!#REF!</definedName>
    <definedName name="MCOD02.140.0090" localSheetId="6">[8]MEMORIAL!#REF!</definedName>
    <definedName name="MCOD02.140.0090" localSheetId="18">[8]MEMORIAL!#REF!</definedName>
    <definedName name="MCOD02.140.0090">[8]MEMORIAL!#REF!</definedName>
    <definedName name="MCOD02.140.0090_1" localSheetId="10">[9]MEMORIAL!#REF!</definedName>
    <definedName name="MCOD02.140.0090_1" localSheetId="3">[9]MEMORIAL!#REF!</definedName>
    <definedName name="MCOD02.140.0090_1" localSheetId="4">[9]MEMORIAL!#REF!</definedName>
    <definedName name="MCOD02.140.0090_1" localSheetId="6">[9]MEMORIAL!#REF!</definedName>
    <definedName name="MCOD02.140.0090_1" localSheetId="18">[9]MEMORIAL!#REF!</definedName>
    <definedName name="MCOD02.140.0090_1">[9]MEMORIAL!#REF!</definedName>
    <definedName name="MCOD02.160.0010" localSheetId="10">[8]MEMORIAL!#REF!</definedName>
    <definedName name="MCOD02.160.0010" localSheetId="3">[8]MEMORIAL!#REF!</definedName>
    <definedName name="MCOD02.160.0010" localSheetId="4">[8]MEMORIAL!#REF!</definedName>
    <definedName name="MCOD02.160.0010" localSheetId="6">[8]MEMORIAL!#REF!</definedName>
    <definedName name="MCOD02.160.0010" localSheetId="18">[8]MEMORIAL!#REF!</definedName>
    <definedName name="MCOD02.160.0010">[8]MEMORIAL!#REF!</definedName>
    <definedName name="MCOD02.160.0010_1" localSheetId="10">[9]MEMORIAL!#REF!</definedName>
    <definedName name="MCOD02.160.0010_1" localSheetId="3">[9]MEMORIAL!#REF!</definedName>
    <definedName name="MCOD02.160.0010_1" localSheetId="4">[9]MEMORIAL!#REF!</definedName>
    <definedName name="MCOD02.160.0010_1" localSheetId="6">[9]MEMORIAL!#REF!</definedName>
    <definedName name="MCOD02.160.0010_1" localSheetId="18">[9]MEMORIAL!#REF!</definedName>
    <definedName name="MCOD02.160.0010_1">[9]MEMORIAL!#REF!</definedName>
    <definedName name="MCOD02.160.0110" localSheetId="10">[8]MEMORIAL!#REF!</definedName>
    <definedName name="MCOD02.160.0110" localSheetId="3">[8]MEMORIAL!#REF!</definedName>
    <definedName name="MCOD02.160.0110" localSheetId="4">[8]MEMORIAL!#REF!</definedName>
    <definedName name="MCOD02.160.0110" localSheetId="6">[8]MEMORIAL!#REF!</definedName>
    <definedName name="MCOD02.160.0110" localSheetId="18">[8]MEMORIAL!#REF!</definedName>
    <definedName name="MCOD02.160.0110">[8]MEMORIAL!#REF!</definedName>
    <definedName name="MCOD02.160.0110_1" localSheetId="10">[9]MEMORIAL!#REF!</definedName>
    <definedName name="MCOD02.160.0110_1" localSheetId="3">[9]MEMORIAL!#REF!</definedName>
    <definedName name="MCOD02.160.0110_1" localSheetId="4">[9]MEMORIAL!#REF!</definedName>
    <definedName name="MCOD02.160.0110_1" localSheetId="6">[9]MEMORIAL!#REF!</definedName>
    <definedName name="MCOD02.160.0110_1" localSheetId="18">[9]MEMORIAL!#REF!</definedName>
    <definedName name="MCOD02.160.0110_1">[9]MEMORIAL!#REF!</definedName>
    <definedName name="MCOD02.180.0010" localSheetId="10">[8]MEMORIAL!#REF!</definedName>
    <definedName name="MCOD02.180.0010" localSheetId="3">[8]MEMORIAL!#REF!</definedName>
    <definedName name="MCOD02.180.0010" localSheetId="4">[8]MEMORIAL!#REF!</definedName>
    <definedName name="MCOD02.180.0010" localSheetId="6">[8]MEMORIAL!#REF!</definedName>
    <definedName name="MCOD02.180.0010" localSheetId="18">[8]MEMORIAL!#REF!</definedName>
    <definedName name="MCOD02.180.0010">[8]MEMORIAL!#REF!</definedName>
    <definedName name="MCOD02.180.0010_1" localSheetId="10">[9]MEMORIAL!#REF!</definedName>
    <definedName name="MCOD02.180.0010_1" localSheetId="3">[9]MEMORIAL!#REF!</definedName>
    <definedName name="MCOD02.180.0010_1" localSheetId="4">[9]MEMORIAL!#REF!</definedName>
    <definedName name="MCOD02.180.0010_1" localSheetId="6">[9]MEMORIAL!#REF!</definedName>
    <definedName name="MCOD02.180.0010_1" localSheetId="18">[9]MEMORIAL!#REF!</definedName>
    <definedName name="MCOD02.180.0010_1">[9]MEMORIAL!#REF!</definedName>
    <definedName name="MCOD02.210.0020" localSheetId="10">[8]MEMORIAL!#REF!</definedName>
    <definedName name="MCOD02.210.0020" localSheetId="3">[8]MEMORIAL!#REF!</definedName>
    <definedName name="MCOD02.210.0020" localSheetId="4">[8]MEMORIAL!#REF!</definedName>
    <definedName name="MCOD02.210.0020" localSheetId="6">[8]MEMORIAL!#REF!</definedName>
    <definedName name="MCOD02.210.0020" localSheetId="18">[8]MEMORIAL!#REF!</definedName>
    <definedName name="MCOD02.210.0020">[8]MEMORIAL!#REF!</definedName>
    <definedName name="MCOD02.210.0020_1" localSheetId="10">[9]MEMORIAL!#REF!</definedName>
    <definedName name="MCOD02.210.0020_1" localSheetId="3">[9]MEMORIAL!#REF!</definedName>
    <definedName name="MCOD02.210.0020_1" localSheetId="4">[9]MEMORIAL!#REF!</definedName>
    <definedName name="MCOD02.210.0020_1" localSheetId="6">[9]MEMORIAL!#REF!</definedName>
    <definedName name="MCOD02.210.0020_1" localSheetId="18">[9]MEMORIAL!#REF!</definedName>
    <definedName name="MCOD02.210.0020_1">[9]MEMORIAL!#REF!</definedName>
    <definedName name="MCOD02.210.0030" localSheetId="10">[8]MEMORIAL!#REF!</definedName>
    <definedName name="MCOD02.210.0030" localSheetId="3">[8]MEMORIAL!#REF!</definedName>
    <definedName name="MCOD02.210.0030" localSheetId="4">[8]MEMORIAL!#REF!</definedName>
    <definedName name="MCOD02.210.0030" localSheetId="6">[8]MEMORIAL!#REF!</definedName>
    <definedName name="MCOD02.210.0030" localSheetId="18">[8]MEMORIAL!#REF!</definedName>
    <definedName name="MCOD02.210.0030">[8]MEMORIAL!#REF!</definedName>
    <definedName name="MCOD02.210.0030_1" localSheetId="10">[9]MEMORIAL!#REF!</definedName>
    <definedName name="MCOD02.210.0030_1" localSheetId="3">[9]MEMORIAL!#REF!</definedName>
    <definedName name="MCOD02.210.0030_1" localSheetId="4">[9]MEMORIAL!#REF!</definedName>
    <definedName name="MCOD02.210.0030_1" localSheetId="6">[9]MEMORIAL!#REF!</definedName>
    <definedName name="MCOD02.210.0030_1" localSheetId="18">[9]MEMORIAL!#REF!</definedName>
    <definedName name="MCOD02.210.0030_1">[9]MEMORIAL!#REF!</definedName>
    <definedName name="MCOD02.210.0090" localSheetId="10">[8]MEMORIAL!#REF!</definedName>
    <definedName name="MCOD02.210.0090" localSheetId="3">[8]MEMORIAL!#REF!</definedName>
    <definedName name="MCOD02.210.0090" localSheetId="4">[8]MEMORIAL!#REF!</definedName>
    <definedName name="MCOD02.210.0090" localSheetId="6">[8]MEMORIAL!#REF!</definedName>
    <definedName name="MCOD02.210.0090" localSheetId="18">[8]MEMORIAL!#REF!</definedName>
    <definedName name="MCOD02.210.0090">[8]MEMORIAL!#REF!</definedName>
    <definedName name="MCOD02.210.0090_1" localSheetId="10">[9]MEMORIAL!#REF!</definedName>
    <definedName name="MCOD02.210.0090_1" localSheetId="3">[9]MEMORIAL!#REF!</definedName>
    <definedName name="MCOD02.210.0090_1" localSheetId="4">[9]MEMORIAL!#REF!</definedName>
    <definedName name="MCOD02.210.0090_1" localSheetId="6">[9]MEMORIAL!#REF!</definedName>
    <definedName name="MCOD02.210.0090_1" localSheetId="18">[9]MEMORIAL!#REF!</definedName>
    <definedName name="MCOD02.210.0090_1">[9]MEMORIAL!#REF!</definedName>
    <definedName name="MCOD02.210.0110" localSheetId="10">[8]MEMORIAL!#REF!</definedName>
    <definedName name="MCOD02.210.0110" localSheetId="3">[8]MEMORIAL!#REF!</definedName>
    <definedName name="MCOD02.210.0110" localSheetId="4">[8]MEMORIAL!#REF!</definedName>
    <definedName name="MCOD02.210.0110" localSheetId="6">[8]MEMORIAL!#REF!</definedName>
    <definedName name="MCOD02.210.0110" localSheetId="18">[8]MEMORIAL!#REF!</definedName>
    <definedName name="MCOD02.210.0110">[8]MEMORIAL!#REF!</definedName>
    <definedName name="MCOD02.210.0110_1" localSheetId="10">[9]MEMORIAL!#REF!</definedName>
    <definedName name="MCOD02.210.0110_1" localSheetId="3">[9]MEMORIAL!#REF!</definedName>
    <definedName name="MCOD02.210.0110_1" localSheetId="4">[9]MEMORIAL!#REF!</definedName>
    <definedName name="MCOD02.210.0110_1" localSheetId="6">[9]MEMORIAL!#REF!</definedName>
    <definedName name="MCOD02.210.0110_1" localSheetId="18">[9]MEMORIAL!#REF!</definedName>
    <definedName name="MCOD02.210.0110_1">[9]MEMORIAL!#REF!</definedName>
    <definedName name="MCOD02.210.0310" localSheetId="10">[8]MEMORIAL!#REF!</definedName>
    <definedName name="MCOD02.210.0310" localSheetId="3">[8]MEMORIAL!#REF!</definedName>
    <definedName name="MCOD02.210.0310" localSheetId="4">[8]MEMORIAL!#REF!</definedName>
    <definedName name="MCOD02.210.0310" localSheetId="6">[8]MEMORIAL!#REF!</definedName>
    <definedName name="MCOD02.210.0310" localSheetId="18">[8]MEMORIAL!#REF!</definedName>
    <definedName name="MCOD02.210.0310">[8]MEMORIAL!#REF!</definedName>
    <definedName name="MCOD02.210.0310_1" localSheetId="10">[9]MEMORIAL!#REF!</definedName>
    <definedName name="MCOD02.210.0310_1" localSheetId="3">[9]MEMORIAL!#REF!</definedName>
    <definedName name="MCOD02.210.0310_1" localSheetId="4">[9]MEMORIAL!#REF!</definedName>
    <definedName name="MCOD02.210.0310_1" localSheetId="6">[9]MEMORIAL!#REF!</definedName>
    <definedName name="MCOD02.210.0310_1" localSheetId="18">[9]MEMORIAL!#REF!</definedName>
    <definedName name="MCOD02.210.0310_1">[9]MEMORIAL!#REF!</definedName>
    <definedName name="MCOD02.210.0340" localSheetId="10">[8]MEMORIAL!#REF!</definedName>
    <definedName name="MCOD02.210.0340" localSheetId="3">[8]MEMORIAL!#REF!</definedName>
    <definedName name="MCOD02.210.0340" localSheetId="4">[8]MEMORIAL!#REF!</definedName>
    <definedName name="MCOD02.210.0340" localSheetId="6">[8]MEMORIAL!#REF!</definedName>
    <definedName name="MCOD02.210.0340" localSheetId="18">[8]MEMORIAL!#REF!</definedName>
    <definedName name="MCOD02.210.0340">[8]MEMORIAL!#REF!</definedName>
    <definedName name="MCOD02.210.0340_1" localSheetId="10">[9]MEMORIAL!#REF!</definedName>
    <definedName name="MCOD02.210.0340_1" localSheetId="3">[9]MEMORIAL!#REF!</definedName>
    <definedName name="MCOD02.210.0340_1" localSheetId="4">[9]MEMORIAL!#REF!</definedName>
    <definedName name="MCOD02.210.0340_1" localSheetId="6">[9]MEMORIAL!#REF!</definedName>
    <definedName name="MCOD02.210.0340_1" localSheetId="18">[9]MEMORIAL!#REF!</definedName>
    <definedName name="MCOD02.210.0340_1">[9]MEMORIAL!#REF!</definedName>
    <definedName name="MCOD02.210.0350" localSheetId="10">[8]MEMORIAL!#REF!</definedName>
    <definedName name="MCOD02.210.0350" localSheetId="3">[8]MEMORIAL!#REF!</definedName>
    <definedName name="MCOD02.210.0350" localSheetId="4">[8]MEMORIAL!#REF!</definedName>
    <definedName name="MCOD02.210.0350" localSheetId="6">[8]MEMORIAL!#REF!</definedName>
    <definedName name="MCOD02.210.0350" localSheetId="18">[8]MEMORIAL!#REF!</definedName>
    <definedName name="MCOD02.210.0350">[8]MEMORIAL!#REF!</definedName>
    <definedName name="MCOD02.210.0350_1" localSheetId="10">[9]MEMORIAL!#REF!</definedName>
    <definedName name="MCOD02.210.0350_1" localSheetId="3">[9]MEMORIAL!#REF!</definedName>
    <definedName name="MCOD02.210.0350_1" localSheetId="4">[9]MEMORIAL!#REF!</definedName>
    <definedName name="MCOD02.210.0350_1" localSheetId="6">[9]MEMORIAL!#REF!</definedName>
    <definedName name="MCOD02.210.0350_1" localSheetId="18">[9]MEMORIAL!#REF!</definedName>
    <definedName name="MCOD02.210.0350_1">[9]MEMORIAL!#REF!</definedName>
    <definedName name="MCOD02.210.0360" localSheetId="10">[8]MEMORIAL!#REF!</definedName>
    <definedName name="MCOD02.210.0360" localSheetId="3">[8]MEMORIAL!#REF!</definedName>
    <definedName name="MCOD02.210.0360" localSheetId="4">[8]MEMORIAL!#REF!</definedName>
    <definedName name="MCOD02.210.0360" localSheetId="6">[8]MEMORIAL!#REF!</definedName>
    <definedName name="MCOD02.210.0360" localSheetId="18">[8]MEMORIAL!#REF!</definedName>
    <definedName name="MCOD02.210.0360">[8]MEMORIAL!#REF!</definedName>
    <definedName name="MCOD02.210.0360_1" localSheetId="10">[9]MEMORIAL!#REF!</definedName>
    <definedName name="MCOD02.210.0360_1" localSheetId="3">[9]MEMORIAL!#REF!</definedName>
    <definedName name="MCOD02.210.0360_1" localSheetId="4">[9]MEMORIAL!#REF!</definedName>
    <definedName name="MCOD02.210.0360_1" localSheetId="6">[9]MEMORIAL!#REF!</definedName>
    <definedName name="MCOD02.210.0360_1" localSheetId="18">[9]MEMORIAL!#REF!</definedName>
    <definedName name="MCOD02.210.0360_1">[9]MEMORIAL!#REF!</definedName>
    <definedName name="MCOD02.210.0370" localSheetId="10">[8]MEMORIAL!#REF!</definedName>
    <definedName name="MCOD02.210.0370" localSheetId="3">[8]MEMORIAL!#REF!</definedName>
    <definedName name="MCOD02.210.0370" localSheetId="4">[8]MEMORIAL!#REF!</definedName>
    <definedName name="MCOD02.210.0370" localSheetId="6">[8]MEMORIAL!#REF!</definedName>
    <definedName name="MCOD02.210.0370" localSheetId="18">[8]MEMORIAL!#REF!</definedName>
    <definedName name="MCOD02.210.0370">[8]MEMORIAL!#REF!</definedName>
    <definedName name="MCOD02.210.0370_1" localSheetId="10">[9]MEMORIAL!#REF!</definedName>
    <definedName name="MCOD02.210.0370_1" localSheetId="3">[9]MEMORIAL!#REF!</definedName>
    <definedName name="MCOD02.210.0370_1" localSheetId="4">[9]MEMORIAL!#REF!</definedName>
    <definedName name="MCOD02.210.0370_1" localSheetId="6">[9]MEMORIAL!#REF!</definedName>
    <definedName name="MCOD02.210.0370_1" localSheetId="18">[9]MEMORIAL!#REF!</definedName>
    <definedName name="MCOD02.210.0370_1">[9]MEMORIAL!#REF!</definedName>
    <definedName name="MCOD02.210.0380" localSheetId="10">[8]MEMORIAL!#REF!</definedName>
    <definedName name="MCOD02.210.0380" localSheetId="3">[8]MEMORIAL!#REF!</definedName>
    <definedName name="MCOD02.210.0380" localSheetId="4">[8]MEMORIAL!#REF!</definedName>
    <definedName name="MCOD02.210.0380" localSheetId="6">[8]MEMORIAL!#REF!</definedName>
    <definedName name="MCOD02.210.0380" localSheetId="18">[8]MEMORIAL!#REF!</definedName>
    <definedName name="MCOD02.210.0380">[8]MEMORIAL!#REF!</definedName>
    <definedName name="MCOD02.210.0380_1" localSheetId="10">[9]MEMORIAL!#REF!</definedName>
    <definedName name="MCOD02.210.0380_1" localSheetId="3">[9]MEMORIAL!#REF!</definedName>
    <definedName name="MCOD02.210.0380_1" localSheetId="4">[9]MEMORIAL!#REF!</definedName>
    <definedName name="MCOD02.210.0380_1" localSheetId="6">[9]MEMORIAL!#REF!</definedName>
    <definedName name="MCOD02.210.0380_1" localSheetId="18">[9]MEMORIAL!#REF!</definedName>
    <definedName name="MCOD02.210.0380_1">[9]MEMORIAL!#REF!</definedName>
    <definedName name="MCOD02.210.1620" localSheetId="10">[8]MEMORIAL!#REF!</definedName>
    <definedName name="MCOD02.210.1620" localSheetId="3">[8]MEMORIAL!#REF!</definedName>
    <definedName name="MCOD02.210.1620" localSheetId="4">[8]MEMORIAL!#REF!</definedName>
    <definedName name="MCOD02.210.1620" localSheetId="6">[8]MEMORIAL!#REF!</definedName>
    <definedName name="MCOD02.210.1620" localSheetId="18">[8]MEMORIAL!#REF!</definedName>
    <definedName name="MCOD02.210.1620">[8]MEMORIAL!#REF!</definedName>
    <definedName name="MCOD02.210.1620_1" localSheetId="10">[9]MEMORIAL!#REF!</definedName>
    <definedName name="MCOD02.210.1620_1" localSheetId="3">[9]MEMORIAL!#REF!</definedName>
    <definedName name="MCOD02.210.1620_1" localSheetId="4">[9]MEMORIAL!#REF!</definedName>
    <definedName name="MCOD02.210.1620_1" localSheetId="6">[9]MEMORIAL!#REF!</definedName>
    <definedName name="MCOD02.210.1620_1" localSheetId="18">[9]MEMORIAL!#REF!</definedName>
    <definedName name="MCOD02.210.1620_1">[9]MEMORIAL!#REF!</definedName>
    <definedName name="MCOD02.210.1625" localSheetId="10">[8]MEMORIAL!#REF!</definedName>
    <definedName name="MCOD02.210.1625" localSheetId="3">[8]MEMORIAL!#REF!</definedName>
    <definedName name="MCOD02.210.1625" localSheetId="4">[8]MEMORIAL!#REF!</definedName>
    <definedName name="MCOD02.210.1625" localSheetId="6">[8]MEMORIAL!#REF!</definedName>
    <definedName name="MCOD02.210.1625" localSheetId="18">[8]MEMORIAL!#REF!</definedName>
    <definedName name="MCOD02.210.1625">[8]MEMORIAL!#REF!</definedName>
    <definedName name="MCOD02.210.1625_1" localSheetId="10">[9]MEMORIAL!#REF!</definedName>
    <definedName name="MCOD02.210.1625_1" localSheetId="3">[9]MEMORIAL!#REF!</definedName>
    <definedName name="MCOD02.210.1625_1" localSheetId="4">[9]MEMORIAL!#REF!</definedName>
    <definedName name="MCOD02.210.1625_1" localSheetId="6">[9]MEMORIAL!#REF!</definedName>
    <definedName name="MCOD02.210.1625_1" localSheetId="18">[9]MEMORIAL!#REF!</definedName>
    <definedName name="MCOD02.210.1625_1">[9]MEMORIAL!#REF!</definedName>
    <definedName name="MCOD02.210.1635" localSheetId="10">[8]MEMORIAL!#REF!</definedName>
    <definedName name="MCOD02.210.1635" localSheetId="3">[8]MEMORIAL!#REF!</definedName>
    <definedName name="MCOD02.210.1635" localSheetId="4">[8]MEMORIAL!#REF!</definedName>
    <definedName name="MCOD02.210.1635" localSheetId="6">[8]MEMORIAL!#REF!</definedName>
    <definedName name="MCOD02.210.1635" localSheetId="18">[8]MEMORIAL!#REF!</definedName>
    <definedName name="MCOD02.210.1635">[8]MEMORIAL!#REF!</definedName>
    <definedName name="MCOD02.210.1635_1" localSheetId="10">[9]MEMORIAL!#REF!</definedName>
    <definedName name="MCOD02.210.1635_1" localSheetId="3">[9]MEMORIAL!#REF!</definedName>
    <definedName name="MCOD02.210.1635_1" localSheetId="4">[9]MEMORIAL!#REF!</definedName>
    <definedName name="MCOD02.210.1635_1" localSheetId="6">[9]MEMORIAL!#REF!</definedName>
    <definedName name="MCOD02.210.1635_1" localSheetId="18">[9]MEMORIAL!#REF!</definedName>
    <definedName name="MCOD02.210.1635_1">[9]MEMORIAL!#REF!</definedName>
    <definedName name="MCOD02.210.1637" localSheetId="10">[8]MEMORIAL!#REF!</definedName>
    <definedName name="MCOD02.210.1637" localSheetId="3">[8]MEMORIAL!#REF!</definedName>
    <definedName name="MCOD02.210.1637" localSheetId="4">[8]MEMORIAL!#REF!</definedName>
    <definedName name="MCOD02.210.1637" localSheetId="6">[8]MEMORIAL!#REF!</definedName>
    <definedName name="MCOD02.210.1637" localSheetId="18">[8]MEMORIAL!#REF!</definedName>
    <definedName name="MCOD02.210.1637">[8]MEMORIAL!#REF!</definedName>
    <definedName name="MCOD02.210.1637_1" localSheetId="10">[9]MEMORIAL!#REF!</definedName>
    <definedName name="MCOD02.210.1637_1" localSheetId="3">[9]MEMORIAL!#REF!</definedName>
    <definedName name="MCOD02.210.1637_1" localSheetId="4">[9]MEMORIAL!#REF!</definedName>
    <definedName name="MCOD02.210.1637_1" localSheetId="6">[9]MEMORIAL!#REF!</definedName>
    <definedName name="MCOD02.210.1637_1" localSheetId="18">[9]MEMORIAL!#REF!</definedName>
    <definedName name="MCOD02.210.1637_1">[9]MEMORIAL!#REF!</definedName>
    <definedName name="MCOD03.020.0020" localSheetId="10">[8]MEMORIAL!#REF!</definedName>
    <definedName name="MCOD03.020.0020" localSheetId="3">[8]MEMORIAL!#REF!</definedName>
    <definedName name="MCOD03.020.0020" localSheetId="4">[8]MEMORIAL!#REF!</definedName>
    <definedName name="MCOD03.020.0020" localSheetId="6">[8]MEMORIAL!#REF!</definedName>
    <definedName name="MCOD03.020.0020" localSheetId="18">[8]MEMORIAL!#REF!</definedName>
    <definedName name="MCOD03.020.0020">[8]MEMORIAL!#REF!</definedName>
    <definedName name="MCOD03.020.0020_1" localSheetId="10">[9]MEMORIAL!#REF!</definedName>
    <definedName name="MCOD03.020.0020_1" localSheetId="3">[9]MEMORIAL!#REF!</definedName>
    <definedName name="MCOD03.020.0020_1" localSheetId="4">[9]MEMORIAL!#REF!</definedName>
    <definedName name="MCOD03.020.0020_1" localSheetId="6">[9]MEMORIAL!#REF!</definedName>
    <definedName name="MCOD03.020.0020_1" localSheetId="18">[9]MEMORIAL!#REF!</definedName>
    <definedName name="MCOD03.020.0020_1">[9]MEMORIAL!#REF!</definedName>
    <definedName name="MCOD05.150.0830" localSheetId="10">[8]MEMORIAL!#REF!</definedName>
    <definedName name="MCOD05.150.0830" localSheetId="3">[8]MEMORIAL!#REF!</definedName>
    <definedName name="MCOD05.150.0830" localSheetId="4">[8]MEMORIAL!#REF!</definedName>
    <definedName name="MCOD05.150.0830" localSheetId="6">[8]MEMORIAL!#REF!</definedName>
    <definedName name="MCOD05.150.0830" localSheetId="18">[8]MEMORIAL!#REF!</definedName>
    <definedName name="MCOD05.150.0830">[8]MEMORIAL!#REF!</definedName>
    <definedName name="MCOD05.150.0830_1" localSheetId="10">[9]MEMORIAL!#REF!</definedName>
    <definedName name="MCOD05.150.0830_1" localSheetId="3">[9]MEMORIAL!#REF!</definedName>
    <definedName name="MCOD05.150.0830_1" localSheetId="4">[9]MEMORIAL!#REF!</definedName>
    <definedName name="MCOD05.150.0830_1" localSheetId="6">[9]MEMORIAL!#REF!</definedName>
    <definedName name="MCOD05.150.0830_1" localSheetId="18">[9]MEMORIAL!#REF!</definedName>
    <definedName name="MCOD05.150.0830_1">[9]MEMORIAL!#REF!</definedName>
    <definedName name="MCOD05.150.0840" localSheetId="10">[8]MEMORIAL!#REF!</definedName>
    <definedName name="MCOD05.150.0840" localSheetId="3">[8]MEMORIAL!#REF!</definedName>
    <definedName name="MCOD05.150.0840" localSheetId="4">[8]MEMORIAL!#REF!</definedName>
    <definedName name="MCOD05.150.0840" localSheetId="6">[8]MEMORIAL!#REF!</definedName>
    <definedName name="MCOD05.150.0840" localSheetId="18">[8]MEMORIAL!#REF!</definedName>
    <definedName name="MCOD05.150.0840">[8]MEMORIAL!#REF!</definedName>
    <definedName name="MCOD05.150.0840_1" localSheetId="10">[9]MEMORIAL!#REF!</definedName>
    <definedName name="MCOD05.150.0840_1" localSheetId="3">[9]MEMORIAL!#REF!</definedName>
    <definedName name="MCOD05.150.0840_1" localSheetId="4">[9]MEMORIAL!#REF!</definedName>
    <definedName name="MCOD05.150.0840_1" localSheetId="6">[9]MEMORIAL!#REF!</definedName>
    <definedName name="MCOD05.150.0840_1" localSheetId="18">[9]MEMORIAL!#REF!</definedName>
    <definedName name="MCOD05.150.0840_1">[9]MEMORIAL!#REF!</definedName>
    <definedName name="MCODCOTADO01" localSheetId="10">[8]MEMORIAL!#REF!</definedName>
    <definedName name="MCODCOTADO01" localSheetId="3">[8]MEMORIAL!#REF!</definedName>
    <definedName name="MCODCOTADO01" localSheetId="4">[8]MEMORIAL!#REF!</definedName>
    <definedName name="MCODCOTADO01" localSheetId="6">[8]MEMORIAL!#REF!</definedName>
    <definedName name="MCODCOTADO01" localSheetId="18">[8]MEMORIAL!#REF!</definedName>
    <definedName name="MCODCOTADO01">[8]MEMORIAL!#REF!</definedName>
    <definedName name="MCODCOTADO01_1" localSheetId="10">[9]MEMORIAL!#REF!</definedName>
    <definedName name="MCODCOTADO01_1" localSheetId="3">[9]MEMORIAL!#REF!</definedName>
    <definedName name="MCODCOTADO01_1" localSheetId="4">[9]MEMORIAL!#REF!</definedName>
    <definedName name="MCODCOTADO01_1" localSheetId="6">[9]MEMORIAL!#REF!</definedName>
    <definedName name="MCODCOTADO01_1" localSheetId="18">[9]MEMORIAL!#REF!</definedName>
    <definedName name="MCODCOTADO01_1">[9]MEMORIAL!#REF!</definedName>
    <definedName name="MCODCOTADO02" localSheetId="10">[8]MEMORIAL!#REF!</definedName>
    <definedName name="MCODCOTADO02" localSheetId="3">[8]MEMORIAL!#REF!</definedName>
    <definedName name="MCODCOTADO02" localSheetId="4">[8]MEMORIAL!#REF!</definedName>
    <definedName name="MCODCOTADO02" localSheetId="6">[8]MEMORIAL!#REF!</definedName>
    <definedName name="MCODCOTADO02" localSheetId="18">[8]MEMORIAL!#REF!</definedName>
    <definedName name="MCODCOTADO02">[8]MEMORIAL!#REF!</definedName>
    <definedName name="MCODCOTADO02_1" localSheetId="10">[9]MEMORIAL!#REF!</definedName>
    <definedName name="MCODCOTADO02_1" localSheetId="3">[9]MEMORIAL!#REF!</definedName>
    <definedName name="MCODCOTADO02_1" localSheetId="4">[9]MEMORIAL!#REF!</definedName>
    <definedName name="MCODCOTADO02_1" localSheetId="6">[9]MEMORIAL!#REF!</definedName>
    <definedName name="MCODCOTADO02_1" localSheetId="18">[9]MEMORIAL!#REF!</definedName>
    <definedName name="MCODCOTADO02_1">[9]MEMORIAL!#REF!</definedName>
    <definedName name="MCODCOTADO03" localSheetId="10">[8]MEMORIAL!#REF!</definedName>
    <definedName name="MCODCOTADO03" localSheetId="3">[8]MEMORIAL!#REF!</definedName>
    <definedName name="MCODCOTADO03" localSheetId="4">[8]MEMORIAL!#REF!</definedName>
    <definedName name="MCODCOTADO03" localSheetId="6">[8]MEMORIAL!#REF!</definedName>
    <definedName name="MCODCOTADO03" localSheetId="18">[8]MEMORIAL!#REF!</definedName>
    <definedName name="MCODCOTADO03">[8]MEMORIAL!#REF!</definedName>
    <definedName name="MCODCOTADO03_1" localSheetId="10">[9]MEMORIAL!#REF!</definedName>
    <definedName name="MCODCOTADO03_1" localSheetId="3">[9]MEMORIAL!#REF!</definedName>
    <definedName name="MCODCOTADO03_1" localSheetId="4">[9]MEMORIAL!#REF!</definedName>
    <definedName name="MCODCOTADO03_1" localSheetId="6">[9]MEMORIAL!#REF!</definedName>
    <definedName name="MCODCOTADO03_1" localSheetId="18">[9]MEMORIAL!#REF!</definedName>
    <definedName name="MCODCOTADO03_1">[9]MEMORIAL!#REF!</definedName>
    <definedName name="MCODCOTADO04" localSheetId="10">[8]MEMORIAL!#REF!</definedName>
    <definedName name="MCODCOTADO04" localSheetId="3">[8]MEMORIAL!#REF!</definedName>
    <definedName name="MCODCOTADO04" localSheetId="4">[8]MEMORIAL!#REF!</definedName>
    <definedName name="MCODCOTADO04" localSheetId="6">[8]MEMORIAL!#REF!</definedName>
    <definedName name="MCODCOTADO04" localSheetId="18">[8]MEMORIAL!#REF!</definedName>
    <definedName name="MCODCOTADO04">[8]MEMORIAL!#REF!</definedName>
    <definedName name="MCODCOTADO04_1" localSheetId="10">[9]MEMORIAL!#REF!</definedName>
    <definedName name="MCODCOTADO04_1" localSheetId="3">[9]MEMORIAL!#REF!</definedName>
    <definedName name="MCODCOTADO04_1" localSheetId="4">[9]MEMORIAL!#REF!</definedName>
    <definedName name="MCODCOTADO04_1" localSheetId="6">[9]MEMORIAL!#REF!</definedName>
    <definedName name="MCODCOTADO04_1" localSheetId="18">[9]MEMORIAL!#REF!</definedName>
    <definedName name="MCODCOTADO04_1">[9]MEMORIAL!#REF!</definedName>
    <definedName name="MmExcelLinker_CBF3F7D5_5F0E_4EA5_B59F_34028F0F12D2" localSheetId="10">[10]PLAN_FORN!#REF!</definedName>
    <definedName name="MmExcelLinker_CBF3F7D5_5F0E_4EA5_B59F_34028F0F12D2" localSheetId="3">[10]PLAN_FORN!#REF!</definedName>
    <definedName name="MmExcelLinker_CBF3F7D5_5F0E_4EA5_B59F_34028F0F12D2" localSheetId="4">[10]PLAN_FORN!#REF!</definedName>
    <definedName name="MmExcelLinker_CBF3F7D5_5F0E_4EA5_B59F_34028F0F12D2" localSheetId="6">[10]PLAN_FORN!#REF!</definedName>
    <definedName name="MmExcelLinker_CBF3F7D5_5F0E_4EA5_B59F_34028F0F12D2" localSheetId="18">[10]PLAN_FORN!#REF!</definedName>
    <definedName name="MmExcelLinker_CBF3F7D5_5F0E_4EA5_B59F_34028F0F12D2">[10]PLAN_FORN!#REF!</definedName>
    <definedName name="MTOT02.020.0010" localSheetId="10">[8]MEMORIAL!#REF!</definedName>
    <definedName name="MTOT02.020.0010" localSheetId="3">[8]MEMORIAL!#REF!</definedName>
    <definedName name="MTOT02.020.0010" localSheetId="4">[8]MEMORIAL!#REF!</definedName>
    <definedName name="MTOT02.020.0010" localSheetId="6">[8]MEMORIAL!#REF!</definedName>
    <definedName name="MTOT02.020.0010" localSheetId="18">[8]MEMORIAL!#REF!</definedName>
    <definedName name="MTOT02.020.0010">[8]MEMORIAL!#REF!</definedName>
    <definedName name="MTOT02.020.0010_1" localSheetId="10">[9]MEMORIAL!#REF!</definedName>
    <definedName name="MTOT02.020.0010_1" localSheetId="3">[9]MEMORIAL!#REF!</definedName>
    <definedName name="MTOT02.020.0010_1" localSheetId="4">[9]MEMORIAL!#REF!</definedName>
    <definedName name="MTOT02.020.0010_1" localSheetId="6">[9]MEMORIAL!#REF!</definedName>
    <definedName name="MTOT02.020.0010_1" localSheetId="18">[9]MEMORIAL!#REF!</definedName>
    <definedName name="MTOT02.020.0010_1">[9]MEMORIAL!#REF!</definedName>
    <definedName name="MTOT02.020.0070" localSheetId="10">[8]MEMORIAL!#REF!</definedName>
    <definedName name="MTOT02.020.0070" localSheetId="3">[8]MEMORIAL!#REF!</definedName>
    <definedName name="MTOT02.020.0070" localSheetId="4">[8]MEMORIAL!#REF!</definedName>
    <definedName name="MTOT02.020.0070" localSheetId="6">[8]MEMORIAL!#REF!</definedName>
    <definedName name="MTOT02.020.0070" localSheetId="18">[8]MEMORIAL!#REF!</definedName>
    <definedName name="MTOT02.020.0070">[8]MEMORIAL!#REF!</definedName>
    <definedName name="MTOT02.020.0070_1" localSheetId="10">[9]MEMORIAL!#REF!</definedName>
    <definedName name="MTOT02.020.0070_1" localSheetId="3">[9]MEMORIAL!#REF!</definedName>
    <definedName name="MTOT02.020.0070_1" localSheetId="4">[9]MEMORIAL!#REF!</definedName>
    <definedName name="MTOT02.020.0070_1" localSheetId="6">[9]MEMORIAL!#REF!</definedName>
    <definedName name="MTOT02.020.0070_1" localSheetId="18">[9]MEMORIAL!#REF!</definedName>
    <definedName name="MTOT02.020.0070_1">[9]MEMORIAL!#REF!</definedName>
    <definedName name="MTOT02.030.0090" localSheetId="10">[8]MEMORIAL!#REF!</definedName>
    <definedName name="MTOT02.030.0090" localSheetId="3">[8]MEMORIAL!#REF!</definedName>
    <definedName name="MTOT02.030.0090" localSheetId="4">[8]MEMORIAL!#REF!</definedName>
    <definedName name="MTOT02.030.0090" localSheetId="6">[8]MEMORIAL!#REF!</definedName>
    <definedName name="MTOT02.030.0090" localSheetId="18">[8]MEMORIAL!#REF!</definedName>
    <definedName name="MTOT02.030.0090">[8]MEMORIAL!#REF!</definedName>
    <definedName name="MTOT02.030.0090_1" localSheetId="10">[9]MEMORIAL!#REF!</definedName>
    <definedName name="MTOT02.030.0090_1" localSheetId="3">[9]MEMORIAL!#REF!</definedName>
    <definedName name="MTOT02.030.0090_1" localSheetId="4">[9]MEMORIAL!#REF!</definedName>
    <definedName name="MTOT02.030.0090_1" localSheetId="6">[9]MEMORIAL!#REF!</definedName>
    <definedName name="MTOT02.030.0090_1" localSheetId="18">[9]MEMORIAL!#REF!</definedName>
    <definedName name="MTOT02.030.0090_1">[9]MEMORIAL!#REF!</definedName>
    <definedName name="MTOT02.030.0100" localSheetId="10">[8]MEMORIAL!#REF!</definedName>
    <definedName name="MTOT02.030.0100" localSheetId="3">[8]MEMORIAL!#REF!</definedName>
    <definedName name="MTOT02.030.0100" localSheetId="4">[8]MEMORIAL!#REF!</definedName>
    <definedName name="MTOT02.030.0100" localSheetId="6">[8]MEMORIAL!#REF!</definedName>
    <definedName name="MTOT02.030.0100" localSheetId="18">[8]MEMORIAL!#REF!</definedName>
    <definedName name="MTOT02.030.0100">[8]MEMORIAL!#REF!</definedName>
    <definedName name="MTOT02.030.0100_1" localSheetId="10">[9]MEMORIAL!#REF!</definedName>
    <definedName name="MTOT02.030.0100_1" localSheetId="3">[9]MEMORIAL!#REF!</definedName>
    <definedName name="MTOT02.030.0100_1" localSheetId="4">[9]MEMORIAL!#REF!</definedName>
    <definedName name="MTOT02.030.0100_1" localSheetId="6">[9]MEMORIAL!#REF!</definedName>
    <definedName name="MTOT02.030.0100_1" localSheetId="18">[9]MEMORIAL!#REF!</definedName>
    <definedName name="MTOT02.030.0100_1">[9]MEMORIAL!#REF!</definedName>
    <definedName name="MTOT02.040.0200" localSheetId="10">[8]MEMORIAL!#REF!</definedName>
    <definedName name="MTOT02.040.0200" localSheetId="3">[8]MEMORIAL!#REF!</definedName>
    <definedName name="MTOT02.040.0200" localSheetId="4">[8]MEMORIAL!#REF!</definedName>
    <definedName name="MTOT02.040.0200" localSheetId="6">[8]MEMORIAL!#REF!</definedName>
    <definedName name="MTOT02.040.0200" localSheetId="18">[8]MEMORIAL!#REF!</definedName>
    <definedName name="MTOT02.040.0200">[8]MEMORIAL!#REF!</definedName>
    <definedName name="MTOT02.040.0200_1" localSheetId="10">[9]MEMORIAL!#REF!</definedName>
    <definedName name="MTOT02.040.0200_1" localSheetId="3">[9]MEMORIAL!#REF!</definedName>
    <definedName name="MTOT02.040.0200_1" localSheetId="4">[9]MEMORIAL!#REF!</definedName>
    <definedName name="MTOT02.040.0200_1" localSheetId="6">[9]MEMORIAL!#REF!</definedName>
    <definedName name="MTOT02.040.0200_1" localSheetId="18">[9]MEMORIAL!#REF!</definedName>
    <definedName name="MTOT02.040.0200_1">[9]MEMORIAL!#REF!</definedName>
    <definedName name="MTOT02.040.0280" localSheetId="10">[8]MEMORIAL!#REF!</definedName>
    <definedName name="MTOT02.040.0280" localSheetId="3">[8]MEMORIAL!#REF!</definedName>
    <definedName name="MTOT02.040.0280" localSheetId="4">[8]MEMORIAL!#REF!</definedName>
    <definedName name="MTOT02.040.0280" localSheetId="6">[8]MEMORIAL!#REF!</definedName>
    <definedName name="MTOT02.040.0280" localSheetId="18">[8]MEMORIAL!#REF!</definedName>
    <definedName name="MTOT02.040.0280">[8]MEMORIAL!#REF!</definedName>
    <definedName name="MTOT02.040.0280_1" localSheetId="10">[9]MEMORIAL!#REF!</definedName>
    <definedName name="MTOT02.040.0280_1" localSheetId="3">[9]MEMORIAL!#REF!</definedName>
    <definedName name="MTOT02.040.0280_1" localSheetId="4">[9]MEMORIAL!#REF!</definedName>
    <definedName name="MTOT02.040.0280_1" localSheetId="6">[9]MEMORIAL!#REF!</definedName>
    <definedName name="MTOT02.040.0280_1" localSheetId="18">[9]MEMORIAL!#REF!</definedName>
    <definedName name="MTOT02.040.0280_1">[9]MEMORIAL!#REF!</definedName>
    <definedName name="MTOT02.040.0921" localSheetId="10">[8]MEMORIAL!#REF!</definedName>
    <definedName name="MTOT02.040.0921" localSheetId="3">[8]MEMORIAL!#REF!</definedName>
    <definedName name="MTOT02.040.0921" localSheetId="4">[8]MEMORIAL!#REF!</definedName>
    <definedName name="MTOT02.040.0921" localSheetId="6">[8]MEMORIAL!#REF!</definedName>
    <definedName name="MTOT02.040.0921" localSheetId="18">[8]MEMORIAL!#REF!</definedName>
    <definedName name="MTOT02.040.0921">[8]MEMORIAL!#REF!</definedName>
    <definedName name="MTOT02.040.0921_1" localSheetId="10">[9]MEMORIAL!#REF!</definedName>
    <definedName name="MTOT02.040.0921_1" localSheetId="3">[9]MEMORIAL!#REF!</definedName>
    <definedName name="MTOT02.040.0921_1" localSheetId="4">[9]MEMORIAL!#REF!</definedName>
    <definedName name="MTOT02.040.0921_1" localSheetId="6">[9]MEMORIAL!#REF!</definedName>
    <definedName name="MTOT02.040.0921_1" localSheetId="18">[9]MEMORIAL!#REF!</definedName>
    <definedName name="MTOT02.040.0921_1">[9]MEMORIAL!#REF!</definedName>
    <definedName name="MTOT02.040.1055" localSheetId="10">[8]MEMORIAL!#REF!</definedName>
    <definedName name="MTOT02.040.1055" localSheetId="3">[8]MEMORIAL!#REF!</definedName>
    <definedName name="MTOT02.040.1055" localSheetId="4">[8]MEMORIAL!#REF!</definedName>
    <definedName name="MTOT02.040.1055" localSheetId="6">[8]MEMORIAL!#REF!</definedName>
    <definedName name="MTOT02.040.1055" localSheetId="18">[8]MEMORIAL!#REF!</definedName>
    <definedName name="MTOT02.040.1055">[8]MEMORIAL!#REF!</definedName>
    <definedName name="MTOT02.040.1055_1" localSheetId="10">[9]MEMORIAL!#REF!</definedName>
    <definedName name="MTOT02.040.1055_1" localSheetId="3">[9]MEMORIAL!#REF!</definedName>
    <definedName name="MTOT02.040.1055_1" localSheetId="4">[9]MEMORIAL!#REF!</definedName>
    <definedName name="MTOT02.040.1055_1" localSheetId="6">[9]MEMORIAL!#REF!</definedName>
    <definedName name="MTOT02.040.1055_1" localSheetId="18">[9]MEMORIAL!#REF!</definedName>
    <definedName name="MTOT02.040.1055_1">[9]MEMORIAL!#REF!</definedName>
    <definedName name="MTOT02.040.1060" localSheetId="10">[8]MEMORIAL!#REF!</definedName>
    <definedName name="MTOT02.040.1060" localSheetId="3">[8]MEMORIAL!#REF!</definedName>
    <definedName name="MTOT02.040.1060" localSheetId="4">[8]MEMORIAL!#REF!</definedName>
    <definedName name="MTOT02.040.1060" localSheetId="6">[8]MEMORIAL!#REF!</definedName>
    <definedName name="MTOT02.040.1060" localSheetId="18">[8]MEMORIAL!#REF!</definedName>
    <definedName name="MTOT02.040.1060">[8]MEMORIAL!#REF!</definedName>
    <definedName name="MTOT02.040.1060_1" localSheetId="10">[9]MEMORIAL!#REF!</definedName>
    <definedName name="MTOT02.040.1060_1" localSheetId="3">[9]MEMORIAL!#REF!</definedName>
    <definedName name="MTOT02.040.1060_1" localSheetId="4">[9]MEMORIAL!#REF!</definedName>
    <definedName name="MTOT02.040.1060_1" localSheetId="6">[9]MEMORIAL!#REF!</definedName>
    <definedName name="MTOT02.040.1060_1" localSheetId="18">[9]MEMORIAL!#REF!</definedName>
    <definedName name="MTOT02.040.1060_1">[9]MEMORIAL!#REF!</definedName>
    <definedName name="MTOT02.040.3790" localSheetId="10">[8]MEMORIAL!#REF!</definedName>
    <definedName name="MTOT02.040.3790" localSheetId="3">[8]MEMORIAL!#REF!</definedName>
    <definedName name="MTOT02.040.3790" localSheetId="4">[8]MEMORIAL!#REF!</definedName>
    <definedName name="MTOT02.040.3790" localSheetId="6">[8]MEMORIAL!#REF!</definedName>
    <definedName name="MTOT02.040.3790" localSheetId="18">[8]MEMORIAL!#REF!</definedName>
    <definedName name="MTOT02.040.3790">[8]MEMORIAL!#REF!</definedName>
    <definedName name="MTOT02.040.3790_1" localSheetId="10">[9]MEMORIAL!#REF!</definedName>
    <definedName name="MTOT02.040.3790_1" localSheetId="3">[9]MEMORIAL!#REF!</definedName>
    <definedName name="MTOT02.040.3790_1" localSheetId="4">[9]MEMORIAL!#REF!</definedName>
    <definedName name="MTOT02.040.3790_1" localSheetId="6">[9]MEMORIAL!#REF!</definedName>
    <definedName name="MTOT02.040.3790_1" localSheetId="18">[9]MEMORIAL!#REF!</definedName>
    <definedName name="MTOT02.040.3790_1">[9]MEMORIAL!#REF!</definedName>
    <definedName name="MTOT02.040.3800" localSheetId="10">[8]MEMORIAL!#REF!</definedName>
    <definedName name="MTOT02.040.3800" localSheetId="3">[8]MEMORIAL!#REF!</definedName>
    <definedName name="MTOT02.040.3800" localSheetId="4">[8]MEMORIAL!#REF!</definedName>
    <definedName name="MTOT02.040.3800" localSheetId="6">[8]MEMORIAL!#REF!</definedName>
    <definedName name="MTOT02.040.3800" localSheetId="18">[8]MEMORIAL!#REF!</definedName>
    <definedName name="MTOT02.040.3800">[8]MEMORIAL!#REF!</definedName>
    <definedName name="MTOT02.040.3800_1" localSheetId="10">[9]MEMORIAL!#REF!</definedName>
    <definedName name="MTOT02.040.3800_1" localSheetId="3">[9]MEMORIAL!#REF!</definedName>
    <definedName name="MTOT02.040.3800_1" localSheetId="4">[9]MEMORIAL!#REF!</definedName>
    <definedName name="MTOT02.040.3800_1" localSheetId="6">[9]MEMORIAL!#REF!</definedName>
    <definedName name="MTOT02.040.3800_1" localSheetId="18">[9]MEMORIAL!#REF!</definedName>
    <definedName name="MTOT02.040.3800_1">[9]MEMORIAL!#REF!</definedName>
    <definedName name="MTOT02.040.3810" localSheetId="10">[8]MEMORIAL!#REF!</definedName>
    <definedName name="MTOT02.040.3810" localSheetId="3">[8]MEMORIAL!#REF!</definedName>
    <definedName name="MTOT02.040.3810" localSheetId="4">[8]MEMORIAL!#REF!</definedName>
    <definedName name="MTOT02.040.3810" localSheetId="6">[8]MEMORIAL!#REF!</definedName>
    <definedName name="MTOT02.040.3810" localSheetId="18">[8]MEMORIAL!#REF!</definedName>
    <definedName name="MTOT02.040.3810">[8]MEMORIAL!#REF!</definedName>
    <definedName name="MTOT02.040.3810_1" localSheetId="10">[9]MEMORIAL!#REF!</definedName>
    <definedName name="MTOT02.040.3810_1" localSheetId="3">[9]MEMORIAL!#REF!</definedName>
    <definedName name="MTOT02.040.3810_1" localSheetId="4">[9]MEMORIAL!#REF!</definedName>
    <definedName name="MTOT02.040.3810_1" localSheetId="6">[9]MEMORIAL!#REF!</definedName>
    <definedName name="MTOT02.040.3810_1" localSheetId="18">[9]MEMORIAL!#REF!</definedName>
    <definedName name="MTOT02.040.3810_1">[9]MEMORIAL!#REF!</definedName>
    <definedName name="MTOT02.040.4510" localSheetId="10">[8]MEMORIAL!#REF!</definedName>
    <definedName name="MTOT02.040.4510" localSheetId="3">[8]MEMORIAL!#REF!</definedName>
    <definedName name="MTOT02.040.4510" localSheetId="4">[8]MEMORIAL!#REF!</definedName>
    <definedName name="MTOT02.040.4510" localSheetId="6">[8]MEMORIAL!#REF!</definedName>
    <definedName name="MTOT02.040.4510" localSheetId="18">[8]MEMORIAL!#REF!</definedName>
    <definedName name="MTOT02.040.4510">[8]MEMORIAL!#REF!</definedName>
    <definedName name="MTOT02.040.4510_1" localSheetId="10">[9]MEMORIAL!#REF!</definedName>
    <definedName name="MTOT02.040.4510_1" localSheetId="3">[9]MEMORIAL!#REF!</definedName>
    <definedName name="MTOT02.040.4510_1" localSheetId="4">[9]MEMORIAL!#REF!</definedName>
    <definedName name="MTOT02.040.4510_1" localSheetId="6">[9]MEMORIAL!#REF!</definedName>
    <definedName name="MTOT02.040.4510_1" localSheetId="18">[9]MEMORIAL!#REF!</definedName>
    <definedName name="MTOT02.040.4510_1">[9]MEMORIAL!#REF!</definedName>
    <definedName name="MTOT02.040.4520" localSheetId="10">[8]MEMORIAL!#REF!</definedName>
    <definedName name="MTOT02.040.4520" localSheetId="3">[8]MEMORIAL!#REF!</definedName>
    <definedName name="MTOT02.040.4520" localSheetId="4">[8]MEMORIAL!#REF!</definedName>
    <definedName name="MTOT02.040.4520" localSheetId="6">[8]MEMORIAL!#REF!</definedName>
    <definedName name="MTOT02.040.4520" localSheetId="18">[8]MEMORIAL!#REF!</definedName>
    <definedName name="MTOT02.040.4520">[8]MEMORIAL!#REF!</definedName>
    <definedName name="MTOT02.040.4520_1" localSheetId="10">[9]MEMORIAL!#REF!</definedName>
    <definedName name="MTOT02.040.4520_1" localSheetId="3">[9]MEMORIAL!#REF!</definedName>
    <definedName name="MTOT02.040.4520_1" localSheetId="4">[9]MEMORIAL!#REF!</definedName>
    <definedName name="MTOT02.040.4520_1" localSheetId="6">[9]MEMORIAL!#REF!</definedName>
    <definedName name="MTOT02.040.4520_1" localSheetId="18">[9]MEMORIAL!#REF!</definedName>
    <definedName name="MTOT02.040.4520_1">[9]MEMORIAL!#REF!</definedName>
    <definedName name="MTOT02.040.4550" localSheetId="10">[8]MEMORIAL!#REF!</definedName>
    <definedName name="MTOT02.040.4550" localSheetId="3">[8]MEMORIAL!#REF!</definedName>
    <definedName name="MTOT02.040.4550" localSheetId="4">[8]MEMORIAL!#REF!</definedName>
    <definedName name="MTOT02.040.4550" localSheetId="6">[8]MEMORIAL!#REF!</definedName>
    <definedName name="MTOT02.040.4550" localSheetId="18">[8]MEMORIAL!#REF!</definedName>
    <definedName name="MTOT02.040.4550">[8]MEMORIAL!#REF!</definedName>
    <definedName name="MTOT02.040.4550_1" localSheetId="10">[9]MEMORIAL!#REF!</definedName>
    <definedName name="MTOT02.040.4550_1" localSheetId="3">[9]MEMORIAL!#REF!</definedName>
    <definedName name="MTOT02.040.4550_1" localSheetId="4">[9]MEMORIAL!#REF!</definedName>
    <definedName name="MTOT02.040.4550_1" localSheetId="6">[9]MEMORIAL!#REF!</definedName>
    <definedName name="MTOT02.040.4550_1" localSheetId="18">[9]MEMORIAL!#REF!</definedName>
    <definedName name="MTOT02.040.4550_1">[9]MEMORIAL!#REF!</definedName>
    <definedName name="MTOT02.040.4620" localSheetId="10">[8]MEMORIAL!#REF!</definedName>
    <definedName name="MTOT02.040.4620" localSheetId="3">[8]MEMORIAL!#REF!</definedName>
    <definedName name="MTOT02.040.4620" localSheetId="4">[8]MEMORIAL!#REF!</definedName>
    <definedName name="MTOT02.040.4620" localSheetId="6">[8]MEMORIAL!#REF!</definedName>
    <definedName name="MTOT02.040.4620" localSheetId="18">[8]MEMORIAL!#REF!</definedName>
    <definedName name="MTOT02.040.4620">[8]MEMORIAL!#REF!</definedName>
    <definedName name="MTOT02.040.4620_1" localSheetId="10">[9]MEMORIAL!#REF!</definedName>
    <definedName name="MTOT02.040.4620_1" localSheetId="3">[9]MEMORIAL!#REF!</definedName>
    <definedName name="MTOT02.040.4620_1" localSheetId="4">[9]MEMORIAL!#REF!</definedName>
    <definedName name="MTOT02.040.4620_1" localSheetId="6">[9]MEMORIAL!#REF!</definedName>
    <definedName name="MTOT02.040.4620_1" localSheetId="18">[9]MEMORIAL!#REF!</definedName>
    <definedName name="MTOT02.040.4620_1">[9]MEMORIAL!#REF!</definedName>
    <definedName name="MTOT02.040.4630" localSheetId="10">[8]MEMORIAL!#REF!</definedName>
    <definedName name="MTOT02.040.4630" localSheetId="3">[8]MEMORIAL!#REF!</definedName>
    <definedName name="MTOT02.040.4630" localSheetId="4">[8]MEMORIAL!#REF!</definedName>
    <definedName name="MTOT02.040.4630" localSheetId="6">[8]MEMORIAL!#REF!</definedName>
    <definedName name="MTOT02.040.4630" localSheetId="18">[8]MEMORIAL!#REF!</definedName>
    <definedName name="MTOT02.040.4630">[8]MEMORIAL!#REF!</definedName>
    <definedName name="MTOT02.040.4630_1" localSheetId="10">[9]MEMORIAL!#REF!</definedName>
    <definedName name="MTOT02.040.4630_1" localSheetId="3">[9]MEMORIAL!#REF!</definedName>
    <definedName name="MTOT02.040.4630_1" localSheetId="4">[9]MEMORIAL!#REF!</definedName>
    <definedName name="MTOT02.040.4630_1" localSheetId="6">[9]MEMORIAL!#REF!</definedName>
    <definedName name="MTOT02.040.4630_1" localSheetId="18">[9]MEMORIAL!#REF!</definedName>
    <definedName name="MTOT02.040.4630_1">[9]MEMORIAL!#REF!</definedName>
    <definedName name="MTOT02.040.4636" localSheetId="10">[8]MEMORIAL!#REF!</definedName>
    <definedName name="MTOT02.040.4636" localSheetId="3">[8]MEMORIAL!#REF!</definedName>
    <definedName name="MTOT02.040.4636" localSheetId="4">[8]MEMORIAL!#REF!</definedName>
    <definedName name="MTOT02.040.4636" localSheetId="6">[8]MEMORIAL!#REF!</definedName>
    <definedName name="MTOT02.040.4636" localSheetId="18">[8]MEMORIAL!#REF!</definedName>
    <definedName name="MTOT02.040.4636">[8]MEMORIAL!#REF!</definedName>
    <definedName name="MTOT02.040.4636_1" localSheetId="10">[9]MEMORIAL!#REF!</definedName>
    <definedName name="MTOT02.040.4636_1" localSheetId="3">[9]MEMORIAL!#REF!</definedName>
    <definedName name="MTOT02.040.4636_1" localSheetId="4">[9]MEMORIAL!#REF!</definedName>
    <definedName name="MTOT02.040.4636_1" localSheetId="6">[9]MEMORIAL!#REF!</definedName>
    <definedName name="MTOT02.040.4636_1" localSheetId="18">[9]MEMORIAL!#REF!</definedName>
    <definedName name="MTOT02.040.4636_1">[9]MEMORIAL!#REF!</definedName>
    <definedName name="MTOT02.040.4690" localSheetId="10">[8]MEMORIAL!#REF!</definedName>
    <definedName name="MTOT02.040.4690" localSheetId="3">[8]MEMORIAL!#REF!</definedName>
    <definedName name="MTOT02.040.4690" localSheetId="4">[8]MEMORIAL!#REF!</definedName>
    <definedName name="MTOT02.040.4690" localSheetId="6">[8]MEMORIAL!#REF!</definedName>
    <definedName name="MTOT02.040.4690" localSheetId="18">[8]MEMORIAL!#REF!</definedName>
    <definedName name="MTOT02.040.4690">[8]MEMORIAL!#REF!</definedName>
    <definedName name="MTOT02.040.4690_1" localSheetId="10">[9]MEMORIAL!#REF!</definedName>
    <definedName name="MTOT02.040.4690_1" localSheetId="3">[9]MEMORIAL!#REF!</definedName>
    <definedName name="MTOT02.040.4690_1" localSheetId="4">[9]MEMORIAL!#REF!</definedName>
    <definedName name="MTOT02.040.4690_1" localSheetId="6">[9]MEMORIAL!#REF!</definedName>
    <definedName name="MTOT02.040.4690_1" localSheetId="18">[9]MEMORIAL!#REF!</definedName>
    <definedName name="MTOT02.040.4690_1">[9]MEMORIAL!#REF!</definedName>
    <definedName name="MTOT02.040.7402" localSheetId="10">[8]MEMORIAL!#REF!</definedName>
    <definedName name="MTOT02.040.7402" localSheetId="3">[8]MEMORIAL!#REF!</definedName>
    <definedName name="MTOT02.040.7402" localSheetId="4">[8]MEMORIAL!#REF!</definedName>
    <definedName name="MTOT02.040.7402" localSheetId="6">[8]MEMORIAL!#REF!</definedName>
    <definedName name="MTOT02.040.7402" localSheetId="18">[8]MEMORIAL!#REF!</definedName>
    <definedName name="MTOT02.040.7402">[8]MEMORIAL!#REF!</definedName>
    <definedName name="MTOT02.040.7402_1" localSheetId="10">[9]MEMORIAL!#REF!</definedName>
    <definedName name="MTOT02.040.7402_1" localSheetId="3">[9]MEMORIAL!#REF!</definedName>
    <definedName name="MTOT02.040.7402_1" localSheetId="4">[9]MEMORIAL!#REF!</definedName>
    <definedName name="MTOT02.040.7402_1" localSheetId="6">[9]MEMORIAL!#REF!</definedName>
    <definedName name="MTOT02.040.7402_1" localSheetId="18">[9]MEMORIAL!#REF!</definedName>
    <definedName name="MTOT02.040.7402_1">[9]MEMORIAL!#REF!</definedName>
    <definedName name="MTOT02.040.9800" localSheetId="10">[8]MEMORIAL!#REF!</definedName>
    <definedName name="MTOT02.040.9800" localSheetId="3">[8]MEMORIAL!#REF!</definedName>
    <definedName name="MTOT02.040.9800" localSheetId="4">[8]MEMORIAL!#REF!</definedName>
    <definedName name="MTOT02.040.9800" localSheetId="6">[8]MEMORIAL!#REF!</definedName>
    <definedName name="MTOT02.040.9800" localSheetId="18">[8]MEMORIAL!#REF!</definedName>
    <definedName name="MTOT02.040.9800">[8]MEMORIAL!#REF!</definedName>
    <definedName name="MTOT02.040.9800_1" localSheetId="10">[9]MEMORIAL!#REF!</definedName>
    <definedName name="MTOT02.040.9800_1" localSheetId="3">[9]MEMORIAL!#REF!</definedName>
    <definedName name="MTOT02.040.9800_1" localSheetId="4">[9]MEMORIAL!#REF!</definedName>
    <definedName name="MTOT02.040.9800_1" localSheetId="6">[9]MEMORIAL!#REF!</definedName>
    <definedName name="MTOT02.040.9800_1" localSheetId="18">[9]MEMORIAL!#REF!</definedName>
    <definedName name="MTOT02.040.9800_1">[9]MEMORIAL!#REF!</definedName>
    <definedName name="MTOT02.040.9802" localSheetId="10">[8]MEMORIAL!#REF!</definedName>
    <definedName name="MTOT02.040.9802" localSheetId="3">[8]MEMORIAL!#REF!</definedName>
    <definedName name="MTOT02.040.9802" localSheetId="4">[8]MEMORIAL!#REF!</definedName>
    <definedName name="MTOT02.040.9802" localSheetId="6">[8]MEMORIAL!#REF!</definedName>
    <definedName name="MTOT02.040.9802" localSheetId="18">[8]MEMORIAL!#REF!</definedName>
    <definedName name="MTOT02.040.9802">[8]MEMORIAL!#REF!</definedName>
    <definedName name="MTOT02.040.9802_1" localSheetId="10">[9]MEMORIAL!#REF!</definedName>
    <definedName name="MTOT02.040.9802_1" localSheetId="3">[9]MEMORIAL!#REF!</definedName>
    <definedName name="MTOT02.040.9802_1" localSheetId="4">[9]MEMORIAL!#REF!</definedName>
    <definedName name="MTOT02.040.9802_1" localSheetId="6">[9]MEMORIAL!#REF!</definedName>
    <definedName name="MTOT02.040.9802_1" localSheetId="18">[9]MEMORIAL!#REF!</definedName>
    <definedName name="MTOT02.040.9802_1">[9]MEMORIAL!#REF!</definedName>
    <definedName name="MTOT02.040.9804" localSheetId="10">[8]MEMORIAL!#REF!</definedName>
    <definedName name="MTOT02.040.9804" localSheetId="3">[8]MEMORIAL!#REF!</definedName>
    <definedName name="MTOT02.040.9804" localSheetId="4">[8]MEMORIAL!#REF!</definedName>
    <definedName name="MTOT02.040.9804" localSheetId="6">[8]MEMORIAL!#REF!</definedName>
    <definedName name="MTOT02.040.9804" localSheetId="18">[8]MEMORIAL!#REF!</definedName>
    <definedName name="MTOT02.040.9804">[8]MEMORIAL!#REF!</definedName>
    <definedName name="MTOT02.040.9804_1" localSheetId="10">[9]MEMORIAL!#REF!</definedName>
    <definedName name="MTOT02.040.9804_1" localSheetId="3">[9]MEMORIAL!#REF!</definedName>
    <definedName name="MTOT02.040.9804_1" localSheetId="4">[9]MEMORIAL!#REF!</definedName>
    <definedName name="MTOT02.040.9804_1" localSheetId="6">[9]MEMORIAL!#REF!</definedName>
    <definedName name="MTOT02.040.9804_1" localSheetId="18">[9]MEMORIAL!#REF!</definedName>
    <definedName name="MTOT02.040.9804_1">[9]MEMORIAL!#REF!</definedName>
    <definedName name="MTOT02.110.0014" localSheetId="10">[8]MEMORIAL!#REF!</definedName>
    <definedName name="MTOT02.110.0014" localSheetId="3">[8]MEMORIAL!#REF!</definedName>
    <definedName name="MTOT02.110.0014" localSheetId="4">[8]MEMORIAL!#REF!</definedName>
    <definedName name="MTOT02.110.0014" localSheetId="6">[8]MEMORIAL!#REF!</definedName>
    <definedName name="MTOT02.110.0014" localSheetId="18">[8]MEMORIAL!#REF!</definedName>
    <definedName name="MTOT02.110.0014">[8]MEMORIAL!#REF!</definedName>
    <definedName name="MTOT02.110.0014_1" localSheetId="10">[9]MEMORIAL!#REF!</definedName>
    <definedName name="MTOT02.110.0014_1" localSheetId="3">[9]MEMORIAL!#REF!</definedName>
    <definedName name="MTOT02.110.0014_1" localSheetId="4">[9]MEMORIAL!#REF!</definedName>
    <definedName name="MTOT02.110.0014_1" localSheetId="6">[9]MEMORIAL!#REF!</definedName>
    <definedName name="MTOT02.110.0014_1" localSheetId="18">[9]MEMORIAL!#REF!</definedName>
    <definedName name="MTOT02.110.0014_1">[9]MEMORIAL!#REF!</definedName>
    <definedName name="MTOT02.110.0054" localSheetId="10">[8]MEMORIAL!#REF!</definedName>
    <definedName name="MTOT02.110.0054" localSheetId="3">[8]MEMORIAL!#REF!</definedName>
    <definedName name="MTOT02.110.0054" localSheetId="4">[8]MEMORIAL!#REF!</definedName>
    <definedName name="MTOT02.110.0054" localSheetId="6">[8]MEMORIAL!#REF!</definedName>
    <definedName name="MTOT02.110.0054" localSheetId="18">[8]MEMORIAL!#REF!</definedName>
    <definedName name="MTOT02.110.0054">[8]MEMORIAL!#REF!</definedName>
    <definedName name="MTOT02.110.0054_1" localSheetId="10">[9]MEMORIAL!#REF!</definedName>
    <definedName name="MTOT02.110.0054_1" localSheetId="3">[9]MEMORIAL!#REF!</definedName>
    <definedName name="MTOT02.110.0054_1" localSheetId="4">[9]MEMORIAL!#REF!</definedName>
    <definedName name="MTOT02.110.0054_1" localSheetId="6">[9]MEMORIAL!#REF!</definedName>
    <definedName name="MTOT02.110.0054_1" localSheetId="18">[9]MEMORIAL!#REF!</definedName>
    <definedName name="MTOT02.110.0054_1">[9]MEMORIAL!#REF!</definedName>
    <definedName name="MTOT02.110.0066" localSheetId="10">[8]MEMORIAL!#REF!</definedName>
    <definedName name="MTOT02.110.0066" localSheetId="3">[8]MEMORIAL!#REF!</definedName>
    <definedName name="MTOT02.110.0066" localSheetId="4">[8]MEMORIAL!#REF!</definedName>
    <definedName name="MTOT02.110.0066" localSheetId="6">[8]MEMORIAL!#REF!</definedName>
    <definedName name="MTOT02.110.0066" localSheetId="18">[8]MEMORIAL!#REF!</definedName>
    <definedName name="MTOT02.110.0066">[8]MEMORIAL!#REF!</definedName>
    <definedName name="MTOT02.110.0066_1" localSheetId="10">[9]MEMORIAL!#REF!</definedName>
    <definedName name="MTOT02.110.0066_1" localSheetId="3">[9]MEMORIAL!#REF!</definedName>
    <definedName name="MTOT02.110.0066_1" localSheetId="4">[9]MEMORIAL!#REF!</definedName>
    <definedName name="MTOT02.110.0066_1" localSheetId="6">[9]MEMORIAL!#REF!</definedName>
    <definedName name="MTOT02.110.0066_1" localSheetId="18">[9]MEMORIAL!#REF!</definedName>
    <definedName name="MTOT02.110.0066_1">[9]MEMORIAL!#REF!</definedName>
    <definedName name="MTOT02.110.0094" localSheetId="10">[8]MEMORIAL!#REF!</definedName>
    <definedName name="MTOT02.110.0094" localSheetId="3">[8]MEMORIAL!#REF!</definedName>
    <definedName name="MTOT02.110.0094" localSheetId="4">[8]MEMORIAL!#REF!</definedName>
    <definedName name="MTOT02.110.0094" localSheetId="6">[8]MEMORIAL!#REF!</definedName>
    <definedName name="MTOT02.110.0094" localSheetId="18">[8]MEMORIAL!#REF!</definedName>
    <definedName name="MTOT02.110.0094">[8]MEMORIAL!#REF!</definedName>
    <definedName name="MTOT02.110.0094_1" localSheetId="10">[9]MEMORIAL!#REF!</definedName>
    <definedName name="MTOT02.110.0094_1" localSheetId="3">[9]MEMORIAL!#REF!</definedName>
    <definedName name="MTOT02.110.0094_1" localSheetId="4">[9]MEMORIAL!#REF!</definedName>
    <definedName name="MTOT02.110.0094_1" localSheetId="6">[9]MEMORIAL!#REF!</definedName>
    <definedName name="MTOT02.110.0094_1" localSheetId="18">[9]MEMORIAL!#REF!</definedName>
    <definedName name="MTOT02.110.0094_1">[9]MEMORIAL!#REF!</definedName>
    <definedName name="MTOT02.110.0106" localSheetId="10">[8]MEMORIAL!#REF!</definedName>
    <definedName name="MTOT02.110.0106" localSheetId="3">[8]MEMORIAL!#REF!</definedName>
    <definedName name="MTOT02.110.0106" localSheetId="4">[8]MEMORIAL!#REF!</definedName>
    <definedName name="MTOT02.110.0106" localSheetId="6">[8]MEMORIAL!#REF!</definedName>
    <definedName name="MTOT02.110.0106" localSheetId="18">[8]MEMORIAL!#REF!</definedName>
    <definedName name="MTOT02.110.0106">[8]MEMORIAL!#REF!</definedName>
    <definedName name="MTOT02.110.0106_1" localSheetId="10">[9]MEMORIAL!#REF!</definedName>
    <definedName name="MTOT02.110.0106_1" localSheetId="3">[9]MEMORIAL!#REF!</definedName>
    <definedName name="MTOT02.110.0106_1" localSheetId="4">[9]MEMORIAL!#REF!</definedName>
    <definedName name="MTOT02.110.0106_1" localSheetId="6">[9]MEMORIAL!#REF!</definedName>
    <definedName name="MTOT02.110.0106_1" localSheetId="18">[9]MEMORIAL!#REF!</definedName>
    <definedName name="MTOT02.110.0106_1">[9]MEMORIAL!#REF!</definedName>
    <definedName name="MTOT02.110.0110" localSheetId="10">[8]MEMORIAL!#REF!</definedName>
    <definedName name="MTOT02.110.0110" localSheetId="3">[8]MEMORIAL!#REF!</definedName>
    <definedName name="MTOT02.110.0110" localSheetId="4">[8]MEMORIAL!#REF!</definedName>
    <definedName name="MTOT02.110.0110" localSheetId="6">[8]MEMORIAL!#REF!</definedName>
    <definedName name="MTOT02.110.0110" localSheetId="18">[8]MEMORIAL!#REF!</definedName>
    <definedName name="MTOT02.110.0110">[8]MEMORIAL!#REF!</definedName>
    <definedName name="MTOT02.110.0110_1" localSheetId="10">[9]MEMORIAL!#REF!</definedName>
    <definedName name="MTOT02.110.0110_1" localSheetId="3">[9]MEMORIAL!#REF!</definedName>
    <definedName name="MTOT02.110.0110_1" localSheetId="4">[9]MEMORIAL!#REF!</definedName>
    <definedName name="MTOT02.110.0110_1" localSheetId="6">[9]MEMORIAL!#REF!</definedName>
    <definedName name="MTOT02.110.0110_1" localSheetId="18">[9]MEMORIAL!#REF!</definedName>
    <definedName name="MTOT02.110.0110_1">[9]MEMORIAL!#REF!</definedName>
    <definedName name="MTOT02.110.0134" localSheetId="10">[8]MEMORIAL!#REF!</definedName>
    <definedName name="MTOT02.110.0134" localSheetId="3">[8]MEMORIAL!#REF!</definedName>
    <definedName name="MTOT02.110.0134" localSheetId="4">[8]MEMORIAL!#REF!</definedName>
    <definedName name="MTOT02.110.0134" localSheetId="6">[8]MEMORIAL!#REF!</definedName>
    <definedName name="MTOT02.110.0134" localSheetId="18">[8]MEMORIAL!#REF!</definedName>
    <definedName name="MTOT02.110.0134">[8]MEMORIAL!#REF!</definedName>
    <definedName name="MTOT02.110.0134_1" localSheetId="10">[9]MEMORIAL!#REF!</definedName>
    <definedName name="MTOT02.110.0134_1" localSheetId="3">[9]MEMORIAL!#REF!</definedName>
    <definedName name="MTOT02.110.0134_1" localSheetId="4">[9]MEMORIAL!#REF!</definedName>
    <definedName name="MTOT02.110.0134_1" localSheetId="6">[9]MEMORIAL!#REF!</definedName>
    <definedName name="MTOT02.110.0134_1" localSheetId="18">[9]MEMORIAL!#REF!</definedName>
    <definedName name="MTOT02.110.0134_1">[9]MEMORIAL!#REF!</definedName>
    <definedName name="MTOT02.110.0146" localSheetId="10">[8]MEMORIAL!#REF!</definedName>
    <definedName name="MTOT02.110.0146" localSheetId="3">[8]MEMORIAL!#REF!</definedName>
    <definedName name="MTOT02.110.0146" localSheetId="4">[8]MEMORIAL!#REF!</definedName>
    <definedName name="MTOT02.110.0146" localSheetId="6">[8]MEMORIAL!#REF!</definedName>
    <definedName name="MTOT02.110.0146" localSheetId="18">[8]MEMORIAL!#REF!</definedName>
    <definedName name="MTOT02.110.0146">[8]MEMORIAL!#REF!</definedName>
    <definedName name="MTOT02.110.0146_1" localSheetId="10">[9]MEMORIAL!#REF!</definedName>
    <definedName name="MTOT02.110.0146_1" localSheetId="3">[9]MEMORIAL!#REF!</definedName>
    <definedName name="MTOT02.110.0146_1" localSheetId="4">[9]MEMORIAL!#REF!</definedName>
    <definedName name="MTOT02.110.0146_1" localSheetId="6">[9]MEMORIAL!#REF!</definedName>
    <definedName name="MTOT02.110.0146_1" localSheetId="18">[9]MEMORIAL!#REF!</definedName>
    <definedName name="MTOT02.110.0146_1">[9]MEMORIAL!#REF!</definedName>
    <definedName name="MTOT02.110.0150" localSheetId="10">[8]MEMORIAL!#REF!</definedName>
    <definedName name="MTOT02.110.0150" localSheetId="3">[8]MEMORIAL!#REF!</definedName>
    <definedName name="MTOT02.110.0150" localSheetId="4">[8]MEMORIAL!#REF!</definedName>
    <definedName name="MTOT02.110.0150" localSheetId="6">[8]MEMORIAL!#REF!</definedName>
    <definedName name="MTOT02.110.0150" localSheetId="18">[8]MEMORIAL!#REF!</definedName>
    <definedName name="MTOT02.110.0150">[8]MEMORIAL!#REF!</definedName>
    <definedName name="MTOT02.110.0150_1" localSheetId="10">[9]MEMORIAL!#REF!</definedName>
    <definedName name="MTOT02.110.0150_1" localSheetId="3">[9]MEMORIAL!#REF!</definedName>
    <definedName name="MTOT02.110.0150_1" localSheetId="4">[9]MEMORIAL!#REF!</definedName>
    <definedName name="MTOT02.110.0150_1" localSheetId="6">[9]MEMORIAL!#REF!</definedName>
    <definedName name="MTOT02.110.0150_1" localSheetId="18">[9]MEMORIAL!#REF!</definedName>
    <definedName name="MTOT02.110.0150_1">[9]MEMORIAL!#REF!</definedName>
    <definedName name="MTOT02.110.0610" localSheetId="10">[8]MEMORIAL!#REF!</definedName>
    <definedName name="MTOT02.110.0610" localSheetId="3">[8]MEMORIAL!#REF!</definedName>
    <definedName name="MTOT02.110.0610" localSheetId="4">[8]MEMORIAL!#REF!</definedName>
    <definedName name="MTOT02.110.0610" localSheetId="6">[8]MEMORIAL!#REF!</definedName>
    <definedName name="MTOT02.110.0610" localSheetId="18">[8]MEMORIAL!#REF!</definedName>
    <definedName name="MTOT02.110.0610">[8]MEMORIAL!#REF!</definedName>
    <definedName name="MTOT02.110.0610_1" localSheetId="10">[9]MEMORIAL!#REF!</definedName>
    <definedName name="MTOT02.110.0610_1" localSheetId="3">[9]MEMORIAL!#REF!</definedName>
    <definedName name="MTOT02.110.0610_1" localSheetId="4">[9]MEMORIAL!#REF!</definedName>
    <definedName name="MTOT02.110.0610_1" localSheetId="6">[9]MEMORIAL!#REF!</definedName>
    <definedName name="MTOT02.110.0610_1" localSheetId="18">[9]MEMORIAL!#REF!</definedName>
    <definedName name="MTOT02.110.0610_1">[9]MEMORIAL!#REF!</definedName>
    <definedName name="MTOT02.110.0620" localSheetId="10">[8]MEMORIAL!#REF!</definedName>
    <definedName name="MTOT02.110.0620" localSheetId="3">[8]MEMORIAL!#REF!</definedName>
    <definedName name="MTOT02.110.0620" localSheetId="4">[8]MEMORIAL!#REF!</definedName>
    <definedName name="MTOT02.110.0620" localSheetId="6">[8]MEMORIAL!#REF!</definedName>
    <definedName name="MTOT02.110.0620" localSheetId="18">[8]MEMORIAL!#REF!</definedName>
    <definedName name="MTOT02.110.0620">[8]MEMORIAL!#REF!</definedName>
    <definedName name="MTOT02.110.0620_1" localSheetId="10">[9]MEMORIAL!#REF!</definedName>
    <definedName name="MTOT02.110.0620_1" localSheetId="3">[9]MEMORIAL!#REF!</definedName>
    <definedName name="MTOT02.110.0620_1" localSheetId="4">[9]MEMORIAL!#REF!</definedName>
    <definedName name="MTOT02.110.0620_1" localSheetId="6">[9]MEMORIAL!#REF!</definedName>
    <definedName name="MTOT02.110.0620_1" localSheetId="18">[9]MEMORIAL!#REF!</definedName>
    <definedName name="MTOT02.110.0620_1">[9]MEMORIAL!#REF!</definedName>
    <definedName name="MTOT02.110.0734" localSheetId="10">[8]MEMORIAL!#REF!</definedName>
    <definedName name="MTOT02.110.0734" localSheetId="3">[8]MEMORIAL!#REF!</definedName>
    <definedName name="MTOT02.110.0734" localSheetId="4">[8]MEMORIAL!#REF!</definedName>
    <definedName name="MTOT02.110.0734" localSheetId="6">[8]MEMORIAL!#REF!</definedName>
    <definedName name="MTOT02.110.0734" localSheetId="18">[8]MEMORIAL!#REF!</definedName>
    <definedName name="MTOT02.110.0734">[8]MEMORIAL!#REF!</definedName>
    <definedName name="MTOT02.110.0734_1" localSheetId="10">[9]MEMORIAL!#REF!</definedName>
    <definedName name="MTOT02.110.0734_1" localSheetId="3">[9]MEMORIAL!#REF!</definedName>
    <definedName name="MTOT02.110.0734_1" localSheetId="4">[9]MEMORIAL!#REF!</definedName>
    <definedName name="MTOT02.110.0734_1" localSheetId="6">[9]MEMORIAL!#REF!</definedName>
    <definedName name="MTOT02.110.0734_1" localSheetId="18">[9]MEMORIAL!#REF!</definedName>
    <definedName name="MTOT02.110.0734_1">[9]MEMORIAL!#REF!</definedName>
    <definedName name="MTOT02.110.0738" localSheetId="10">[8]MEMORIAL!#REF!</definedName>
    <definedName name="MTOT02.110.0738" localSheetId="3">[8]MEMORIAL!#REF!</definedName>
    <definedName name="MTOT02.110.0738" localSheetId="4">[8]MEMORIAL!#REF!</definedName>
    <definedName name="MTOT02.110.0738" localSheetId="6">[8]MEMORIAL!#REF!</definedName>
    <definedName name="MTOT02.110.0738" localSheetId="18">[8]MEMORIAL!#REF!</definedName>
    <definedName name="MTOT02.110.0738">[8]MEMORIAL!#REF!</definedName>
    <definedName name="MTOT02.110.0738_1" localSheetId="10">[9]MEMORIAL!#REF!</definedName>
    <definedName name="MTOT02.110.0738_1" localSheetId="3">[9]MEMORIAL!#REF!</definedName>
    <definedName name="MTOT02.110.0738_1" localSheetId="4">[9]MEMORIAL!#REF!</definedName>
    <definedName name="MTOT02.110.0738_1" localSheetId="6">[9]MEMORIAL!#REF!</definedName>
    <definedName name="MTOT02.110.0738_1" localSheetId="18">[9]MEMORIAL!#REF!</definedName>
    <definedName name="MTOT02.110.0738_1">[9]MEMORIAL!#REF!</definedName>
    <definedName name="MTOT02.110.0750" localSheetId="10">[8]MEMORIAL!#REF!</definedName>
    <definedName name="MTOT02.110.0750" localSheetId="3">[8]MEMORIAL!#REF!</definedName>
    <definedName name="MTOT02.110.0750" localSheetId="4">[8]MEMORIAL!#REF!</definedName>
    <definedName name="MTOT02.110.0750" localSheetId="6">[8]MEMORIAL!#REF!</definedName>
    <definedName name="MTOT02.110.0750" localSheetId="18">[8]MEMORIAL!#REF!</definedName>
    <definedName name="MTOT02.110.0750">[8]MEMORIAL!#REF!</definedName>
    <definedName name="MTOT02.110.0750_1" localSheetId="10">[9]MEMORIAL!#REF!</definedName>
    <definedName name="MTOT02.110.0750_1" localSheetId="3">[9]MEMORIAL!#REF!</definedName>
    <definedName name="MTOT02.110.0750_1" localSheetId="4">[9]MEMORIAL!#REF!</definedName>
    <definedName name="MTOT02.110.0750_1" localSheetId="6">[9]MEMORIAL!#REF!</definedName>
    <definedName name="MTOT02.110.0750_1" localSheetId="18">[9]MEMORIAL!#REF!</definedName>
    <definedName name="MTOT02.110.0750_1">[9]MEMORIAL!#REF!</definedName>
    <definedName name="MTOT02.110.1014" localSheetId="10">[8]MEMORIAL!#REF!</definedName>
    <definedName name="MTOT02.110.1014" localSheetId="3">[8]MEMORIAL!#REF!</definedName>
    <definedName name="MTOT02.110.1014" localSheetId="4">[8]MEMORIAL!#REF!</definedName>
    <definedName name="MTOT02.110.1014" localSheetId="6">[8]MEMORIAL!#REF!</definedName>
    <definedName name="MTOT02.110.1014" localSheetId="18">[8]MEMORIAL!#REF!</definedName>
    <definedName name="MTOT02.110.1014">[8]MEMORIAL!#REF!</definedName>
    <definedName name="MTOT02.110.1014_1" localSheetId="10">[9]MEMORIAL!#REF!</definedName>
    <definedName name="MTOT02.110.1014_1" localSheetId="3">[9]MEMORIAL!#REF!</definedName>
    <definedName name="MTOT02.110.1014_1" localSheetId="4">[9]MEMORIAL!#REF!</definedName>
    <definedName name="MTOT02.110.1014_1" localSheetId="6">[9]MEMORIAL!#REF!</definedName>
    <definedName name="MTOT02.110.1014_1" localSheetId="18">[9]MEMORIAL!#REF!</definedName>
    <definedName name="MTOT02.110.1014_1">[9]MEMORIAL!#REF!</definedName>
    <definedName name="MTOT02.110.1020" localSheetId="10">[8]MEMORIAL!#REF!</definedName>
    <definedName name="MTOT02.110.1020" localSheetId="3">[8]MEMORIAL!#REF!</definedName>
    <definedName name="MTOT02.110.1020" localSheetId="4">[8]MEMORIAL!#REF!</definedName>
    <definedName name="MTOT02.110.1020" localSheetId="6">[8]MEMORIAL!#REF!</definedName>
    <definedName name="MTOT02.110.1020" localSheetId="18">[8]MEMORIAL!#REF!</definedName>
    <definedName name="MTOT02.110.1020">[8]MEMORIAL!#REF!</definedName>
    <definedName name="MTOT02.110.1020_1" localSheetId="10">[9]MEMORIAL!#REF!</definedName>
    <definedName name="MTOT02.110.1020_1" localSheetId="3">[9]MEMORIAL!#REF!</definedName>
    <definedName name="MTOT02.110.1020_1" localSheetId="4">[9]MEMORIAL!#REF!</definedName>
    <definedName name="MTOT02.110.1020_1" localSheetId="6">[9]MEMORIAL!#REF!</definedName>
    <definedName name="MTOT02.110.1020_1" localSheetId="18">[9]MEMORIAL!#REF!</definedName>
    <definedName name="MTOT02.110.1020_1">[9]MEMORIAL!#REF!</definedName>
    <definedName name="MTOT02.110.1164" localSheetId="10">[8]MEMORIAL!#REF!</definedName>
    <definedName name="MTOT02.110.1164" localSheetId="3">[8]MEMORIAL!#REF!</definedName>
    <definedName name="MTOT02.110.1164" localSheetId="4">[8]MEMORIAL!#REF!</definedName>
    <definedName name="MTOT02.110.1164" localSheetId="6">[8]MEMORIAL!#REF!</definedName>
    <definedName name="MTOT02.110.1164" localSheetId="18">[8]MEMORIAL!#REF!</definedName>
    <definedName name="MTOT02.110.1164">[8]MEMORIAL!#REF!</definedName>
    <definedName name="MTOT02.110.1164_1" localSheetId="10">[9]MEMORIAL!#REF!</definedName>
    <definedName name="MTOT02.110.1164_1" localSheetId="3">[9]MEMORIAL!#REF!</definedName>
    <definedName name="MTOT02.110.1164_1" localSheetId="4">[9]MEMORIAL!#REF!</definedName>
    <definedName name="MTOT02.110.1164_1" localSheetId="6">[9]MEMORIAL!#REF!</definedName>
    <definedName name="MTOT02.110.1164_1" localSheetId="18">[9]MEMORIAL!#REF!</definedName>
    <definedName name="MTOT02.110.1164_1">[9]MEMORIAL!#REF!</definedName>
    <definedName name="MTOT02.110.1166" localSheetId="10">[8]MEMORIAL!#REF!</definedName>
    <definedName name="MTOT02.110.1166" localSheetId="3">[8]MEMORIAL!#REF!</definedName>
    <definedName name="MTOT02.110.1166" localSheetId="4">[8]MEMORIAL!#REF!</definedName>
    <definedName name="MTOT02.110.1166" localSheetId="6">[8]MEMORIAL!#REF!</definedName>
    <definedName name="MTOT02.110.1166" localSheetId="18">[8]MEMORIAL!#REF!</definedName>
    <definedName name="MTOT02.110.1166">[8]MEMORIAL!#REF!</definedName>
    <definedName name="MTOT02.110.1166_1" localSheetId="10">[9]MEMORIAL!#REF!</definedName>
    <definedName name="MTOT02.110.1166_1" localSheetId="3">[9]MEMORIAL!#REF!</definedName>
    <definedName name="MTOT02.110.1166_1" localSheetId="4">[9]MEMORIAL!#REF!</definedName>
    <definedName name="MTOT02.110.1166_1" localSheetId="6">[9]MEMORIAL!#REF!</definedName>
    <definedName name="MTOT02.110.1166_1" localSheetId="18">[9]MEMORIAL!#REF!</definedName>
    <definedName name="MTOT02.110.1166_1">[9]MEMORIAL!#REF!</definedName>
    <definedName name="MTOT02.110.1420" localSheetId="10">[8]MEMORIAL!#REF!</definedName>
    <definedName name="MTOT02.110.1420" localSheetId="3">[8]MEMORIAL!#REF!</definedName>
    <definedName name="MTOT02.110.1420" localSheetId="4">[8]MEMORIAL!#REF!</definedName>
    <definedName name="MTOT02.110.1420" localSheetId="6">[8]MEMORIAL!#REF!</definedName>
    <definedName name="MTOT02.110.1420" localSheetId="18">[8]MEMORIAL!#REF!</definedName>
    <definedName name="MTOT02.110.1420">[8]MEMORIAL!#REF!</definedName>
    <definedName name="MTOT02.110.1420_1" localSheetId="10">[9]MEMORIAL!#REF!</definedName>
    <definedName name="MTOT02.110.1420_1" localSheetId="3">[9]MEMORIAL!#REF!</definedName>
    <definedName name="MTOT02.110.1420_1" localSheetId="4">[9]MEMORIAL!#REF!</definedName>
    <definedName name="MTOT02.110.1420_1" localSheetId="6">[9]MEMORIAL!#REF!</definedName>
    <definedName name="MTOT02.110.1420_1" localSheetId="18">[9]MEMORIAL!#REF!</definedName>
    <definedName name="MTOT02.110.1420_1">[9]MEMORIAL!#REF!</definedName>
    <definedName name="MTOT02.110.1426" localSheetId="10">[8]MEMORIAL!#REF!</definedName>
    <definedName name="MTOT02.110.1426" localSheetId="3">[8]MEMORIAL!#REF!</definedName>
    <definedName name="MTOT02.110.1426" localSheetId="4">[8]MEMORIAL!#REF!</definedName>
    <definedName name="MTOT02.110.1426" localSheetId="6">[8]MEMORIAL!#REF!</definedName>
    <definedName name="MTOT02.110.1426" localSheetId="18">[8]MEMORIAL!#REF!</definedName>
    <definedName name="MTOT02.110.1426">[8]MEMORIAL!#REF!</definedName>
    <definedName name="MTOT02.110.1426_1" localSheetId="10">[9]MEMORIAL!#REF!</definedName>
    <definedName name="MTOT02.110.1426_1" localSheetId="3">[9]MEMORIAL!#REF!</definedName>
    <definedName name="MTOT02.110.1426_1" localSheetId="4">[9]MEMORIAL!#REF!</definedName>
    <definedName name="MTOT02.110.1426_1" localSheetId="6">[9]MEMORIAL!#REF!</definedName>
    <definedName name="MTOT02.110.1426_1" localSheetId="18">[9]MEMORIAL!#REF!</definedName>
    <definedName name="MTOT02.110.1426_1">[9]MEMORIAL!#REF!</definedName>
    <definedName name="MTOT02.110.1654" localSheetId="10">[8]MEMORIAL!#REF!</definedName>
    <definedName name="MTOT02.110.1654" localSheetId="3">[8]MEMORIAL!#REF!</definedName>
    <definedName name="MTOT02.110.1654" localSheetId="4">[8]MEMORIAL!#REF!</definedName>
    <definedName name="MTOT02.110.1654" localSheetId="6">[8]MEMORIAL!#REF!</definedName>
    <definedName name="MTOT02.110.1654" localSheetId="18">[8]MEMORIAL!#REF!</definedName>
    <definedName name="MTOT02.110.1654">[8]MEMORIAL!#REF!</definedName>
    <definedName name="MTOT02.110.1654_1" localSheetId="10">[9]MEMORIAL!#REF!</definedName>
    <definedName name="MTOT02.110.1654_1" localSheetId="3">[9]MEMORIAL!#REF!</definedName>
    <definedName name="MTOT02.110.1654_1" localSheetId="4">[9]MEMORIAL!#REF!</definedName>
    <definedName name="MTOT02.110.1654_1" localSheetId="6">[9]MEMORIAL!#REF!</definedName>
    <definedName name="MTOT02.110.1654_1" localSheetId="18">[9]MEMORIAL!#REF!</definedName>
    <definedName name="MTOT02.110.1654_1">[9]MEMORIAL!#REF!</definedName>
    <definedName name="MTOT02.110.1880" localSheetId="10">[8]MEMORIAL!#REF!</definedName>
    <definedName name="MTOT02.110.1880" localSheetId="3">[8]MEMORIAL!#REF!</definedName>
    <definedName name="MTOT02.110.1880" localSheetId="4">[8]MEMORIAL!#REF!</definedName>
    <definedName name="MTOT02.110.1880" localSheetId="6">[8]MEMORIAL!#REF!</definedName>
    <definedName name="MTOT02.110.1880" localSheetId="18">[8]MEMORIAL!#REF!</definedName>
    <definedName name="MTOT02.110.1880">[8]MEMORIAL!#REF!</definedName>
    <definedName name="MTOT02.110.1880_1" localSheetId="10">[9]MEMORIAL!#REF!</definedName>
    <definedName name="MTOT02.110.1880_1" localSheetId="3">[9]MEMORIAL!#REF!</definedName>
    <definedName name="MTOT02.110.1880_1" localSheetId="4">[9]MEMORIAL!#REF!</definedName>
    <definedName name="MTOT02.110.1880_1" localSheetId="6">[9]MEMORIAL!#REF!</definedName>
    <definedName name="MTOT02.110.1880_1" localSheetId="18">[9]MEMORIAL!#REF!</definedName>
    <definedName name="MTOT02.110.1880_1">[9]MEMORIAL!#REF!</definedName>
    <definedName name="MTOT02.110.1974" localSheetId="10">[8]MEMORIAL!#REF!</definedName>
    <definedName name="MTOT02.110.1974" localSheetId="3">[8]MEMORIAL!#REF!</definedName>
    <definedName name="MTOT02.110.1974" localSheetId="4">[8]MEMORIAL!#REF!</definedName>
    <definedName name="MTOT02.110.1974" localSheetId="6">[8]MEMORIAL!#REF!</definedName>
    <definedName name="MTOT02.110.1974" localSheetId="18">[8]MEMORIAL!#REF!</definedName>
    <definedName name="MTOT02.110.1974">[8]MEMORIAL!#REF!</definedName>
    <definedName name="MTOT02.110.1974_1" localSheetId="10">[9]MEMORIAL!#REF!</definedName>
    <definedName name="MTOT02.110.1974_1" localSheetId="3">[9]MEMORIAL!#REF!</definedName>
    <definedName name="MTOT02.110.1974_1" localSheetId="4">[9]MEMORIAL!#REF!</definedName>
    <definedName name="MTOT02.110.1974_1" localSheetId="6">[9]MEMORIAL!#REF!</definedName>
    <definedName name="MTOT02.110.1974_1" localSheetId="18">[9]MEMORIAL!#REF!</definedName>
    <definedName name="MTOT02.110.1974_1">[9]MEMORIAL!#REF!</definedName>
    <definedName name="MTOT02.110.1996" localSheetId="10">[8]MEMORIAL!#REF!</definedName>
    <definedName name="MTOT02.110.1996" localSheetId="3">[8]MEMORIAL!#REF!</definedName>
    <definedName name="MTOT02.110.1996" localSheetId="4">[8]MEMORIAL!#REF!</definedName>
    <definedName name="MTOT02.110.1996" localSheetId="6">[8]MEMORIAL!#REF!</definedName>
    <definedName name="MTOT02.110.1996" localSheetId="18">[8]MEMORIAL!#REF!</definedName>
    <definedName name="MTOT02.110.1996">[8]MEMORIAL!#REF!</definedName>
    <definedName name="MTOT02.110.1996_1" localSheetId="10">[9]MEMORIAL!#REF!</definedName>
    <definedName name="MTOT02.110.1996_1" localSheetId="3">[9]MEMORIAL!#REF!</definedName>
    <definedName name="MTOT02.110.1996_1" localSheetId="4">[9]MEMORIAL!#REF!</definedName>
    <definedName name="MTOT02.110.1996_1" localSheetId="6">[9]MEMORIAL!#REF!</definedName>
    <definedName name="MTOT02.110.1996_1" localSheetId="18">[9]MEMORIAL!#REF!</definedName>
    <definedName name="MTOT02.110.1996_1">[9]MEMORIAL!#REF!</definedName>
    <definedName name="MTOT02.110.2012" localSheetId="10">[8]MEMORIAL!#REF!</definedName>
    <definedName name="MTOT02.110.2012" localSheetId="3">[8]MEMORIAL!#REF!</definedName>
    <definedName name="MTOT02.110.2012" localSheetId="4">[8]MEMORIAL!#REF!</definedName>
    <definedName name="MTOT02.110.2012" localSheetId="6">[8]MEMORIAL!#REF!</definedName>
    <definedName name="MTOT02.110.2012" localSheetId="18">[8]MEMORIAL!#REF!</definedName>
    <definedName name="MTOT02.110.2012">[8]MEMORIAL!#REF!</definedName>
    <definedName name="MTOT02.110.2012_1" localSheetId="10">[9]MEMORIAL!#REF!</definedName>
    <definedName name="MTOT02.110.2012_1" localSheetId="3">[9]MEMORIAL!#REF!</definedName>
    <definedName name="MTOT02.110.2012_1" localSheetId="4">[9]MEMORIAL!#REF!</definedName>
    <definedName name="MTOT02.110.2012_1" localSheetId="6">[9]MEMORIAL!#REF!</definedName>
    <definedName name="MTOT02.110.2012_1" localSheetId="18">[9]MEMORIAL!#REF!</definedName>
    <definedName name="MTOT02.110.2012_1">[9]MEMORIAL!#REF!</definedName>
    <definedName name="MTOT02.110.2016" localSheetId="10">[8]MEMORIAL!#REF!</definedName>
    <definedName name="MTOT02.110.2016" localSheetId="3">[8]MEMORIAL!#REF!</definedName>
    <definedName name="MTOT02.110.2016" localSheetId="4">[8]MEMORIAL!#REF!</definedName>
    <definedName name="MTOT02.110.2016" localSheetId="6">[8]MEMORIAL!#REF!</definedName>
    <definedName name="MTOT02.110.2016" localSheetId="18">[8]MEMORIAL!#REF!</definedName>
    <definedName name="MTOT02.110.2016">[8]MEMORIAL!#REF!</definedName>
    <definedName name="MTOT02.110.2016_1" localSheetId="10">[9]MEMORIAL!#REF!</definedName>
    <definedName name="MTOT02.110.2016_1" localSheetId="3">[9]MEMORIAL!#REF!</definedName>
    <definedName name="MTOT02.110.2016_1" localSheetId="4">[9]MEMORIAL!#REF!</definedName>
    <definedName name="MTOT02.110.2016_1" localSheetId="6">[9]MEMORIAL!#REF!</definedName>
    <definedName name="MTOT02.110.2016_1" localSheetId="18">[9]MEMORIAL!#REF!</definedName>
    <definedName name="MTOT02.110.2016_1">[9]MEMORIAL!#REF!</definedName>
    <definedName name="MTOT02.110.2024" localSheetId="10">[8]MEMORIAL!#REF!</definedName>
    <definedName name="MTOT02.110.2024" localSheetId="3">[8]MEMORIAL!#REF!</definedName>
    <definedName name="MTOT02.110.2024" localSheetId="4">[8]MEMORIAL!#REF!</definedName>
    <definedName name="MTOT02.110.2024" localSheetId="6">[8]MEMORIAL!#REF!</definedName>
    <definedName name="MTOT02.110.2024" localSheetId="18">[8]MEMORIAL!#REF!</definedName>
    <definedName name="MTOT02.110.2024">[8]MEMORIAL!#REF!</definedName>
    <definedName name="MTOT02.110.2024_1" localSheetId="10">[9]MEMORIAL!#REF!</definedName>
    <definedName name="MTOT02.110.2024_1" localSheetId="3">[9]MEMORIAL!#REF!</definedName>
    <definedName name="MTOT02.110.2024_1" localSheetId="4">[9]MEMORIAL!#REF!</definedName>
    <definedName name="MTOT02.110.2024_1" localSheetId="6">[9]MEMORIAL!#REF!</definedName>
    <definedName name="MTOT02.110.2024_1" localSheetId="18">[9]MEMORIAL!#REF!</definedName>
    <definedName name="MTOT02.110.2024_1">[9]MEMORIAL!#REF!</definedName>
    <definedName name="MTOT02.110.2026" localSheetId="10">[8]MEMORIAL!#REF!</definedName>
    <definedName name="MTOT02.110.2026" localSheetId="3">[8]MEMORIAL!#REF!</definedName>
    <definedName name="MTOT02.110.2026" localSheetId="4">[8]MEMORIAL!#REF!</definedName>
    <definedName name="MTOT02.110.2026" localSheetId="6">[8]MEMORIAL!#REF!</definedName>
    <definedName name="MTOT02.110.2026" localSheetId="18">[8]MEMORIAL!#REF!</definedName>
    <definedName name="MTOT02.110.2026">[8]MEMORIAL!#REF!</definedName>
    <definedName name="MTOT02.110.2026_1" localSheetId="10">[9]MEMORIAL!#REF!</definedName>
    <definedName name="MTOT02.110.2026_1" localSheetId="3">[9]MEMORIAL!#REF!</definedName>
    <definedName name="MTOT02.110.2026_1" localSheetId="4">[9]MEMORIAL!#REF!</definedName>
    <definedName name="MTOT02.110.2026_1" localSheetId="6">[9]MEMORIAL!#REF!</definedName>
    <definedName name="MTOT02.110.2026_1" localSheetId="18">[9]MEMORIAL!#REF!</definedName>
    <definedName name="MTOT02.110.2026_1">[9]MEMORIAL!#REF!</definedName>
    <definedName name="MTOT02.110.2310" localSheetId="10">[8]MEMORIAL!#REF!</definedName>
    <definedName name="MTOT02.110.2310" localSheetId="3">[8]MEMORIAL!#REF!</definedName>
    <definedName name="MTOT02.110.2310" localSheetId="4">[8]MEMORIAL!#REF!</definedName>
    <definedName name="MTOT02.110.2310" localSheetId="6">[8]MEMORIAL!#REF!</definedName>
    <definedName name="MTOT02.110.2310" localSheetId="18">[8]MEMORIAL!#REF!</definedName>
    <definedName name="MTOT02.110.2310">[8]MEMORIAL!#REF!</definedName>
    <definedName name="MTOT02.110.2310_1" localSheetId="10">[9]MEMORIAL!#REF!</definedName>
    <definedName name="MTOT02.110.2310_1" localSheetId="3">[9]MEMORIAL!#REF!</definedName>
    <definedName name="MTOT02.110.2310_1" localSheetId="4">[9]MEMORIAL!#REF!</definedName>
    <definedName name="MTOT02.110.2310_1" localSheetId="6">[9]MEMORIAL!#REF!</definedName>
    <definedName name="MTOT02.110.2310_1" localSheetId="18">[9]MEMORIAL!#REF!</definedName>
    <definedName name="MTOT02.110.2310_1">[9]MEMORIAL!#REF!</definedName>
    <definedName name="MTOT02.110.2480" localSheetId="10">[8]MEMORIAL!#REF!</definedName>
    <definedName name="MTOT02.110.2480" localSheetId="3">[8]MEMORIAL!#REF!</definedName>
    <definedName name="MTOT02.110.2480" localSheetId="4">[8]MEMORIAL!#REF!</definedName>
    <definedName name="MTOT02.110.2480" localSheetId="6">[8]MEMORIAL!#REF!</definedName>
    <definedName name="MTOT02.110.2480" localSheetId="18">[8]MEMORIAL!#REF!</definedName>
    <definedName name="MTOT02.110.2480">[8]MEMORIAL!#REF!</definedName>
    <definedName name="MTOT02.110.2480_1" localSheetId="10">[9]MEMORIAL!#REF!</definedName>
    <definedName name="MTOT02.110.2480_1" localSheetId="3">[9]MEMORIAL!#REF!</definedName>
    <definedName name="MTOT02.110.2480_1" localSheetId="4">[9]MEMORIAL!#REF!</definedName>
    <definedName name="MTOT02.110.2480_1" localSheetId="6">[9]MEMORIAL!#REF!</definedName>
    <definedName name="MTOT02.110.2480_1" localSheetId="18">[9]MEMORIAL!#REF!</definedName>
    <definedName name="MTOT02.110.2480_1">[9]MEMORIAL!#REF!</definedName>
    <definedName name="MTOT02.110.2798" localSheetId="10">[8]MEMORIAL!#REF!</definedName>
    <definedName name="MTOT02.110.2798" localSheetId="3">[8]MEMORIAL!#REF!</definedName>
    <definedName name="MTOT02.110.2798" localSheetId="4">[8]MEMORIAL!#REF!</definedName>
    <definedName name="MTOT02.110.2798" localSheetId="6">[8]MEMORIAL!#REF!</definedName>
    <definedName name="MTOT02.110.2798" localSheetId="18">[8]MEMORIAL!#REF!</definedName>
    <definedName name="MTOT02.110.2798">[8]MEMORIAL!#REF!</definedName>
    <definedName name="MTOT02.110.2798_1" localSheetId="10">[9]MEMORIAL!#REF!</definedName>
    <definedName name="MTOT02.110.2798_1" localSheetId="3">[9]MEMORIAL!#REF!</definedName>
    <definedName name="MTOT02.110.2798_1" localSheetId="4">[9]MEMORIAL!#REF!</definedName>
    <definedName name="MTOT02.110.2798_1" localSheetId="6">[9]MEMORIAL!#REF!</definedName>
    <definedName name="MTOT02.110.2798_1" localSheetId="18">[9]MEMORIAL!#REF!</definedName>
    <definedName name="MTOT02.110.2798_1">[9]MEMORIAL!#REF!</definedName>
    <definedName name="MTOT02.110.2806" localSheetId="10">[8]MEMORIAL!#REF!</definedName>
    <definedName name="MTOT02.110.2806" localSheetId="3">[8]MEMORIAL!#REF!</definedName>
    <definedName name="MTOT02.110.2806" localSheetId="4">[8]MEMORIAL!#REF!</definedName>
    <definedName name="MTOT02.110.2806" localSheetId="6">[8]MEMORIAL!#REF!</definedName>
    <definedName name="MTOT02.110.2806" localSheetId="18">[8]MEMORIAL!#REF!</definedName>
    <definedName name="MTOT02.110.2806">[8]MEMORIAL!#REF!</definedName>
    <definedName name="MTOT02.110.2806_1" localSheetId="10">[9]MEMORIAL!#REF!</definedName>
    <definedName name="MTOT02.110.2806_1" localSheetId="3">[9]MEMORIAL!#REF!</definedName>
    <definedName name="MTOT02.110.2806_1" localSheetId="4">[9]MEMORIAL!#REF!</definedName>
    <definedName name="MTOT02.110.2806_1" localSheetId="6">[9]MEMORIAL!#REF!</definedName>
    <definedName name="MTOT02.110.2806_1" localSheetId="18">[9]MEMORIAL!#REF!</definedName>
    <definedName name="MTOT02.110.2806_1">[9]MEMORIAL!#REF!</definedName>
    <definedName name="MTOT02.110.2868" localSheetId="10">[8]MEMORIAL!#REF!</definedName>
    <definedName name="MTOT02.110.2868" localSheetId="3">[8]MEMORIAL!#REF!</definedName>
    <definedName name="MTOT02.110.2868" localSheetId="4">[8]MEMORIAL!#REF!</definedName>
    <definedName name="MTOT02.110.2868" localSheetId="6">[8]MEMORIAL!#REF!</definedName>
    <definedName name="MTOT02.110.2868" localSheetId="18">[8]MEMORIAL!#REF!</definedName>
    <definedName name="MTOT02.110.2868">[8]MEMORIAL!#REF!</definedName>
    <definedName name="MTOT02.110.2868_1" localSheetId="10">[9]MEMORIAL!#REF!</definedName>
    <definedName name="MTOT02.110.2868_1" localSheetId="3">[9]MEMORIAL!#REF!</definedName>
    <definedName name="MTOT02.110.2868_1" localSheetId="4">[9]MEMORIAL!#REF!</definedName>
    <definedName name="MTOT02.110.2868_1" localSheetId="6">[9]MEMORIAL!#REF!</definedName>
    <definedName name="MTOT02.110.2868_1" localSheetId="18">[9]MEMORIAL!#REF!</definedName>
    <definedName name="MTOT02.110.2868_1">[9]MEMORIAL!#REF!</definedName>
    <definedName name="MTOT02.110.3856" localSheetId="10">[8]MEMORIAL!#REF!</definedName>
    <definedName name="MTOT02.110.3856" localSheetId="3">[8]MEMORIAL!#REF!</definedName>
    <definedName name="MTOT02.110.3856" localSheetId="4">[8]MEMORIAL!#REF!</definedName>
    <definedName name="MTOT02.110.3856" localSheetId="6">[8]MEMORIAL!#REF!</definedName>
    <definedName name="MTOT02.110.3856" localSheetId="18">[8]MEMORIAL!#REF!</definedName>
    <definedName name="MTOT02.110.3856">[8]MEMORIAL!#REF!</definedName>
    <definedName name="MTOT02.110.3856_1" localSheetId="10">[9]MEMORIAL!#REF!</definedName>
    <definedName name="MTOT02.110.3856_1" localSheetId="3">[9]MEMORIAL!#REF!</definedName>
    <definedName name="MTOT02.110.3856_1" localSheetId="4">[9]MEMORIAL!#REF!</definedName>
    <definedName name="MTOT02.110.3856_1" localSheetId="6">[9]MEMORIAL!#REF!</definedName>
    <definedName name="MTOT02.110.3856_1" localSheetId="18">[9]MEMORIAL!#REF!</definedName>
    <definedName name="MTOT02.110.3856_1">[9]MEMORIAL!#REF!</definedName>
    <definedName name="MTOT02.110.3908" localSheetId="10">[8]MEMORIAL!#REF!</definedName>
    <definedName name="MTOT02.110.3908" localSheetId="3">[8]MEMORIAL!#REF!</definedName>
    <definedName name="MTOT02.110.3908" localSheetId="4">[8]MEMORIAL!#REF!</definedName>
    <definedName name="MTOT02.110.3908" localSheetId="6">[8]MEMORIAL!#REF!</definedName>
    <definedName name="MTOT02.110.3908" localSheetId="18">[8]MEMORIAL!#REF!</definedName>
    <definedName name="MTOT02.110.3908">[8]MEMORIAL!#REF!</definedName>
    <definedName name="MTOT02.110.3908_1" localSheetId="10">[9]MEMORIAL!#REF!</definedName>
    <definedName name="MTOT02.110.3908_1" localSheetId="3">[9]MEMORIAL!#REF!</definedName>
    <definedName name="MTOT02.110.3908_1" localSheetId="4">[9]MEMORIAL!#REF!</definedName>
    <definedName name="MTOT02.110.3908_1" localSheetId="6">[9]MEMORIAL!#REF!</definedName>
    <definedName name="MTOT02.110.3908_1" localSheetId="18">[9]MEMORIAL!#REF!</definedName>
    <definedName name="MTOT02.110.3908_1">[9]MEMORIAL!#REF!</definedName>
    <definedName name="MTOT02.110.3926" localSheetId="10">[8]MEMORIAL!#REF!</definedName>
    <definedName name="MTOT02.110.3926" localSheetId="3">[8]MEMORIAL!#REF!</definedName>
    <definedName name="MTOT02.110.3926" localSheetId="4">[8]MEMORIAL!#REF!</definedName>
    <definedName name="MTOT02.110.3926" localSheetId="6">[8]MEMORIAL!#REF!</definedName>
    <definedName name="MTOT02.110.3926" localSheetId="18">[8]MEMORIAL!#REF!</definedName>
    <definedName name="MTOT02.110.3926">[8]MEMORIAL!#REF!</definedName>
    <definedName name="MTOT02.110.3926_1" localSheetId="10">[9]MEMORIAL!#REF!</definedName>
    <definedName name="MTOT02.110.3926_1" localSheetId="3">[9]MEMORIAL!#REF!</definedName>
    <definedName name="MTOT02.110.3926_1" localSheetId="4">[9]MEMORIAL!#REF!</definedName>
    <definedName name="MTOT02.110.3926_1" localSheetId="6">[9]MEMORIAL!#REF!</definedName>
    <definedName name="MTOT02.110.3926_1" localSheetId="18">[9]MEMORIAL!#REF!</definedName>
    <definedName name="MTOT02.110.3926_1">[9]MEMORIAL!#REF!</definedName>
    <definedName name="MTOT02.110.4288" localSheetId="10">[8]MEMORIAL!#REF!</definedName>
    <definedName name="MTOT02.110.4288" localSheetId="3">[8]MEMORIAL!#REF!</definedName>
    <definedName name="MTOT02.110.4288" localSheetId="4">[8]MEMORIAL!#REF!</definedName>
    <definedName name="MTOT02.110.4288" localSheetId="6">[8]MEMORIAL!#REF!</definedName>
    <definedName name="MTOT02.110.4288" localSheetId="18">[8]MEMORIAL!#REF!</definedName>
    <definedName name="MTOT02.110.4288">[8]MEMORIAL!#REF!</definedName>
    <definedName name="MTOT02.110.4288_1" localSheetId="10">[9]MEMORIAL!#REF!</definedName>
    <definedName name="MTOT02.110.4288_1" localSheetId="3">[9]MEMORIAL!#REF!</definedName>
    <definedName name="MTOT02.110.4288_1" localSheetId="4">[9]MEMORIAL!#REF!</definedName>
    <definedName name="MTOT02.110.4288_1" localSheetId="6">[9]MEMORIAL!#REF!</definedName>
    <definedName name="MTOT02.110.4288_1" localSheetId="18">[9]MEMORIAL!#REF!</definedName>
    <definedName name="MTOT02.110.4288_1">[9]MEMORIAL!#REF!</definedName>
    <definedName name="MTOT02.110.4296" localSheetId="10">[8]MEMORIAL!#REF!</definedName>
    <definedName name="MTOT02.110.4296" localSheetId="3">[8]MEMORIAL!#REF!</definedName>
    <definedName name="MTOT02.110.4296" localSheetId="4">[8]MEMORIAL!#REF!</definedName>
    <definedName name="MTOT02.110.4296" localSheetId="6">[8]MEMORIAL!#REF!</definedName>
    <definedName name="MTOT02.110.4296" localSheetId="18">[8]MEMORIAL!#REF!</definedName>
    <definedName name="MTOT02.110.4296">[8]MEMORIAL!#REF!</definedName>
    <definedName name="MTOT02.110.4296_1" localSheetId="10">[9]MEMORIAL!#REF!</definedName>
    <definedName name="MTOT02.110.4296_1" localSheetId="3">[9]MEMORIAL!#REF!</definedName>
    <definedName name="MTOT02.110.4296_1" localSheetId="4">[9]MEMORIAL!#REF!</definedName>
    <definedName name="MTOT02.110.4296_1" localSheetId="6">[9]MEMORIAL!#REF!</definedName>
    <definedName name="MTOT02.110.4296_1" localSheetId="18">[9]MEMORIAL!#REF!</definedName>
    <definedName name="MTOT02.110.4296_1">[9]MEMORIAL!#REF!</definedName>
    <definedName name="MTOT02.110.4308" localSheetId="10">[8]MEMORIAL!#REF!</definedName>
    <definedName name="MTOT02.110.4308" localSheetId="3">[8]MEMORIAL!#REF!</definedName>
    <definedName name="MTOT02.110.4308" localSheetId="4">[8]MEMORIAL!#REF!</definedName>
    <definedName name="MTOT02.110.4308" localSheetId="6">[8]MEMORIAL!#REF!</definedName>
    <definedName name="MTOT02.110.4308" localSheetId="18">[8]MEMORIAL!#REF!</definedName>
    <definedName name="MTOT02.110.4308">[8]MEMORIAL!#REF!</definedName>
    <definedName name="MTOT02.110.4308_1" localSheetId="10">[9]MEMORIAL!#REF!</definedName>
    <definedName name="MTOT02.110.4308_1" localSheetId="3">[9]MEMORIAL!#REF!</definedName>
    <definedName name="MTOT02.110.4308_1" localSheetId="4">[9]MEMORIAL!#REF!</definedName>
    <definedName name="MTOT02.110.4308_1" localSheetId="6">[9]MEMORIAL!#REF!</definedName>
    <definedName name="MTOT02.110.4308_1" localSheetId="18">[9]MEMORIAL!#REF!</definedName>
    <definedName name="MTOT02.110.4308_1">[9]MEMORIAL!#REF!</definedName>
    <definedName name="MTOT02.110.4312" localSheetId="10">[8]MEMORIAL!#REF!</definedName>
    <definedName name="MTOT02.110.4312" localSheetId="3">[8]MEMORIAL!#REF!</definedName>
    <definedName name="MTOT02.110.4312" localSheetId="4">[8]MEMORIAL!#REF!</definedName>
    <definedName name="MTOT02.110.4312" localSheetId="6">[8]MEMORIAL!#REF!</definedName>
    <definedName name="MTOT02.110.4312" localSheetId="18">[8]MEMORIAL!#REF!</definedName>
    <definedName name="MTOT02.110.4312">[8]MEMORIAL!#REF!</definedName>
    <definedName name="MTOT02.110.4312_1" localSheetId="10">[9]MEMORIAL!#REF!</definedName>
    <definedName name="MTOT02.110.4312_1" localSheetId="3">[9]MEMORIAL!#REF!</definedName>
    <definedName name="MTOT02.110.4312_1" localSheetId="4">[9]MEMORIAL!#REF!</definedName>
    <definedName name="MTOT02.110.4312_1" localSheetId="6">[9]MEMORIAL!#REF!</definedName>
    <definedName name="MTOT02.110.4312_1" localSheetId="18">[9]MEMORIAL!#REF!</definedName>
    <definedName name="MTOT02.110.4312_1">[9]MEMORIAL!#REF!</definedName>
    <definedName name="MTOT02.110.4320" localSheetId="10">[8]MEMORIAL!#REF!</definedName>
    <definedName name="MTOT02.110.4320" localSheetId="3">[8]MEMORIAL!#REF!</definedName>
    <definedName name="MTOT02.110.4320" localSheetId="4">[8]MEMORIAL!#REF!</definedName>
    <definedName name="MTOT02.110.4320" localSheetId="6">[8]MEMORIAL!#REF!</definedName>
    <definedName name="MTOT02.110.4320" localSheetId="18">[8]MEMORIAL!#REF!</definedName>
    <definedName name="MTOT02.110.4320">[8]MEMORIAL!#REF!</definedName>
    <definedName name="MTOT02.110.4320_1" localSheetId="10">[9]MEMORIAL!#REF!</definedName>
    <definedName name="MTOT02.110.4320_1" localSheetId="3">[9]MEMORIAL!#REF!</definedName>
    <definedName name="MTOT02.110.4320_1" localSheetId="4">[9]MEMORIAL!#REF!</definedName>
    <definedName name="MTOT02.110.4320_1" localSheetId="6">[9]MEMORIAL!#REF!</definedName>
    <definedName name="MTOT02.110.4320_1" localSheetId="18">[9]MEMORIAL!#REF!</definedName>
    <definedName name="MTOT02.110.4320_1">[9]MEMORIAL!#REF!</definedName>
    <definedName name="MTOT02.110.4780" localSheetId="10">[8]MEMORIAL!#REF!</definedName>
    <definedName name="MTOT02.110.4780" localSheetId="3">[8]MEMORIAL!#REF!</definedName>
    <definedName name="MTOT02.110.4780" localSheetId="4">[8]MEMORIAL!#REF!</definedName>
    <definedName name="MTOT02.110.4780" localSheetId="6">[8]MEMORIAL!#REF!</definedName>
    <definedName name="MTOT02.110.4780" localSheetId="18">[8]MEMORIAL!#REF!</definedName>
    <definedName name="MTOT02.110.4780">[8]MEMORIAL!#REF!</definedName>
    <definedName name="MTOT02.110.4780_1" localSheetId="10">[9]MEMORIAL!#REF!</definedName>
    <definedName name="MTOT02.110.4780_1" localSheetId="3">[9]MEMORIAL!#REF!</definedName>
    <definedName name="MTOT02.110.4780_1" localSheetId="4">[9]MEMORIAL!#REF!</definedName>
    <definedName name="MTOT02.110.4780_1" localSheetId="6">[9]MEMORIAL!#REF!</definedName>
    <definedName name="MTOT02.110.4780_1" localSheetId="18">[9]MEMORIAL!#REF!</definedName>
    <definedName name="MTOT02.110.4780_1">[9]MEMORIAL!#REF!</definedName>
    <definedName name="MTOT02.110.610" localSheetId="10">[8]MEMORIAL!#REF!</definedName>
    <definedName name="MTOT02.110.610" localSheetId="3">[8]MEMORIAL!#REF!</definedName>
    <definedName name="MTOT02.110.610" localSheetId="4">[8]MEMORIAL!#REF!</definedName>
    <definedName name="MTOT02.110.610" localSheetId="6">[8]MEMORIAL!#REF!</definedName>
    <definedName name="MTOT02.110.610" localSheetId="18">[8]MEMORIAL!#REF!</definedName>
    <definedName name="MTOT02.110.610">[8]MEMORIAL!#REF!</definedName>
    <definedName name="MTOT02.110.610_1" localSheetId="10">[9]MEMORIAL!#REF!</definedName>
    <definedName name="MTOT02.110.610_1" localSheetId="3">[9]MEMORIAL!#REF!</definedName>
    <definedName name="MTOT02.110.610_1" localSheetId="4">[9]MEMORIAL!#REF!</definedName>
    <definedName name="MTOT02.110.610_1" localSheetId="6">[9]MEMORIAL!#REF!</definedName>
    <definedName name="MTOT02.110.610_1" localSheetId="18">[9]MEMORIAL!#REF!</definedName>
    <definedName name="MTOT02.110.610_1">[9]MEMORIAL!#REF!</definedName>
    <definedName name="MTOT02.120.0050" localSheetId="10">[8]MEMORIAL!#REF!</definedName>
    <definedName name="MTOT02.120.0050" localSheetId="3">[8]MEMORIAL!#REF!</definedName>
    <definedName name="MTOT02.120.0050" localSheetId="4">[8]MEMORIAL!#REF!</definedName>
    <definedName name="MTOT02.120.0050" localSheetId="6">[8]MEMORIAL!#REF!</definedName>
    <definedName name="MTOT02.120.0050" localSheetId="18">[8]MEMORIAL!#REF!</definedName>
    <definedName name="MTOT02.120.0050">[8]MEMORIAL!#REF!</definedName>
    <definedName name="MTOT02.120.0050_1" localSheetId="10">[9]MEMORIAL!#REF!</definedName>
    <definedName name="MTOT02.120.0050_1" localSheetId="3">[9]MEMORIAL!#REF!</definedName>
    <definedName name="MTOT02.120.0050_1" localSheetId="4">[9]MEMORIAL!#REF!</definedName>
    <definedName name="MTOT02.120.0050_1" localSheetId="6">[9]MEMORIAL!#REF!</definedName>
    <definedName name="MTOT02.120.0050_1" localSheetId="18">[9]MEMORIAL!#REF!</definedName>
    <definedName name="MTOT02.120.0050_1">[9]MEMORIAL!#REF!</definedName>
    <definedName name="MTOT02.120.0060" localSheetId="10">[8]MEMORIAL!#REF!</definedName>
    <definedName name="MTOT02.120.0060" localSheetId="3">[8]MEMORIAL!#REF!</definedName>
    <definedName name="MTOT02.120.0060" localSheetId="4">[8]MEMORIAL!#REF!</definedName>
    <definedName name="MTOT02.120.0060" localSheetId="6">[8]MEMORIAL!#REF!</definedName>
    <definedName name="MTOT02.120.0060" localSheetId="18">[8]MEMORIAL!#REF!</definedName>
    <definedName name="MTOT02.120.0060">[8]MEMORIAL!#REF!</definedName>
    <definedName name="MTOT02.120.0060_1" localSheetId="10">[9]MEMORIAL!#REF!</definedName>
    <definedName name="MTOT02.120.0060_1" localSheetId="3">[9]MEMORIAL!#REF!</definedName>
    <definedName name="MTOT02.120.0060_1" localSheetId="4">[9]MEMORIAL!#REF!</definedName>
    <definedName name="MTOT02.120.0060_1" localSheetId="6">[9]MEMORIAL!#REF!</definedName>
    <definedName name="MTOT02.120.0060_1" localSheetId="18">[9]MEMORIAL!#REF!</definedName>
    <definedName name="MTOT02.120.0060_1">[9]MEMORIAL!#REF!</definedName>
    <definedName name="MTOT02.120.0140" localSheetId="10">[8]MEMORIAL!#REF!</definedName>
    <definedName name="MTOT02.120.0140" localSheetId="3">[8]MEMORIAL!#REF!</definedName>
    <definedName name="MTOT02.120.0140" localSheetId="4">[8]MEMORIAL!#REF!</definedName>
    <definedName name="MTOT02.120.0140" localSheetId="6">[8]MEMORIAL!#REF!</definedName>
    <definedName name="MTOT02.120.0140" localSheetId="18">[8]MEMORIAL!#REF!</definedName>
    <definedName name="MTOT02.120.0140">[8]MEMORIAL!#REF!</definedName>
    <definedName name="MTOT02.120.0140_1" localSheetId="10">[9]MEMORIAL!#REF!</definedName>
    <definedName name="MTOT02.120.0140_1" localSheetId="3">[9]MEMORIAL!#REF!</definedName>
    <definedName name="MTOT02.120.0140_1" localSheetId="4">[9]MEMORIAL!#REF!</definedName>
    <definedName name="MTOT02.120.0140_1" localSheetId="6">[9]MEMORIAL!#REF!</definedName>
    <definedName name="MTOT02.120.0140_1" localSheetId="18">[9]MEMORIAL!#REF!</definedName>
    <definedName name="MTOT02.120.0140_1">[9]MEMORIAL!#REF!</definedName>
    <definedName name="MTOT02.130.0070" localSheetId="10">[8]MEMORIAL!#REF!</definedName>
    <definedName name="MTOT02.130.0070" localSheetId="3">[8]MEMORIAL!#REF!</definedName>
    <definedName name="MTOT02.130.0070" localSheetId="4">[8]MEMORIAL!#REF!</definedName>
    <definedName name="MTOT02.130.0070" localSheetId="6">[8]MEMORIAL!#REF!</definedName>
    <definedName name="MTOT02.130.0070" localSheetId="18">[8]MEMORIAL!#REF!</definedName>
    <definedName name="MTOT02.130.0070">[8]MEMORIAL!#REF!</definedName>
    <definedName name="MTOT02.130.0070_1" localSheetId="10">[9]MEMORIAL!#REF!</definedName>
    <definedName name="MTOT02.130.0070_1" localSheetId="3">[9]MEMORIAL!#REF!</definedName>
    <definedName name="MTOT02.130.0070_1" localSheetId="4">[9]MEMORIAL!#REF!</definedName>
    <definedName name="MTOT02.130.0070_1" localSheetId="6">[9]MEMORIAL!#REF!</definedName>
    <definedName name="MTOT02.130.0070_1" localSheetId="18">[9]MEMORIAL!#REF!</definedName>
    <definedName name="MTOT02.130.0070_1">[9]MEMORIAL!#REF!</definedName>
    <definedName name="MTOT02.130.0080" localSheetId="10">[8]MEMORIAL!#REF!</definedName>
    <definedName name="MTOT02.130.0080" localSheetId="3">[8]MEMORIAL!#REF!</definedName>
    <definedName name="MTOT02.130.0080" localSheetId="4">[8]MEMORIAL!#REF!</definedName>
    <definedName name="MTOT02.130.0080" localSheetId="6">[8]MEMORIAL!#REF!</definedName>
    <definedName name="MTOT02.130.0080" localSheetId="18">[8]MEMORIAL!#REF!</definedName>
    <definedName name="MTOT02.130.0080">[8]MEMORIAL!#REF!</definedName>
    <definedName name="MTOT02.130.0080_1" localSheetId="10">[9]MEMORIAL!#REF!</definedName>
    <definedName name="MTOT02.130.0080_1" localSheetId="3">[9]MEMORIAL!#REF!</definedName>
    <definedName name="MTOT02.130.0080_1" localSheetId="4">[9]MEMORIAL!#REF!</definedName>
    <definedName name="MTOT02.130.0080_1" localSheetId="6">[9]MEMORIAL!#REF!</definedName>
    <definedName name="MTOT02.130.0080_1" localSheetId="18">[9]MEMORIAL!#REF!</definedName>
    <definedName name="MTOT02.130.0080_1">[9]MEMORIAL!#REF!</definedName>
    <definedName name="MTOT02.130.0100" localSheetId="10">[8]MEMORIAL!#REF!</definedName>
    <definedName name="MTOT02.130.0100" localSheetId="3">[8]MEMORIAL!#REF!</definedName>
    <definedName name="MTOT02.130.0100" localSheetId="4">[8]MEMORIAL!#REF!</definedName>
    <definedName name="MTOT02.130.0100" localSheetId="6">[8]MEMORIAL!#REF!</definedName>
    <definedName name="MTOT02.130.0100" localSheetId="18">[8]MEMORIAL!#REF!</definedName>
    <definedName name="MTOT02.130.0100">[8]MEMORIAL!#REF!</definedName>
    <definedName name="MTOT02.130.0100_1" localSheetId="10">[9]MEMORIAL!#REF!</definedName>
    <definedName name="MTOT02.130.0100_1" localSheetId="3">[9]MEMORIAL!#REF!</definedName>
    <definedName name="MTOT02.130.0100_1" localSheetId="4">[9]MEMORIAL!#REF!</definedName>
    <definedName name="MTOT02.130.0100_1" localSheetId="6">[9]MEMORIAL!#REF!</definedName>
    <definedName name="MTOT02.130.0100_1" localSheetId="18">[9]MEMORIAL!#REF!</definedName>
    <definedName name="MTOT02.130.0100_1">[9]MEMORIAL!#REF!</definedName>
    <definedName name="MTOT02.140.0030" localSheetId="10">[8]MEMORIAL!#REF!</definedName>
    <definedName name="MTOT02.140.0030" localSheetId="3">[8]MEMORIAL!#REF!</definedName>
    <definedName name="MTOT02.140.0030" localSheetId="4">[8]MEMORIAL!#REF!</definedName>
    <definedName name="MTOT02.140.0030" localSheetId="6">[8]MEMORIAL!#REF!</definedName>
    <definedName name="MTOT02.140.0030" localSheetId="18">[8]MEMORIAL!#REF!</definedName>
    <definedName name="MTOT02.140.0030">[8]MEMORIAL!#REF!</definedName>
    <definedName name="MTOT02.140.0030_1" localSheetId="10">[9]MEMORIAL!#REF!</definedName>
    <definedName name="MTOT02.140.0030_1" localSheetId="3">[9]MEMORIAL!#REF!</definedName>
    <definedName name="MTOT02.140.0030_1" localSheetId="4">[9]MEMORIAL!#REF!</definedName>
    <definedName name="MTOT02.140.0030_1" localSheetId="6">[9]MEMORIAL!#REF!</definedName>
    <definedName name="MTOT02.140.0030_1" localSheetId="18">[9]MEMORIAL!#REF!</definedName>
    <definedName name="MTOT02.140.0030_1">[9]MEMORIAL!#REF!</definedName>
    <definedName name="MTOT02.140.0080" localSheetId="10">[8]MEMORIAL!#REF!</definedName>
    <definedName name="MTOT02.140.0080" localSheetId="3">[8]MEMORIAL!#REF!</definedName>
    <definedName name="MTOT02.140.0080" localSheetId="4">[8]MEMORIAL!#REF!</definedName>
    <definedName name="MTOT02.140.0080" localSheetId="6">[8]MEMORIAL!#REF!</definedName>
    <definedName name="MTOT02.140.0080" localSheetId="18">[8]MEMORIAL!#REF!</definedName>
    <definedName name="MTOT02.140.0080">[8]MEMORIAL!#REF!</definedName>
    <definedName name="MTOT02.140.0080_1" localSheetId="10">[9]MEMORIAL!#REF!</definedName>
    <definedName name="MTOT02.140.0080_1" localSheetId="3">[9]MEMORIAL!#REF!</definedName>
    <definedName name="MTOT02.140.0080_1" localSheetId="4">[9]MEMORIAL!#REF!</definedName>
    <definedName name="MTOT02.140.0080_1" localSheetId="6">[9]MEMORIAL!#REF!</definedName>
    <definedName name="MTOT02.140.0080_1" localSheetId="18">[9]MEMORIAL!#REF!</definedName>
    <definedName name="MTOT02.140.0080_1">[9]MEMORIAL!#REF!</definedName>
    <definedName name="MTOT02.140.0090" localSheetId="10">[8]MEMORIAL!#REF!</definedName>
    <definedName name="MTOT02.140.0090" localSheetId="3">[8]MEMORIAL!#REF!</definedName>
    <definedName name="MTOT02.140.0090" localSheetId="4">[8]MEMORIAL!#REF!</definedName>
    <definedName name="MTOT02.140.0090" localSheetId="6">[8]MEMORIAL!#REF!</definedName>
    <definedName name="MTOT02.140.0090" localSheetId="18">[8]MEMORIAL!#REF!</definedName>
    <definedName name="MTOT02.140.0090">[8]MEMORIAL!#REF!</definedName>
    <definedName name="MTOT02.140.0090_1" localSheetId="10">[9]MEMORIAL!#REF!</definedName>
    <definedName name="MTOT02.140.0090_1" localSheetId="3">[9]MEMORIAL!#REF!</definedName>
    <definedName name="MTOT02.140.0090_1" localSheetId="4">[9]MEMORIAL!#REF!</definedName>
    <definedName name="MTOT02.140.0090_1" localSheetId="6">[9]MEMORIAL!#REF!</definedName>
    <definedName name="MTOT02.140.0090_1" localSheetId="18">[9]MEMORIAL!#REF!</definedName>
    <definedName name="MTOT02.140.0090_1">[9]MEMORIAL!#REF!</definedName>
    <definedName name="MTOT02.160.0010" localSheetId="10">[8]MEMORIAL!#REF!</definedName>
    <definedName name="MTOT02.160.0010" localSheetId="3">[8]MEMORIAL!#REF!</definedName>
    <definedName name="MTOT02.160.0010" localSheetId="4">[8]MEMORIAL!#REF!</definedName>
    <definedName name="MTOT02.160.0010" localSheetId="6">[8]MEMORIAL!#REF!</definedName>
    <definedName name="MTOT02.160.0010" localSheetId="18">[8]MEMORIAL!#REF!</definedName>
    <definedName name="MTOT02.160.0010">[8]MEMORIAL!#REF!</definedName>
    <definedName name="MTOT02.160.0010_1" localSheetId="10">[9]MEMORIAL!#REF!</definedName>
    <definedName name="MTOT02.160.0010_1" localSheetId="3">[9]MEMORIAL!#REF!</definedName>
    <definedName name="MTOT02.160.0010_1" localSheetId="4">[9]MEMORIAL!#REF!</definedName>
    <definedName name="MTOT02.160.0010_1" localSheetId="6">[9]MEMORIAL!#REF!</definedName>
    <definedName name="MTOT02.160.0010_1" localSheetId="18">[9]MEMORIAL!#REF!</definedName>
    <definedName name="MTOT02.160.0010_1">[9]MEMORIAL!#REF!</definedName>
    <definedName name="MTOT02.160.0110" localSheetId="10">[8]MEMORIAL!#REF!</definedName>
    <definedName name="MTOT02.160.0110" localSheetId="3">[8]MEMORIAL!#REF!</definedName>
    <definedName name="MTOT02.160.0110" localSheetId="4">[8]MEMORIAL!#REF!</definedName>
    <definedName name="MTOT02.160.0110" localSheetId="6">[8]MEMORIAL!#REF!</definedName>
    <definedName name="MTOT02.160.0110" localSheetId="18">[8]MEMORIAL!#REF!</definedName>
    <definedName name="MTOT02.160.0110">[8]MEMORIAL!#REF!</definedName>
    <definedName name="MTOT02.160.0110_1" localSheetId="10">[9]MEMORIAL!#REF!</definedName>
    <definedName name="MTOT02.160.0110_1" localSheetId="3">[9]MEMORIAL!#REF!</definedName>
    <definedName name="MTOT02.160.0110_1" localSheetId="4">[9]MEMORIAL!#REF!</definedName>
    <definedName name="MTOT02.160.0110_1" localSheetId="6">[9]MEMORIAL!#REF!</definedName>
    <definedName name="MTOT02.160.0110_1" localSheetId="18">[9]MEMORIAL!#REF!</definedName>
    <definedName name="MTOT02.160.0110_1">[9]MEMORIAL!#REF!</definedName>
    <definedName name="MTOT02.180.0010" localSheetId="10">[8]MEMORIAL!#REF!</definedName>
    <definedName name="MTOT02.180.0010" localSheetId="3">[8]MEMORIAL!#REF!</definedName>
    <definedName name="MTOT02.180.0010" localSheetId="4">[8]MEMORIAL!#REF!</definedName>
    <definedName name="MTOT02.180.0010" localSheetId="6">[8]MEMORIAL!#REF!</definedName>
    <definedName name="MTOT02.180.0010" localSheetId="18">[8]MEMORIAL!#REF!</definedName>
    <definedName name="MTOT02.180.0010">[8]MEMORIAL!#REF!</definedName>
    <definedName name="MTOT02.180.0010_1" localSheetId="10">[9]MEMORIAL!#REF!</definedName>
    <definedName name="MTOT02.180.0010_1" localSheetId="3">[9]MEMORIAL!#REF!</definedName>
    <definedName name="MTOT02.180.0010_1" localSheetId="4">[9]MEMORIAL!#REF!</definedName>
    <definedName name="MTOT02.180.0010_1" localSheetId="6">[9]MEMORIAL!#REF!</definedName>
    <definedName name="MTOT02.180.0010_1" localSheetId="18">[9]MEMORIAL!#REF!</definedName>
    <definedName name="MTOT02.180.0010_1">[9]MEMORIAL!#REF!</definedName>
    <definedName name="MTOT02.210.0020" localSheetId="10">[8]MEMORIAL!#REF!</definedName>
    <definedName name="MTOT02.210.0020" localSheetId="3">[8]MEMORIAL!#REF!</definedName>
    <definedName name="MTOT02.210.0020" localSheetId="4">[8]MEMORIAL!#REF!</definedName>
    <definedName name="MTOT02.210.0020" localSheetId="6">[8]MEMORIAL!#REF!</definedName>
    <definedName name="MTOT02.210.0020" localSheetId="18">[8]MEMORIAL!#REF!</definedName>
    <definedName name="MTOT02.210.0020">[8]MEMORIAL!#REF!</definedName>
    <definedName name="MTOT02.210.0020_1" localSheetId="10">[9]MEMORIAL!#REF!</definedName>
    <definedName name="MTOT02.210.0020_1" localSheetId="3">[9]MEMORIAL!#REF!</definedName>
    <definedName name="MTOT02.210.0020_1" localSheetId="4">[9]MEMORIAL!#REF!</definedName>
    <definedName name="MTOT02.210.0020_1" localSheetId="6">[9]MEMORIAL!#REF!</definedName>
    <definedName name="MTOT02.210.0020_1" localSheetId="18">[9]MEMORIAL!#REF!</definedName>
    <definedName name="MTOT02.210.0020_1">[9]MEMORIAL!#REF!</definedName>
    <definedName name="MTOT02.210.0030" localSheetId="10">[8]MEMORIAL!#REF!</definedName>
    <definedName name="MTOT02.210.0030" localSheetId="3">[8]MEMORIAL!#REF!</definedName>
    <definedName name="MTOT02.210.0030" localSheetId="4">[8]MEMORIAL!#REF!</definedName>
    <definedName name="MTOT02.210.0030" localSheetId="6">[8]MEMORIAL!#REF!</definedName>
    <definedName name="MTOT02.210.0030" localSheetId="18">[8]MEMORIAL!#REF!</definedName>
    <definedName name="MTOT02.210.0030">[8]MEMORIAL!#REF!</definedName>
    <definedName name="MTOT02.210.0030_1" localSheetId="10">[9]MEMORIAL!#REF!</definedName>
    <definedName name="MTOT02.210.0030_1" localSheetId="3">[9]MEMORIAL!#REF!</definedName>
    <definedName name="MTOT02.210.0030_1" localSheetId="4">[9]MEMORIAL!#REF!</definedName>
    <definedName name="MTOT02.210.0030_1" localSheetId="6">[9]MEMORIAL!#REF!</definedName>
    <definedName name="MTOT02.210.0030_1" localSheetId="18">[9]MEMORIAL!#REF!</definedName>
    <definedName name="MTOT02.210.0030_1">[9]MEMORIAL!#REF!</definedName>
    <definedName name="MTOT02.210.0090" localSheetId="10">[8]MEMORIAL!#REF!</definedName>
    <definedName name="MTOT02.210.0090" localSheetId="3">[8]MEMORIAL!#REF!</definedName>
    <definedName name="MTOT02.210.0090" localSheetId="4">[8]MEMORIAL!#REF!</definedName>
    <definedName name="MTOT02.210.0090" localSheetId="6">[8]MEMORIAL!#REF!</definedName>
    <definedName name="MTOT02.210.0090" localSheetId="18">[8]MEMORIAL!#REF!</definedName>
    <definedName name="MTOT02.210.0090">[8]MEMORIAL!#REF!</definedName>
    <definedName name="MTOT02.210.0090_1" localSheetId="10">[9]MEMORIAL!#REF!</definedName>
    <definedName name="MTOT02.210.0090_1" localSheetId="3">[9]MEMORIAL!#REF!</definedName>
    <definedName name="MTOT02.210.0090_1" localSheetId="4">[9]MEMORIAL!#REF!</definedName>
    <definedName name="MTOT02.210.0090_1" localSheetId="6">[9]MEMORIAL!#REF!</definedName>
    <definedName name="MTOT02.210.0090_1" localSheetId="18">[9]MEMORIAL!#REF!</definedName>
    <definedName name="MTOT02.210.0090_1">[9]MEMORIAL!#REF!</definedName>
    <definedName name="MTOT02.210.0110" localSheetId="10">[8]MEMORIAL!#REF!</definedName>
    <definedName name="MTOT02.210.0110" localSheetId="3">[8]MEMORIAL!#REF!</definedName>
    <definedName name="MTOT02.210.0110" localSheetId="4">[8]MEMORIAL!#REF!</definedName>
    <definedName name="MTOT02.210.0110" localSheetId="6">[8]MEMORIAL!#REF!</definedName>
    <definedName name="MTOT02.210.0110" localSheetId="18">[8]MEMORIAL!#REF!</definedName>
    <definedName name="MTOT02.210.0110">[8]MEMORIAL!#REF!</definedName>
    <definedName name="MTOT02.210.0110_1" localSheetId="10">[9]MEMORIAL!#REF!</definedName>
    <definedName name="MTOT02.210.0110_1" localSheetId="3">[9]MEMORIAL!#REF!</definedName>
    <definedName name="MTOT02.210.0110_1" localSheetId="4">[9]MEMORIAL!#REF!</definedName>
    <definedName name="MTOT02.210.0110_1" localSheetId="6">[9]MEMORIAL!#REF!</definedName>
    <definedName name="MTOT02.210.0110_1" localSheetId="18">[9]MEMORIAL!#REF!</definedName>
    <definedName name="MTOT02.210.0110_1">[9]MEMORIAL!#REF!</definedName>
    <definedName name="MTOT02.210.0310" localSheetId="10">[8]MEMORIAL!#REF!</definedName>
    <definedName name="MTOT02.210.0310" localSheetId="3">[8]MEMORIAL!#REF!</definedName>
    <definedName name="MTOT02.210.0310" localSheetId="4">[8]MEMORIAL!#REF!</definedName>
    <definedName name="MTOT02.210.0310" localSheetId="6">[8]MEMORIAL!#REF!</definedName>
    <definedName name="MTOT02.210.0310" localSheetId="18">[8]MEMORIAL!#REF!</definedName>
    <definedName name="MTOT02.210.0310">[8]MEMORIAL!#REF!</definedName>
    <definedName name="MTOT02.210.0310_1" localSheetId="10">[9]MEMORIAL!#REF!</definedName>
    <definedName name="MTOT02.210.0310_1" localSheetId="3">[9]MEMORIAL!#REF!</definedName>
    <definedName name="MTOT02.210.0310_1" localSheetId="4">[9]MEMORIAL!#REF!</definedName>
    <definedName name="MTOT02.210.0310_1" localSheetId="6">[9]MEMORIAL!#REF!</definedName>
    <definedName name="MTOT02.210.0310_1" localSheetId="18">[9]MEMORIAL!#REF!</definedName>
    <definedName name="MTOT02.210.0310_1">[9]MEMORIAL!#REF!</definedName>
    <definedName name="MTOT02.210.0340" localSheetId="10">[8]MEMORIAL!#REF!</definedName>
    <definedName name="MTOT02.210.0340" localSheetId="3">[8]MEMORIAL!#REF!</definedName>
    <definedName name="MTOT02.210.0340" localSheetId="4">[8]MEMORIAL!#REF!</definedName>
    <definedName name="MTOT02.210.0340" localSheetId="6">[8]MEMORIAL!#REF!</definedName>
    <definedName name="MTOT02.210.0340" localSheetId="18">[8]MEMORIAL!#REF!</definedName>
    <definedName name="MTOT02.210.0340">[8]MEMORIAL!#REF!</definedName>
    <definedName name="MTOT02.210.0340_1" localSheetId="10">[9]MEMORIAL!#REF!</definedName>
    <definedName name="MTOT02.210.0340_1" localSheetId="3">[9]MEMORIAL!#REF!</definedName>
    <definedName name="MTOT02.210.0340_1" localSheetId="4">[9]MEMORIAL!#REF!</definedName>
    <definedName name="MTOT02.210.0340_1" localSheetId="6">[9]MEMORIAL!#REF!</definedName>
    <definedName name="MTOT02.210.0340_1" localSheetId="18">[9]MEMORIAL!#REF!</definedName>
    <definedName name="MTOT02.210.0340_1">[9]MEMORIAL!#REF!</definedName>
    <definedName name="MTOT02.210.0350" localSheetId="10">[8]MEMORIAL!#REF!</definedName>
    <definedName name="MTOT02.210.0350" localSheetId="3">[8]MEMORIAL!#REF!</definedName>
    <definedName name="MTOT02.210.0350" localSheetId="4">[8]MEMORIAL!#REF!</definedName>
    <definedName name="MTOT02.210.0350" localSheetId="6">[8]MEMORIAL!#REF!</definedName>
    <definedName name="MTOT02.210.0350" localSheetId="18">[8]MEMORIAL!#REF!</definedName>
    <definedName name="MTOT02.210.0350">[8]MEMORIAL!#REF!</definedName>
    <definedName name="MTOT02.210.0350_1" localSheetId="10">[9]MEMORIAL!#REF!</definedName>
    <definedName name="MTOT02.210.0350_1" localSheetId="3">[9]MEMORIAL!#REF!</definedName>
    <definedName name="MTOT02.210.0350_1" localSheetId="4">[9]MEMORIAL!#REF!</definedName>
    <definedName name="MTOT02.210.0350_1" localSheetId="6">[9]MEMORIAL!#REF!</definedName>
    <definedName name="MTOT02.210.0350_1" localSheetId="18">[9]MEMORIAL!#REF!</definedName>
    <definedName name="MTOT02.210.0350_1">[9]MEMORIAL!#REF!</definedName>
    <definedName name="MTOT02.210.0360" localSheetId="10">[8]MEMORIAL!#REF!</definedName>
    <definedName name="MTOT02.210.0360" localSheetId="3">[8]MEMORIAL!#REF!</definedName>
    <definedName name="MTOT02.210.0360" localSheetId="4">[8]MEMORIAL!#REF!</definedName>
    <definedName name="MTOT02.210.0360" localSheetId="6">[8]MEMORIAL!#REF!</definedName>
    <definedName name="MTOT02.210.0360" localSheetId="18">[8]MEMORIAL!#REF!</definedName>
    <definedName name="MTOT02.210.0360">[8]MEMORIAL!#REF!</definedName>
    <definedName name="MTOT02.210.0360_1" localSheetId="10">[9]MEMORIAL!#REF!</definedName>
    <definedName name="MTOT02.210.0360_1" localSheetId="3">[9]MEMORIAL!#REF!</definedName>
    <definedName name="MTOT02.210.0360_1" localSheetId="4">[9]MEMORIAL!#REF!</definedName>
    <definedName name="MTOT02.210.0360_1" localSheetId="6">[9]MEMORIAL!#REF!</definedName>
    <definedName name="MTOT02.210.0360_1" localSheetId="18">[9]MEMORIAL!#REF!</definedName>
    <definedName name="MTOT02.210.0360_1">[9]MEMORIAL!#REF!</definedName>
    <definedName name="MTOT02.210.0370" localSheetId="10">[8]MEMORIAL!#REF!</definedName>
    <definedName name="MTOT02.210.0370" localSheetId="3">[8]MEMORIAL!#REF!</definedName>
    <definedName name="MTOT02.210.0370" localSheetId="4">[8]MEMORIAL!#REF!</definedName>
    <definedName name="MTOT02.210.0370" localSheetId="6">[8]MEMORIAL!#REF!</definedName>
    <definedName name="MTOT02.210.0370" localSheetId="18">[8]MEMORIAL!#REF!</definedName>
    <definedName name="MTOT02.210.0370">[8]MEMORIAL!#REF!</definedName>
    <definedName name="MTOT02.210.0370_1" localSheetId="10">[9]MEMORIAL!#REF!</definedName>
    <definedName name="MTOT02.210.0370_1" localSheetId="3">[9]MEMORIAL!#REF!</definedName>
    <definedName name="MTOT02.210.0370_1" localSheetId="4">[9]MEMORIAL!#REF!</definedName>
    <definedName name="MTOT02.210.0370_1" localSheetId="6">[9]MEMORIAL!#REF!</definedName>
    <definedName name="MTOT02.210.0370_1" localSheetId="18">[9]MEMORIAL!#REF!</definedName>
    <definedName name="MTOT02.210.0370_1">[9]MEMORIAL!#REF!</definedName>
    <definedName name="MTOT02.210.0380" localSheetId="10">[8]MEMORIAL!#REF!</definedName>
    <definedName name="MTOT02.210.0380" localSheetId="3">[8]MEMORIAL!#REF!</definedName>
    <definedName name="MTOT02.210.0380" localSheetId="4">[8]MEMORIAL!#REF!</definedName>
    <definedName name="MTOT02.210.0380" localSheetId="6">[8]MEMORIAL!#REF!</definedName>
    <definedName name="MTOT02.210.0380" localSheetId="18">[8]MEMORIAL!#REF!</definedName>
    <definedName name="MTOT02.210.0380">[8]MEMORIAL!#REF!</definedName>
    <definedName name="MTOT02.210.0380_1" localSheetId="10">[9]MEMORIAL!#REF!</definedName>
    <definedName name="MTOT02.210.0380_1" localSheetId="3">[9]MEMORIAL!#REF!</definedName>
    <definedName name="MTOT02.210.0380_1" localSheetId="4">[9]MEMORIAL!#REF!</definedName>
    <definedName name="MTOT02.210.0380_1" localSheetId="6">[9]MEMORIAL!#REF!</definedName>
    <definedName name="MTOT02.210.0380_1" localSheetId="18">[9]MEMORIAL!#REF!</definedName>
    <definedName name="MTOT02.210.0380_1">[9]MEMORIAL!#REF!</definedName>
    <definedName name="MTOT02.210.1620" localSheetId="10">[8]MEMORIAL!#REF!</definedName>
    <definedName name="MTOT02.210.1620" localSheetId="3">[8]MEMORIAL!#REF!</definedName>
    <definedName name="MTOT02.210.1620" localSheetId="4">[8]MEMORIAL!#REF!</definedName>
    <definedName name="MTOT02.210.1620" localSheetId="6">[8]MEMORIAL!#REF!</definedName>
    <definedName name="MTOT02.210.1620" localSheetId="18">[8]MEMORIAL!#REF!</definedName>
    <definedName name="MTOT02.210.1620">[8]MEMORIAL!#REF!</definedName>
    <definedName name="MTOT02.210.1620_1" localSheetId="10">[9]MEMORIAL!#REF!</definedName>
    <definedName name="MTOT02.210.1620_1" localSheetId="3">[9]MEMORIAL!#REF!</definedName>
    <definedName name="MTOT02.210.1620_1" localSheetId="4">[9]MEMORIAL!#REF!</definedName>
    <definedName name="MTOT02.210.1620_1" localSheetId="6">[9]MEMORIAL!#REF!</definedName>
    <definedName name="MTOT02.210.1620_1" localSheetId="18">[9]MEMORIAL!#REF!</definedName>
    <definedName name="MTOT02.210.1620_1">[9]MEMORIAL!#REF!</definedName>
    <definedName name="MTOT02.210.1625" localSheetId="10">[8]MEMORIAL!#REF!</definedName>
    <definedName name="MTOT02.210.1625" localSheetId="3">[8]MEMORIAL!#REF!</definedName>
    <definedName name="MTOT02.210.1625" localSheetId="4">[8]MEMORIAL!#REF!</definedName>
    <definedName name="MTOT02.210.1625" localSheetId="6">[8]MEMORIAL!#REF!</definedName>
    <definedName name="MTOT02.210.1625" localSheetId="18">[8]MEMORIAL!#REF!</definedName>
    <definedName name="MTOT02.210.1625">[8]MEMORIAL!#REF!</definedName>
    <definedName name="MTOT02.210.1625_1" localSheetId="10">[9]MEMORIAL!#REF!</definedName>
    <definedName name="MTOT02.210.1625_1" localSheetId="3">[9]MEMORIAL!#REF!</definedName>
    <definedName name="MTOT02.210.1625_1" localSheetId="4">[9]MEMORIAL!#REF!</definedName>
    <definedName name="MTOT02.210.1625_1" localSheetId="6">[9]MEMORIAL!#REF!</definedName>
    <definedName name="MTOT02.210.1625_1" localSheetId="18">[9]MEMORIAL!#REF!</definedName>
    <definedName name="MTOT02.210.1625_1">[9]MEMORIAL!#REF!</definedName>
    <definedName name="MTOT02.210.1635" localSheetId="10">[8]MEMORIAL!#REF!</definedName>
    <definedName name="MTOT02.210.1635" localSheetId="3">[8]MEMORIAL!#REF!</definedName>
    <definedName name="MTOT02.210.1635" localSheetId="4">[8]MEMORIAL!#REF!</definedName>
    <definedName name="MTOT02.210.1635" localSheetId="6">[8]MEMORIAL!#REF!</definedName>
    <definedName name="MTOT02.210.1635" localSheetId="18">[8]MEMORIAL!#REF!</definedName>
    <definedName name="MTOT02.210.1635">[8]MEMORIAL!#REF!</definedName>
    <definedName name="MTOT02.210.1635_1" localSheetId="10">[9]MEMORIAL!#REF!</definedName>
    <definedName name="MTOT02.210.1635_1" localSheetId="3">[9]MEMORIAL!#REF!</definedName>
    <definedName name="MTOT02.210.1635_1" localSheetId="4">[9]MEMORIAL!#REF!</definedName>
    <definedName name="MTOT02.210.1635_1" localSheetId="6">[9]MEMORIAL!#REF!</definedName>
    <definedName name="MTOT02.210.1635_1" localSheetId="18">[9]MEMORIAL!#REF!</definedName>
    <definedName name="MTOT02.210.1635_1">[9]MEMORIAL!#REF!</definedName>
    <definedName name="MTOT02.210.1637" localSheetId="10">[8]MEMORIAL!#REF!</definedName>
    <definedName name="MTOT02.210.1637" localSheetId="3">[8]MEMORIAL!#REF!</definedName>
    <definedName name="MTOT02.210.1637" localSheetId="4">[8]MEMORIAL!#REF!</definedName>
    <definedName name="MTOT02.210.1637" localSheetId="6">[8]MEMORIAL!#REF!</definedName>
    <definedName name="MTOT02.210.1637" localSheetId="18">[8]MEMORIAL!#REF!</definedName>
    <definedName name="MTOT02.210.1637">[8]MEMORIAL!#REF!</definedName>
    <definedName name="MTOT02.210.1637_1" localSheetId="10">[9]MEMORIAL!#REF!</definedName>
    <definedName name="MTOT02.210.1637_1" localSheetId="3">[9]MEMORIAL!#REF!</definedName>
    <definedName name="MTOT02.210.1637_1" localSheetId="4">[9]MEMORIAL!#REF!</definedName>
    <definedName name="MTOT02.210.1637_1" localSheetId="6">[9]MEMORIAL!#REF!</definedName>
    <definedName name="MTOT02.210.1637_1" localSheetId="18">[9]MEMORIAL!#REF!</definedName>
    <definedName name="MTOT02.210.1637_1">[9]MEMORIAL!#REF!</definedName>
    <definedName name="MTOT02.2140." localSheetId="10">[8]MEMORIAL!#REF!</definedName>
    <definedName name="MTOT02.2140." localSheetId="3">[8]MEMORIAL!#REF!</definedName>
    <definedName name="MTOT02.2140." localSheetId="4">[8]MEMORIAL!#REF!</definedName>
    <definedName name="MTOT02.2140." localSheetId="6">[8]MEMORIAL!#REF!</definedName>
    <definedName name="MTOT02.2140." localSheetId="18">[8]MEMORIAL!#REF!</definedName>
    <definedName name="MTOT02.2140.">[8]MEMORIAL!#REF!</definedName>
    <definedName name="MTOT02.2140._1" localSheetId="10">[9]MEMORIAL!#REF!</definedName>
    <definedName name="MTOT02.2140._1" localSheetId="3">[9]MEMORIAL!#REF!</definedName>
    <definedName name="MTOT02.2140._1" localSheetId="4">[9]MEMORIAL!#REF!</definedName>
    <definedName name="MTOT02.2140._1" localSheetId="6">[9]MEMORIAL!#REF!</definedName>
    <definedName name="MTOT02.2140._1" localSheetId="18">[9]MEMORIAL!#REF!</definedName>
    <definedName name="MTOT02.2140._1">[9]MEMORIAL!#REF!</definedName>
    <definedName name="MTOT03.020.0020" localSheetId="10">[8]MEMORIAL!#REF!</definedName>
    <definedName name="MTOT03.020.0020" localSheetId="3">[8]MEMORIAL!#REF!</definedName>
    <definedName name="MTOT03.020.0020" localSheetId="4">[8]MEMORIAL!#REF!</definedName>
    <definedName name="MTOT03.020.0020" localSheetId="6">[8]MEMORIAL!#REF!</definedName>
    <definedName name="MTOT03.020.0020" localSheetId="18">[8]MEMORIAL!#REF!</definedName>
    <definedName name="MTOT03.020.0020">[8]MEMORIAL!#REF!</definedName>
    <definedName name="MTOT03.020.0020_1" localSheetId="10">[9]MEMORIAL!#REF!</definedName>
    <definedName name="MTOT03.020.0020_1" localSheetId="3">[9]MEMORIAL!#REF!</definedName>
    <definedName name="MTOT03.020.0020_1" localSheetId="4">[9]MEMORIAL!#REF!</definedName>
    <definedName name="MTOT03.020.0020_1" localSheetId="6">[9]MEMORIAL!#REF!</definedName>
    <definedName name="MTOT03.020.0020_1" localSheetId="18">[9]MEMORIAL!#REF!</definedName>
    <definedName name="MTOT03.020.0020_1">[9]MEMORIAL!#REF!</definedName>
    <definedName name="MTOT05.150.0830" localSheetId="10">[8]MEMORIAL!#REF!</definedName>
    <definedName name="MTOT05.150.0830" localSheetId="3">[8]MEMORIAL!#REF!</definedName>
    <definedName name="MTOT05.150.0830" localSheetId="4">[8]MEMORIAL!#REF!</definedName>
    <definedName name="MTOT05.150.0830" localSheetId="6">[8]MEMORIAL!#REF!</definedName>
    <definedName name="MTOT05.150.0830" localSheetId="18">[8]MEMORIAL!#REF!</definedName>
    <definedName name="MTOT05.150.0830">[8]MEMORIAL!#REF!</definedName>
    <definedName name="MTOT05.150.0830_1" localSheetId="10">[9]MEMORIAL!#REF!</definedName>
    <definedName name="MTOT05.150.0830_1" localSheetId="3">[9]MEMORIAL!#REF!</definedName>
    <definedName name="MTOT05.150.0830_1" localSheetId="4">[9]MEMORIAL!#REF!</definedName>
    <definedName name="MTOT05.150.0830_1" localSheetId="6">[9]MEMORIAL!#REF!</definedName>
    <definedName name="MTOT05.150.0830_1" localSheetId="18">[9]MEMORIAL!#REF!</definedName>
    <definedName name="MTOT05.150.0830_1">[9]MEMORIAL!#REF!</definedName>
    <definedName name="MTOT05.150.0840" localSheetId="10">[8]MEMORIAL!#REF!</definedName>
    <definedName name="MTOT05.150.0840" localSheetId="3">[8]MEMORIAL!#REF!</definedName>
    <definedName name="MTOT05.150.0840" localSheetId="4">[8]MEMORIAL!#REF!</definedName>
    <definedName name="MTOT05.150.0840" localSheetId="6">[8]MEMORIAL!#REF!</definedName>
    <definedName name="MTOT05.150.0840" localSheetId="18">[8]MEMORIAL!#REF!</definedName>
    <definedName name="MTOT05.150.0840">[8]MEMORIAL!#REF!</definedName>
    <definedName name="MTOT05.150.0840_1" localSheetId="10">[9]MEMORIAL!#REF!</definedName>
    <definedName name="MTOT05.150.0840_1" localSheetId="3">[9]MEMORIAL!#REF!</definedName>
    <definedName name="MTOT05.150.0840_1" localSheetId="4">[9]MEMORIAL!#REF!</definedName>
    <definedName name="MTOT05.150.0840_1" localSheetId="6">[9]MEMORIAL!#REF!</definedName>
    <definedName name="MTOT05.150.0840_1" localSheetId="18">[9]MEMORIAL!#REF!</definedName>
    <definedName name="MTOT05.150.0840_1">[9]MEMORIAL!#REF!</definedName>
    <definedName name="MTOTCOTADO01" localSheetId="10">[8]MEMORIAL!#REF!</definedName>
    <definedName name="MTOTCOTADO01" localSheetId="3">[8]MEMORIAL!#REF!</definedName>
    <definedName name="MTOTCOTADO01" localSheetId="4">[8]MEMORIAL!#REF!</definedName>
    <definedName name="MTOTCOTADO01" localSheetId="6">[8]MEMORIAL!#REF!</definedName>
    <definedName name="MTOTCOTADO01" localSheetId="18">[8]MEMORIAL!#REF!</definedName>
    <definedName name="MTOTCOTADO01">[8]MEMORIAL!#REF!</definedName>
    <definedName name="MTOTCOTADO01_1" localSheetId="10">[9]MEMORIAL!#REF!</definedName>
    <definedName name="MTOTCOTADO01_1" localSheetId="3">[9]MEMORIAL!#REF!</definedName>
    <definedName name="MTOTCOTADO01_1" localSheetId="4">[9]MEMORIAL!#REF!</definedName>
    <definedName name="MTOTCOTADO01_1" localSheetId="6">[9]MEMORIAL!#REF!</definedName>
    <definedName name="MTOTCOTADO01_1" localSheetId="18">[9]MEMORIAL!#REF!</definedName>
    <definedName name="MTOTCOTADO01_1">[9]MEMORIAL!#REF!</definedName>
    <definedName name="MTOTCOTADO02" localSheetId="10">[8]MEMORIAL!#REF!</definedName>
    <definedName name="MTOTCOTADO02" localSheetId="3">[8]MEMORIAL!#REF!</definedName>
    <definedName name="MTOTCOTADO02" localSheetId="4">[8]MEMORIAL!#REF!</definedName>
    <definedName name="MTOTCOTADO02" localSheetId="6">[8]MEMORIAL!#REF!</definedName>
    <definedName name="MTOTCOTADO02" localSheetId="18">[8]MEMORIAL!#REF!</definedName>
    <definedName name="MTOTCOTADO02">[8]MEMORIAL!#REF!</definedName>
    <definedName name="MTOTCOTADO02_1" localSheetId="10">[9]MEMORIAL!#REF!</definedName>
    <definedName name="MTOTCOTADO02_1" localSheetId="3">[9]MEMORIAL!#REF!</definedName>
    <definedName name="MTOTCOTADO02_1" localSheetId="4">[9]MEMORIAL!#REF!</definedName>
    <definedName name="MTOTCOTADO02_1" localSheetId="6">[9]MEMORIAL!#REF!</definedName>
    <definedName name="MTOTCOTADO02_1" localSheetId="18">[9]MEMORIAL!#REF!</definedName>
    <definedName name="MTOTCOTADO02_1">[9]MEMORIAL!#REF!</definedName>
    <definedName name="MTOTCOTADO03" localSheetId="10">[8]MEMORIAL!#REF!</definedName>
    <definedName name="MTOTCOTADO03" localSheetId="3">[8]MEMORIAL!#REF!</definedName>
    <definedName name="MTOTCOTADO03" localSheetId="4">[8]MEMORIAL!#REF!</definedName>
    <definedName name="MTOTCOTADO03" localSheetId="6">[8]MEMORIAL!#REF!</definedName>
    <definedName name="MTOTCOTADO03" localSheetId="18">[8]MEMORIAL!#REF!</definedName>
    <definedName name="MTOTCOTADO03">[8]MEMORIAL!#REF!</definedName>
    <definedName name="MTOTCOTADO03_1" localSheetId="10">[9]MEMORIAL!#REF!</definedName>
    <definedName name="MTOTCOTADO03_1" localSheetId="3">[9]MEMORIAL!#REF!</definedName>
    <definedName name="MTOTCOTADO03_1" localSheetId="4">[9]MEMORIAL!#REF!</definedName>
    <definedName name="MTOTCOTADO03_1" localSheetId="6">[9]MEMORIAL!#REF!</definedName>
    <definedName name="MTOTCOTADO03_1" localSheetId="18">[9]MEMORIAL!#REF!</definedName>
    <definedName name="MTOTCOTADO03_1">[9]MEMORIAL!#REF!</definedName>
    <definedName name="MTOTCOTADO04" localSheetId="10">[8]MEMORIAL!#REF!</definedName>
    <definedName name="MTOTCOTADO04" localSheetId="3">[8]MEMORIAL!#REF!</definedName>
    <definedName name="MTOTCOTADO04" localSheetId="4">[8]MEMORIAL!#REF!</definedName>
    <definedName name="MTOTCOTADO04" localSheetId="6">[8]MEMORIAL!#REF!</definedName>
    <definedName name="MTOTCOTADO04" localSheetId="18">[8]MEMORIAL!#REF!</definedName>
    <definedName name="MTOTCOTADO04">[8]MEMORIAL!#REF!</definedName>
    <definedName name="MTOTCOTADO04_1" localSheetId="10">[9]MEMORIAL!#REF!</definedName>
    <definedName name="MTOTCOTADO04_1" localSheetId="3">[9]MEMORIAL!#REF!</definedName>
    <definedName name="MTOTCOTADO04_1" localSheetId="4">[9]MEMORIAL!#REF!</definedName>
    <definedName name="MTOTCOTADO04_1" localSheetId="6">[9]MEMORIAL!#REF!</definedName>
    <definedName name="MTOTCOTADO04_1" localSheetId="18">[9]MEMORIAL!#REF!</definedName>
    <definedName name="MTOTCOTADO04_1">[9]MEMORIAL!#REF!</definedName>
    <definedName name="MTOTCOTADO05" localSheetId="10">[8]MEMORIAL!#REF!</definedName>
    <definedName name="MTOTCOTADO05" localSheetId="3">[8]MEMORIAL!#REF!</definedName>
    <definedName name="MTOTCOTADO05" localSheetId="4">[8]MEMORIAL!#REF!</definedName>
    <definedName name="MTOTCOTADO05" localSheetId="6">[8]MEMORIAL!#REF!</definedName>
    <definedName name="MTOTCOTADO05" localSheetId="18">[8]MEMORIAL!#REF!</definedName>
    <definedName name="MTOTCOTADO05">[8]MEMORIAL!#REF!</definedName>
    <definedName name="MTOTCOTADO05_1" localSheetId="10">[9]MEMORIAL!#REF!</definedName>
    <definedName name="MTOTCOTADO05_1" localSheetId="3">[9]MEMORIAL!#REF!</definedName>
    <definedName name="MTOTCOTADO05_1" localSheetId="4">[9]MEMORIAL!#REF!</definedName>
    <definedName name="MTOTCOTADO05_1" localSheetId="6">[9]MEMORIAL!#REF!</definedName>
    <definedName name="MTOTCOTADO05_1" localSheetId="18">[9]MEMORIAL!#REF!</definedName>
    <definedName name="MTOTCOTADO05_1">[9]MEMORIAL!#REF!</definedName>
    <definedName name="MTOTCOTADO21" localSheetId="10">[4]MEMORIAL!#REF!</definedName>
    <definedName name="MTOTCOTADO21" localSheetId="3">[4]MEMORIAL!#REF!</definedName>
    <definedName name="MTOTCOTADO21" localSheetId="4">[4]MEMORIAL!#REF!</definedName>
    <definedName name="MTOTCOTADO21" localSheetId="6">[4]MEMORIAL!#REF!</definedName>
    <definedName name="MTOTCOTADO21" localSheetId="18">[4]MEMORIAL!#REF!</definedName>
    <definedName name="MTOTCOTADO21">[4]MEMORIAL!#REF!</definedName>
    <definedName name="MTOTCOTADO21_1" localSheetId="10">[4]MEMORIAL!#REF!</definedName>
    <definedName name="MTOTCOTADO21_1" localSheetId="3">[4]MEMORIAL!#REF!</definedName>
    <definedName name="MTOTCOTADO21_1" localSheetId="4">[4]MEMORIAL!#REF!</definedName>
    <definedName name="MTOTCOTADO21_1" localSheetId="6">[4]MEMORIAL!#REF!</definedName>
    <definedName name="MTOTCOTADO21_1" localSheetId="18">[4]MEMORIAL!#REF!</definedName>
    <definedName name="MTOTCOTADO21_1">[4]MEMORIAL!#REF!</definedName>
    <definedName name="MTOTVERBA" localSheetId="10">[4]MEMORIAL!#REF!</definedName>
    <definedName name="MTOTVERBA" localSheetId="3">[4]MEMORIAL!#REF!</definedName>
    <definedName name="MTOTVERBA" localSheetId="4">[4]MEMORIAL!#REF!</definedName>
    <definedName name="MTOTVERBA" localSheetId="6">[4]MEMORIAL!#REF!</definedName>
    <definedName name="MTOTVERBA" localSheetId="18">[4]MEMORIAL!#REF!</definedName>
    <definedName name="MTOTVERBA">[4]MEMORIAL!#REF!</definedName>
    <definedName name="MTOTVERBA_1" localSheetId="10">[4]MEMORIAL!#REF!</definedName>
    <definedName name="MTOTVERBA_1" localSheetId="3">[4]MEMORIAL!#REF!</definedName>
    <definedName name="MTOTVERBA_1" localSheetId="4">[4]MEMORIAL!#REF!</definedName>
    <definedName name="MTOTVERBA_1" localSheetId="6">[4]MEMORIAL!#REF!</definedName>
    <definedName name="MTOTVERBA_1" localSheetId="18">[4]MEMORIAL!#REF!</definedName>
    <definedName name="MTOTVERBA_1">[4]MEMORIAL!#REF!</definedName>
    <definedName name="p" localSheetId="10">#REF!</definedName>
    <definedName name="p" localSheetId="3">#REF!</definedName>
    <definedName name="p" localSheetId="4">#REF!</definedName>
    <definedName name="p" localSheetId="6">#REF!</definedName>
    <definedName name="p" localSheetId="18">#REF!</definedName>
    <definedName name="p">#REF!</definedName>
    <definedName name="PARALELO" localSheetId="10">#REF!</definedName>
    <definedName name="PARALELO" localSheetId="3">#REF!</definedName>
    <definedName name="PARALELO" localSheetId="4">#REF!</definedName>
    <definedName name="PARALELO" localSheetId="6">#REF!</definedName>
    <definedName name="PARALELO" localSheetId="18">#REF!</definedName>
    <definedName name="PARALELO">#REF!</definedName>
    <definedName name="PARALELO_1" localSheetId="10">#REF!</definedName>
    <definedName name="PARALELO_1" localSheetId="3">#REF!</definedName>
    <definedName name="PARALELO_1" localSheetId="4">#REF!</definedName>
    <definedName name="PARALELO_1" localSheetId="6">#REF!</definedName>
    <definedName name="PARALELO_1" localSheetId="18">#REF!</definedName>
    <definedName name="PARALELO_1">#REF!</definedName>
    <definedName name="Print_Area_MI" localSheetId="10">#REF!</definedName>
    <definedName name="Print_Area_MI" localSheetId="3">#REF!</definedName>
    <definedName name="Print_Area_MI" localSheetId="4">#REF!</definedName>
    <definedName name="Print_Area_MI" localSheetId="6">#REF!</definedName>
    <definedName name="Print_Area_MI" localSheetId="18">#REF!</definedName>
    <definedName name="Print_Area_MI">#REF!</definedName>
    <definedName name="PRINT_TITLES_MI" localSheetId="10">#REF!</definedName>
    <definedName name="PRINT_TITLES_MI" localSheetId="3">#REF!</definedName>
    <definedName name="PRINT_TITLES_MI" localSheetId="4">#REF!</definedName>
    <definedName name="PRINT_TITLES_MI" localSheetId="6">#REF!</definedName>
    <definedName name="PRINT_TITLES_MI" localSheetId="18">#REF!</definedName>
    <definedName name="PRINT_TITLES_MI">#REF!</definedName>
    <definedName name="RAH" localSheetId="10">#REF!</definedName>
    <definedName name="RAH" localSheetId="3">#REF!</definedName>
    <definedName name="RAH" localSheetId="4">#REF!</definedName>
    <definedName name="RAH" localSheetId="6">#REF!</definedName>
    <definedName name="RAH" localSheetId="18">#REF!</definedName>
    <definedName name="RAH">#REF!</definedName>
    <definedName name="RAH_1" localSheetId="10">#REF!</definedName>
    <definedName name="RAH_1" localSheetId="3">#REF!</definedName>
    <definedName name="RAH_1" localSheetId="4">#REF!</definedName>
    <definedName name="RAH_1" localSheetId="6">#REF!</definedName>
    <definedName name="RAH_1" localSheetId="18">#REF!</definedName>
    <definedName name="RAH_1">#REF!</definedName>
    <definedName name="rfv" localSheetId="10">#REF!</definedName>
    <definedName name="rfv" localSheetId="3">#REF!</definedName>
    <definedName name="rfv" localSheetId="4">#REF!</definedName>
    <definedName name="rfv" localSheetId="6">#REF!</definedName>
    <definedName name="rfv" localSheetId="18">#REF!</definedName>
    <definedName name="rfv">#REF!</definedName>
    <definedName name="rfv_1" localSheetId="10">#REF!</definedName>
    <definedName name="rfv_1" localSheetId="3">#REF!</definedName>
    <definedName name="rfv_1" localSheetId="4">#REF!</definedName>
    <definedName name="rfv_1" localSheetId="6">#REF!</definedName>
    <definedName name="rfv_1" localSheetId="18">#REF!</definedName>
    <definedName name="rfv_1">#REF!</definedName>
    <definedName name="rpa" localSheetId="10">#REF!</definedName>
    <definedName name="rpa" localSheetId="3">#REF!</definedName>
    <definedName name="rpa" localSheetId="4">#REF!</definedName>
    <definedName name="rpa" localSheetId="6">#REF!</definedName>
    <definedName name="rpa" localSheetId="18">#REF!</definedName>
    <definedName name="rpa">#REF!</definedName>
    <definedName name="rpa_1" localSheetId="10">#REF!</definedName>
    <definedName name="rpa_1" localSheetId="3">#REF!</definedName>
    <definedName name="rpa_1" localSheetId="4">#REF!</definedName>
    <definedName name="rpa_1" localSheetId="6">#REF!</definedName>
    <definedName name="rpa_1" localSheetId="18">#REF!</definedName>
    <definedName name="rpa_1">#REF!</definedName>
    <definedName name="rpb" localSheetId="10">#REF!</definedName>
    <definedName name="rpb" localSheetId="3">#REF!</definedName>
    <definedName name="rpb" localSheetId="4">#REF!</definedName>
    <definedName name="rpb" localSheetId="6">#REF!</definedName>
    <definedName name="rpb" localSheetId="18">#REF!</definedName>
    <definedName name="rpb">#REF!</definedName>
    <definedName name="rpb_1" localSheetId="10">#REF!</definedName>
    <definedName name="rpb_1" localSheetId="3">#REF!</definedName>
    <definedName name="rpb_1" localSheetId="4">#REF!</definedName>
    <definedName name="rpb_1" localSheetId="6">#REF!</definedName>
    <definedName name="rpb_1" localSheetId="18">#REF!</definedName>
    <definedName name="rpb_1">#REF!</definedName>
    <definedName name="rpp" localSheetId="10">#REF!</definedName>
    <definedName name="rpp" localSheetId="3">#REF!</definedName>
    <definedName name="rpp" localSheetId="4">#REF!</definedName>
    <definedName name="rpp" localSheetId="6">#REF!</definedName>
    <definedName name="rpp" localSheetId="18">#REF!</definedName>
    <definedName name="rpp">#REF!</definedName>
    <definedName name="rpp_1" localSheetId="10">#REF!</definedName>
    <definedName name="rpp_1" localSheetId="3">#REF!</definedName>
    <definedName name="rpp_1" localSheetId="4">#REF!</definedName>
    <definedName name="rpp_1" localSheetId="6">#REF!</definedName>
    <definedName name="rpp_1" localSheetId="18">#REF!</definedName>
    <definedName name="rpp_1">#REF!</definedName>
    <definedName name="SCO" localSheetId="10">#REF!</definedName>
    <definedName name="SCO" localSheetId="3">#REF!</definedName>
    <definedName name="SCO" localSheetId="4">#REF!</definedName>
    <definedName name="SCO" localSheetId="6">#REF!</definedName>
    <definedName name="SCO" localSheetId="18">#REF!</definedName>
    <definedName name="SCO">#REF!</definedName>
    <definedName name="SCOD02.010.0020" localSheetId="10">#REF!</definedName>
    <definedName name="SCOD02.010.0020" localSheetId="3">#REF!</definedName>
    <definedName name="SCOD02.010.0020" localSheetId="4">#REF!</definedName>
    <definedName name="SCOD02.010.0020" localSheetId="6">#REF!</definedName>
    <definedName name="SCOD02.010.0020" localSheetId="18">#REF!</definedName>
    <definedName name="SCOD02.010.0020">#REF!</definedName>
    <definedName name="SCOD02.010.0020_1" localSheetId="10">#REF!</definedName>
    <definedName name="SCOD02.010.0020_1" localSheetId="3">#REF!</definedName>
    <definedName name="SCOD02.010.0020_1" localSheetId="4">#REF!</definedName>
    <definedName name="SCOD02.010.0020_1" localSheetId="6">#REF!</definedName>
    <definedName name="SCOD02.010.0020_1" localSheetId="18">#REF!</definedName>
    <definedName name="SCOD02.010.0020_1">#REF!</definedName>
    <definedName name="SCOD02.010.0050" localSheetId="10">[8]MEMORIAL!#REF!</definedName>
    <definedName name="SCOD02.010.0050" localSheetId="3">[8]MEMORIAL!#REF!</definedName>
    <definedName name="SCOD02.010.0050" localSheetId="4">[8]MEMORIAL!#REF!</definedName>
    <definedName name="SCOD02.010.0050" localSheetId="6">[8]MEMORIAL!#REF!</definedName>
    <definedName name="SCOD02.010.0050" localSheetId="18">[8]MEMORIAL!#REF!</definedName>
    <definedName name="SCOD02.010.0050">[8]MEMORIAL!#REF!</definedName>
    <definedName name="SCOD02.010.0050_1" localSheetId="10">[9]MEMORIAL!#REF!</definedName>
    <definedName name="SCOD02.010.0050_1" localSheetId="3">[9]MEMORIAL!#REF!</definedName>
    <definedName name="SCOD02.010.0050_1" localSheetId="4">[9]MEMORIAL!#REF!</definedName>
    <definedName name="SCOD02.010.0050_1" localSheetId="6">[9]MEMORIAL!#REF!</definedName>
    <definedName name="SCOD02.010.0050_1" localSheetId="18">[9]MEMORIAL!#REF!</definedName>
    <definedName name="SCOD02.010.0050_1">[9]MEMORIAL!#REF!</definedName>
    <definedName name="SCOD02.010.0065" localSheetId="10">[8]MEMORIAL!#REF!</definedName>
    <definedName name="SCOD02.010.0065" localSheetId="3">[8]MEMORIAL!#REF!</definedName>
    <definedName name="SCOD02.010.0065" localSheetId="4">[8]MEMORIAL!#REF!</definedName>
    <definedName name="SCOD02.010.0065" localSheetId="6">[8]MEMORIAL!#REF!</definedName>
    <definedName name="SCOD02.010.0065" localSheetId="18">[8]MEMORIAL!#REF!</definedName>
    <definedName name="SCOD02.010.0065">[8]MEMORIAL!#REF!</definedName>
    <definedName name="SCOD02.010.0065_1" localSheetId="10">[9]MEMORIAL!#REF!</definedName>
    <definedName name="SCOD02.010.0065_1" localSheetId="3">[9]MEMORIAL!#REF!</definedName>
    <definedName name="SCOD02.010.0065_1" localSheetId="4">[9]MEMORIAL!#REF!</definedName>
    <definedName name="SCOD02.010.0065_1" localSheetId="6">[9]MEMORIAL!#REF!</definedName>
    <definedName name="SCOD02.010.0065_1" localSheetId="18">[9]MEMORIAL!#REF!</definedName>
    <definedName name="SCOD02.010.0065_1">[9]MEMORIAL!#REF!</definedName>
    <definedName name="SCOD02.010.0130" localSheetId="10">[8]MEMORIAL!#REF!</definedName>
    <definedName name="SCOD02.010.0130" localSheetId="3">[8]MEMORIAL!#REF!</definedName>
    <definedName name="SCOD02.010.0130" localSheetId="4">[8]MEMORIAL!#REF!</definedName>
    <definedName name="SCOD02.010.0130" localSheetId="6">[8]MEMORIAL!#REF!</definedName>
    <definedName name="SCOD02.010.0130" localSheetId="18">[8]MEMORIAL!#REF!</definedName>
    <definedName name="SCOD02.010.0130">[8]MEMORIAL!#REF!</definedName>
    <definedName name="SCOD02.010.0130_1" localSheetId="10">[9]MEMORIAL!#REF!</definedName>
    <definedName name="SCOD02.010.0130_1" localSheetId="3">[9]MEMORIAL!#REF!</definedName>
    <definedName name="SCOD02.010.0130_1" localSheetId="4">[9]MEMORIAL!#REF!</definedName>
    <definedName name="SCOD02.010.0130_1" localSheetId="6">[9]MEMORIAL!#REF!</definedName>
    <definedName name="SCOD02.010.0130_1" localSheetId="18">[9]MEMORIAL!#REF!</definedName>
    <definedName name="SCOD02.010.0130_1">[9]MEMORIAL!#REF!</definedName>
    <definedName name="SCOD03.010.0020" localSheetId="10">[8]MEMORIAL!#REF!</definedName>
    <definedName name="SCOD03.010.0020" localSheetId="3">[8]MEMORIAL!#REF!</definedName>
    <definedName name="SCOD03.010.0020" localSheetId="4">[8]MEMORIAL!#REF!</definedName>
    <definedName name="SCOD03.010.0020" localSheetId="6">[8]MEMORIAL!#REF!</definedName>
    <definedName name="SCOD03.010.0020" localSheetId="18">[8]MEMORIAL!#REF!</definedName>
    <definedName name="SCOD03.010.0020">[8]MEMORIAL!#REF!</definedName>
    <definedName name="SCOD03.010.0020_1" localSheetId="10">[9]MEMORIAL!#REF!</definedName>
    <definedName name="SCOD03.010.0020_1" localSheetId="3">[9]MEMORIAL!#REF!</definedName>
    <definedName name="SCOD03.010.0020_1" localSheetId="4">[9]MEMORIAL!#REF!</definedName>
    <definedName name="SCOD03.010.0020_1" localSheetId="6">[9]MEMORIAL!#REF!</definedName>
    <definedName name="SCOD03.010.0020_1" localSheetId="18">[9]MEMORIAL!#REF!</definedName>
    <definedName name="SCOD03.010.0020_1">[9]MEMORIAL!#REF!</definedName>
    <definedName name="SCOD03.010.0025" localSheetId="10">[8]MEMORIAL!#REF!</definedName>
    <definedName name="SCOD03.010.0025" localSheetId="3">[8]MEMORIAL!#REF!</definedName>
    <definedName name="SCOD03.010.0025" localSheetId="4">[8]MEMORIAL!#REF!</definedName>
    <definedName name="SCOD03.010.0025" localSheetId="6">[8]MEMORIAL!#REF!</definedName>
    <definedName name="SCOD03.010.0025" localSheetId="18">[8]MEMORIAL!#REF!</definedName>
    <definedName name="SCOD03.010.0025">[8]MEMORIAL!#REF!</definedName>
    <definedName name="SCOD03.010.0025_1" localSheetId="10">[9]MEMORIAL!#REF!</definedName>
    <definedName name="SCOD03.010.0025_1" localSheetId="3">[9]MEMORIAL!#REF!</definedName>
    <definedName name="SCOD03.010.0025_1" localSheetId="4">[9]MEMORIAL!#REF!</definedName>
    <definedName name="SCOD03.010.0025_1" localSheetId="6">[9]MEMORIAL!#REF!</definedName>
    <definedName name="SCOD03.010.0025_1" localSheetId="18">[9]MEMORIAL!#REF!</definedName>
    <definedName name="SCOD03.010.0025_1">[9]MEMORIAL!#REF!</definedName>
    <definedName name="SCOD03.010.0040" localSheetId="10">[8]MEMORIAL!#REF!</definedName>
    <definedName name="SCOD03.010.0040" localSheetId="3">[8]MEMORIAL!#REF!</definedName>
    <definedName name="SCOD03.010.0040" localSheetId="4">[8]MEMORIAL!#REF!</definedName>
    <definedName name="SCOD03.010.0040" localSheetId="6">[8]MEMORIAL!#REF!</definedName>
    <definedName name="SCOD03.010.0040" localSheetId="18">[8]MEMORIAL!#REF!</definedName>
    <definedName name="SCOD03.010.0040">[8]MEMORIAL!#REF!</definedName>
    <definedName name="SCOD03.010.0040_1" localSheetId="10">[9]MEMORIAL!#REF!</definedName>
    <definedName name="SCOD03.010.0040_1" localSheetId="3">[9]MEMORIAL!#REF!</definedName>
    <definedName name="SCOD03.010.0040_1" localSheetId="4">[9]MEMORIAL!#REF!</definedName>
    <definedName name="SCOD03.010.0040_1" localSheetId="6">[9]MEMORIAL!#REF!</definedName>
    <definedName name="SCOD03.010.0040_1" localSheetId="18">[9]MEMORIAL!#REF!</definedName>
    <definedName name="SCOD03.010.0040_1">[9]MEMORIAL!#REF!</definedName>
    <definedName name="SCOD03.010.0050" localSheetId="10">[8]MEMORIAL!#REF!</definedName>
    <definedName name="SCOD03.010.0050" localSheetId="3">[8]MEMORIAL!#REF!</definedName>
    <definedName name="SCOD03.010.0050" localSheetId="4">[8]MEMORIAL!#REF!</definedName>
    <definedName name="SCOD03.010.0050" localSheetId="6">[8]MEMORIAL!#REF!</definedName>
    <definedName name="SCOD03.010.0050" localSheetId="18">[8]MEMORIAL!#REF!</definedName>
    <definedName name="SCOD03.010.0050">[8]MEMORIAL!#REF!</definedName>
    <definedName name="SCOD03.010.0050_1" localSheetId="10">[9]MEMORIAL!#REF!</definedName>
    <definedName name="SCOD03.010.0050_1" localSheetId="3">[9]MEMORIAL!#REF!</definedName>
    <definedName name="SCOD03.010.0050_1" localSheetId="4">[9]MEMORIAL!#REF!</definedName>
    <definedName name="SCOD03.010.0050_1" localSheetId="6">[9]MEMORIAL!#REF!</definedName>
    <definedName name="SCOD03.010.0050_1" localSheetId="18">[9]MEMORIAL!#REF!</definedName>
    <definedName name="SCOD03.010.0050_1">[9]MEMORIAL!#REF!</definedName>
    <definedName name="SCOD03.010.0100" localSheetId="10">[8]MEMORIAL!#REF!</definedName>
    <definedName name="SCOD03.010.0100" localSheetId="3">[8]MEMORIAL!#REF!</definedName>
    <definedName name="SCOD03.010.0100" localSheetId="4">[8]MEMORIAL!#REF!</definedName>
    <definedName name="SCOD03.010.0100" localSheetId="6">[8]MEMORIAL!#REF!</definedName>
    <definedName name="SCOD03.010.0100" localSheetId="18">[8]MEMORIAL!#REF!</definedName>
    <definedName name="SCOD03.010.0100">[8]MEMORIAL!#REF!</definedName>
    <definedName name="SCOD03.010.0100_1" localSheetId="10">[9]MEMORIAL!#REF!</definedName>
    <definedName name="SCOD03.010.0100_1" localSheetId="3">[9]MEMORIAL!#REF!</definedName>
    <definedName name="SCOD03.010.0100_1" localSheetId="4">[9]MEMORIAL!#REF!</definedName>
    <definedName name="SCOD03.010.0100_1" localSheetId="6">[9]MEMORIAL!#REF!</definedName>
    <definedName name="SCOD03.010.0100_1" localSheetId="18">[9]MEMORIAL!#REF!</definedName>
    <definedName name="SCOD03.010.0100_1">[9]MEMORIAL!#REF!</definedName>
    <definedName name="SCOD03.010.0180" localSheetId="10">[8]MEMORIAL!#REF!</definedName>
    <definedName name="SCOD03.010.0180" localSheetId="3">[8]MEMORIAL!#REF!</definedName>
    <definedName name="SCOD03.010.0180" localSheetId="4">[8]MEMORIAL!#REF!</definedName>
    <definedName name="SCOD03.010.0180" localSheetId="6">[8]MEMORIAL!#REF!</definedName>
    <definedName name="SCOD03.010.0180" localSheetId="18">[8]MEMORIAL!#REF!</definedName>
    <definedName name="SCOD03.010.0180">[8]MEMORIAL!#REF!</definedName>
    <definedName name="SCOD03.010.0180_1" localSheetId="10">[9]MEMORIAL!#REF!</definedName>
    <definedName name="SCOD03.010.0180_1" localSheetId="3">[9]MEMORIAL!#REF!</definedName>
    <definedName name="SCOD03.010.0180_1" localSheetId="4">[9]MEMORIAL!#REF!</definedName>
    <definedName name="SCOD03.010.0180_1" localSheetId="6">[9]MEMORIAL!#REF!</definedName>
    <definedName name="SCOD03.010.0180_1" localSheetId="18">[9]MEMORIAL!#REF!</definedName>
    <definedName name="SCOD03.010.0180_1">[9]MEMORIAL!#REF!</definedName>
    <definedName name="SCOD03.010.0200" localSheetId="10">[8]MEMORIAL!#REF!</definedName>
    <definedName name="SCOD03.010.0200" localSheetId="3">[8]MEMORIAL!#REF!</definedName>
    <definedName name="SCOD03.010.0200" localSheetId="4">[8]MEMORIAL!#REF!</definedName>
    <definedName name="SCOD03.010.0200" localSheetId="6">[8]MEMORIAL!#REF!</definedName>
    <definedName name="SCOD03.010.0200" localSheetId="18">[8]MEMORIAL!#REF!</definedName>
    <definedName name="SCOD03.010.0200">[8]MEMORIAL!#REF!</definedName>
    <definedName name="SCOD03.010.0200_1" localSheetId="10">[9]MEMORIAL!#REF!</definedName>
    <definedName name="SCOD03.010.0200_1" localSheetId="3">[9]MEMORIAL!#REF!</definedName>
    <definedName name="SCOD03.010.0200_1" localSheetId="4">[9]MEMORIAL!#REF!</definedName>
    <definedName name="SCOD03.010.0200_1" localSheetId="6">[9]MEMORIAL!#REF!</definedName>
    <definedName name="SCOD03.010.0200_1" localSheetId="18">[9]MEMORIAL!#REF!</definedName>
    <definedName name="SCOD03.010.0200_1">[9]MEMORIAL!#REF!</definedName>
    <definedName name="SCOD04.010.0010" localSheetId="10">[5]MEMORIAL!#REF!</definedName>
    <definedName name="SCOD04.010.0010" localSheetId="3">[5]MEMORIAL!#REF!</definedName>
    <definedName name="SCOD04.010.0010" localSheetId="4">[5]MEMORIAL!#REF!</definedName>
    <definedName name="SCOD04.010.0010" localSheetId="6">[5]MEMORIAL!#REF!</definedName>
    <definedName name="SCOD04.010.0010" localSheetId="18">[5]MEMORIAL!#REF!</definedName>
    <definedName name="SCOD04.010.0010">[5]MEMORIAL!#REF!</definedName>
    <definedName name="SCOD04.010.0010_1" localSheetId="10">[5]MEMORIAL!#REF!</definedName>
    <definedName name="SCOD04.010.0010_1" localSheetId="3">[5]MEMORIAL!#REF!</definedName>
    <definedName name="SCOD04.010.0010_1" localSheetId="4">[5]MEMORIAL!#REF!</definedName>
    <definedName name="SCOD04.010.0010_1" localSheetId="6">[5]MEMORIAL!#REF!</definedName>
    <definedName name="SCOD04.010.0010_1" localSheetId="18">[5]MEMORIAL!#REF!</definedName>
    <definedName name="SCOD04.010.0010_1">[5]MEMORIAL!#REF!</definedName>
    <definedName name="SCOD04.010.0040" localSheetId="10">[5]MEMORIAL!#REF!</definedName>
    <definedName name="SCOD04.010.0040" localSheetId="3">[5]MEMORIAL!#REF!</definedName>
    <definedName name="SCOD04.010.0040" localSheetId="4">[5]MEMORIAL!#REF!</definedName>
    <definedName name="SCOD04.010.0040" localSheetId="6">[5]MEMORIAL!#REF!</definedName>
    <definedName name="SCOD04.010.0040" localSheetId="18">[5]MEMORIAL!#REF!</definedName>
    <definedName name="SCOD04.010.0040">[5]MEMORIAL!#REF!</definedName>
    <definedName name="SCOD04.010.0040_1" localSheetId="10">[5]MEMORIAL!#REF!</definedName>
    <definedName name="SCOD04.010.0040_1" localSheetId="3">[5]MEMORIAL!#REF!</definedName>
    <definedName name="SCOD04.010.0040_1" localSheetId="4">[5]MEMORIAL!#REF!</definedName>
    <definedName name="SCOD04.010.0040_1" localSheetId="6">[5]MEMORIAL!#REF!</definedName>
    <definedName name="SCOD04.010.0040_1" localSheetId="18">[5]MEMORIAL!#REF!</definedName>
    <definedName name="SCOD04.010.0040_1">[5]MEMORIAL!#REF!</definedName>
    <definedName name="SCOD04.010.0070" localSheetId="10">[5]MEMORIAL!#REF!</definedName>
    <definedName name="SCOD04.010.0070" localSheetId="3">[5]MEMORIAL!#REF!</definedName>
    <definedName name="SCOD04.010.0070" localSheetId="4">[5]MEMORIAL!#REF!</definedName>
    <definedName name="SCOD04.010.0070" localSheetId="6">[5]MEMORIAL!#REF!</definedName>
    <definedName name="SCOD04.010.0070" localSheetId="18">[5]MEMORIAL!#REF!</definedName>
    <definedName name="SCOD04.010.0070">[5]MEMORIAL!#REF!</definedName>
    <definedName name="SCOD04.010.0070_1" localSheetId="10">[5]MEMORIAL!#REF!</definedName>
    <definedName name="SCOD04.010.0070_1" localSheetId="3">[5]MEMORIAL!#REF!</definedName>
    <definedName name="SCOD04.010.0070_1" localSheetId="4">[5]MEMORIAL!#REF!</definedName>
    <definedName name="SCOD04.010.0070_1" localSheetId="6">[5]MEMORIAL!#REF!</definedName>
    <definedName name="SCOD04.010.0070_1" localSheetId="18">[5]MEMORIAL!#REF!</definedName>
    <definedName name="SCOD04.010.0070_1">[5]MEMORIAL!#REF!</definedName>
    <definedName name="SCOD04.010.0150" localSheetId="10">[5]MEMORIAL!#REF!</definedName>
    <definedName name="SCOD04.010.0150" localSheetId="3">[5]MEMORIAL!#REF!</definedName>
    <definedName name="SCOD04.010.0150" localSheetId="4">[5]MEMORIAL!#REF!</definedName>
    <definedName name="SCOD04.010.0150" localSheetId="6">[5]MEMORIAL!#REF!</definedName>
    <definedName name="SCOD04.010.0150" localSheetId="18">[5]MEMORIAL!#REF!</definedName>
    <definedName name="SCOD04.010.0150">[5]MEMORIAL!#REF!</definedName>
    <definedName name="SCOD04.010.0150_1" localSheetId="10">[5]MEMORIAL!#REF!</definedName>
    <definedName name="SCOD04.010.0150_1" localSheetId="3">[5]MEMORIAL!#REF!</definedName>
    <definedName name="SCOD04.010.0150_1" localSheetId="4">[5]MEMORIAL!#REF!</definedName>
    <definedName name="SCOD04.010.0150_1" localSheetId="6">[5]MEMORIAL!#REF!</definedName>
    <definedName name="SCOD04.010.0150_1" localSheetId="18">[5]MEMORIAL!#REF!</definedName>
    <definedName name="SCOD04.010.0150_1">[5]MEMORIAL!#REF!</definedName>
    <definedName name="SCOD04.010.0190" localSheetId="10">[5]MEMORIAL!#REF!</definedName>
    <definedName name="SCOD04.010.0190" localSheetId="3">[5]MEMORIAL!#REF!</definedName>
    <definedName name="SCOD04.010.0190" localSheetId="4">[5]MEMORIAL!#REF!</definedName>
    <definedName name="SCOD04.010.0190" localSheetId="6">[5]MEMORIAL!#REF!</definedName>
    <definedName name="SCOD04.010.0190" localSheetId="18">[5]MEMORIAL!#REF!</definedName>
    <definedName name="SCOD04.010.0190">[5]MEMORIAL!#REF!</definedName>
    <definedName name="SCOD04.010.0190_1" localSheetId="10">[5]MEMORIAL!#REF!</definedName>
    <definedName name="SCOD04.010.0190_1" localSheetId="3">[5]MEMORIAL!#REF!</definedName>
    <definedName name="SCOD04.010.0190_1" localSheetId="4">[5]MEMORIAL!#REF!</definedName>
    <definedName name="SCOD04.010.0190_1" localSheetId="6">[5]MEMORIAL!#REF!</definedName>
    <definedName name="SCOD04.010.0190_1" localSheetId="18">[5]MEMORIAL!#REF!</definedName>
    <definedName name="SCOD04.010.0190_1">[5]MEMORIAL!#REF!</definedName>
    <definedName name="SCOD04.010.0200" localSheetId="10">[5]MEMORIAL!#REF!</definedName>
    <definedName name="SCOD04.010.0200" localSheetId="3">[5]MEMORIAL!#REF!</definedName>
    <definedName name="SCOD04.010.0200" localSheetId="4">[5]MEMORIAL!#REF!</definedName>
    <definedName name="SCOD04.010.0200" localSheetId="6">[5]MEMORIAL!#REF!</definedName>
    <definedName name="SCOD04.010.0200" localSheetId="18">[5]MEMORIAL!#REF!</definedName>
    <definedName name="SCOD04.010.0200">[5]MEMORIAL!#REF!</definedName>
    <definedName name="SCOD04.010.0200_1" localSheetId="10">[5]MEMORIAL!#REF!</definedName>
    <definedName name="SCOD04.010.0200_1" localSheetId="3">[5]MEMORIAL!#REF!</definedName>
    <definedName name="SCOD04.010.0200_1" localSheetId="4">[5]MEMORIAL!#REF!</definedName>
    <definedName name="SCOD04.010.0200_1" localSheetId="6">[5]MEMORIAL!#REF!</definedName>
    <definedName name="SCOD04.010.0200_1" localSheetId="18">[5]MEMORIAL!#REF!</definedName>
    <definedName name="SCOD04.010.0200_1">[5]MEMORIAL!#REF!</definedName>
    <definedName name="SCOD04.010.0320" localSheetId="10">[8]MEMORIAL!#REF!</definedName>
    <definedName name="SCOD04.010.0320" localSheetId="3">[8]MEMORIAL!#REF!</definedName>
    <definedName name="SCOD04.010.0320" localSheetId="4">[8]MEMORIAL!#REF!</definedName>
    <definedName name="SCOD04.010.0320" localSheetId="6">[8]MEMORIAL!#REF!</definedName>
    <definedName name="SCOD04.010.0320" localSheetId="18">[8]MEMORIAL!#REF!</definedName>
    <definedName name="SCOD04.010.0320">[8]MEMORIAL!#REF!</definedName>
    <definedName name="SCOD04.010.0320_1" localSheetId="10">[5]MEMORIAL!#REF!</definedName>
    <definedName name="SCOD04.010.0320_1" localSheetId="3">[5]MEMORIAL!#REF!</definedName>
    <definedName name="SCOD04.010.0320_1" localSheetId="4">[5]MEMORIAL!#REF!</definedName>
    <definedName name="SCOD04.010.0320_1" localSheetId="6">[5]MEMORIAL!#REF!</definedName>
    <definedName name="SCOD04.010.0320_1" localSheetId="18">[5]MEMORIAL!#REF!</definedName>
    <definedName name="SCOD04.010.0320_1">[5]MEMORIAL!#REF!</definedName>
    <definedName name="SCOD04.010.0330" localSheetId="10">[8]MEMORIAL!#REF!</definedName>
    <definedName name="SCOD04.010.0330" localSheetId="3">[8]MEMORIAL!#REF!</definedName>
    <definedName name="SCOD04.010.0330" localSheetId="4">[8]MEMORIAL!#REF!</definedName>
    <definedName name="SCOD04.010.0330" localSheetId="6">[8]MEMORIAL!#REF!</definedName>
    <definedName name="SCOD04.010.0330" localSheetId="18">[8]MEMORIAL!#REF!</definedName>
    <definedName name="SCOD04.010.0330">[8]MEMORIAL!#REF!</definedName>
    <definedName name="SCOD04.010.0330_1" localSheetId="10">[5]MEMORIAL!#REF!</definedName>
    <definedName name="SCOD04.010.0330_1" localSheetId="3">[5]MEMORIAL!#REF!</definedName>
    <definedName name="SCOD04.010.0330_1" localSheetId="4">[5]MEMORIAL!#REF!</definedName>
    <definedName name="SCOD04.010.0330_1" localSheetId="6">[5]MEMORIAL!#REF!</definedName>
    <definedName name="SCOD04.010.0330_1" localSheetId="18">[5]MEMORIAL!#REF!</definedName>
    <definedName name="SCOD04.010.0330_1">[5]MEMORIAL!#REF!</definedName>
    <definedName name="SCOD04.010.0371" localSheetId="10">[8]MEMORIAL!#REF!</definedName>
    <definedName name="SCOD04.010.0371" localSheetId="3">[8]MEMORIAL!#REF!</definedName>
    <definedName name="SCOD04.010.0371" localSheetId="4">[8]MEMORIAL!#REF!</definedName>
    <definedName name="SCOD04.010.0371" localSheetId="6">[8]MEMORIAL!#REF!</definedName>
    <definedName name="SCOD04.010.0371" localSheetId="18">[8]MEMORIAL!#REF!</definedName>
    <definedName name="SCOD04.010.0371">[8]MEMORIAL!#REF!</definedName>
    <definedName name="SCOD04.010.0371_1" localSheetId="10">[9]MEMORIAL!#REF!</definedName>
    <definedName name="SCOD04.010.0371_1" localSheetId="3">[9]MEMORIAL!#REF!</definedName>
    <definedName name="SCOD04.010.0371_1" localSheetId="4">[9]MEMORIAL!#REF!</definedName>
    <definedName name="SCOD04.010.0371_1" localSheetId="6">[9]MEMORIAL!#REF!</definedName>
    <definedName name="SCOD04.010.0371_1" localSheetId="18">[9]MEMORIAL!#REF!</definedName>
    <definedName name="SCOD04.010.0371_1">[9]MEMORIAL!#REF!</definedName>
    <definedName name="SCOD04.010.0375" localSheetId="10">[8]MEMORIAL!#REF!</definedName>
    <definedName name="SCOD04.010.0375" localSheetId="3">[8]MEMORIAL!#REF!</definedName>
    <definedName name="SCOD04.010.0375" localSheetId="4">[8]MEMORIAL!#REF!</definedName>
    <definedName name="SCOD04.010.0375" localSheetId="6">[8]MEMORIAL!#REF!</definedName>
    <definedName name="SCOD04.010.0375" localSheetId="18">[8]MEMORIAL!#REF!</definedName>
    <definedName name="SCOD04.010.0375">[8]MEMORIAL!#REF!</definedName>
    <definedName name="SCOD04.010.0375_1" localSheetId="10">[5]MEMORIAL!#REF!</definedName>
    <definedName name="SCOD04.010.0375_1" localSheetId="3">[5]MEMORIAL!#REF!</definedName>
    <definedName name="SCOD04.010.0375_1" localSheetId="4">[5]MEMORIAL!#REF!</definedName>
    <definedName name="SCOD04.010.0375_1" localSheetId="6">[5]MEMORIAL!#REF!</definedName>
    <definedName name="SCOD04.010.0375_1" localSheetId="18">[5]MEMORIAL!#REF!</definedName>
    <definedName name="SCOD04.010.0375_1">[5]MEMORIAL!#REF!</definedName>
    <definedName name="SCOD04.010.0395" localSheetId="10">[8]MEMORIAL!#REF!</definedName>
    <definedName name="SCOD04.010.0395" localSheetId="3">[8]MEMORIAL!#REF!</definedName>
    <definedName name="SCOD04.010.0395" localSheetId="4">[8]MEMORIAL!#REF!</definedName>
    <definedName name="SCOD04.010.0395" localSheetId="6">[8]MEMORIAL!#REF!</definedName>
    <definedName name="SCOD04.010.0395" localSheetId="18">[8]MEMORIAL!#REF!</definedName>
    <definedName name="SCOD04.010.0395">[8]MEMORIAL!#REF!</definedName>
    <definedName name="SCOD04.010.0395_1" localSheetId="10">[5]MEMORIAL!#REF!</definedName>
    <definedName name="SCOD04.010.0395_1" localSheetId="3">[5]MEMORIAL!#REF!</definedName>
    <definedName name="SCOD04.010.0395_1" localSheetId="4">[5]MEMORIAL!#REF!</definedName>
    <definedName name="SCOD04.010.0395_1" localSheetId="6">[5]MEMORIAL!#REF!</definedName>
    <definedName name="SCOD04.010.0395_1" localSheetId="18">[5]MEMORIAL!#REF!</definedName>
    <definedName name="SCOD04.010.0395_1">[5]MEMORIAL!#REF!</definedName>
    <definedName name="SCOD04.010.0420" localSheetId="10">[5]MEMORIAL!#REF!</definedName>
    <definedName name="SCOD04.010.0420" localSheetId="3">[5]MEMORIAL!#REF!</definedName>
    <definedName name="SCOD04.010.0420" localSheetId="4">[5]MEMORIAL!#REF!</definedName>
    <definedName name="SCOD04.010.0420" localSheetId="6">[5]MEMORIAL!#REF!</definedName>
    <definedName name="SCOD04.010.0420" localSheetId="18">[5]MEMORIAL!#REF!</definedName>
    <definedName name="SCOD04.010.0420">[5]MEMORIAL!#REF!</definedName>
    <definedName name="SCOD04.010.0420_1" localSheetId="10">[5]MEMORIAL!#REF!</definedName>
    <definedName name="SCOD04.010.0420_1" localSheetId="3">[5]MEMORIAL!#REF!</definedName>
    <definedName name="SCOD04.010.0420_1" localSheetId="4">[5]MEMORIAL!#REF!</definedName>
    <definedName name="SCOD04.010.0420_1" localSheetId="6">[5]MEMORIAL!#REF!</definedName>
    <definedName name="SCOD04.010.0420_1" localSheetId="18">[5]MEMORIAL!#REF!</definedName>
    <definedName name="SCOD04.010.0420_1">[5]MEMORIAL!#REF!</definedName>
    <definedName name="SCOD04.010.0430" localSheetId="10">[5]MEMORIAL!#REF!</definedName>
    <definedName name="SCOD04.010.0430" localSheetId="3">[5]MEMORIAL!#REF!</definedName>
    <definedName name="SCOD04.010.0430" localSheetId="4">[5]MEMORIAL!#REF!</definedName>
    <definedName name="SCOD04.010.0430" localSheetId="6">[5]MEMORIAL!#REF!</definedName>
    <definedName name="SCOD04.010.0430" localSheetId="18">[5]MEMORIAL!#REF!</definedName>
    <definedName name="SCOD04.010.0430">[5]MEMORIAL!#REF!</definedName>
    <definedName name="SCOD04.010.0430_1" localSheetId="10">[5]MEMORIAL!#REF!</definedName>
    <definedName name="SCOD04.010.0430_1" localSheetId="3">[5]MEMORIAL!#REF!</definedName>
    <definedName name="SCOD04.010.0430_1" localSheetId="4">[5]MEMORIAL!#REF!</definedName>
    <definedName name="SCOD04.010.0430_1" localSheetId="6">[5]MEMORIAL!#REF!</definedName>
    <definedName name="SCOD04.010.0430_1" localSheetId="18">[5]MEMORIAL!#REF!</definedName>
    <definedName name="SCOD04.010.0430_1">[5]MEMORIAL!#REF!</definedName>
    <definedName name="SCOD05.010.0020" localSheetId="10">[8]MEMORIAL!#REF!</definedName>
    <definedName name="SCOD05.010.0020" localSheetId="3">[8]MEMORIAL!#REF!</definedName>
    <definedName name="SCOD05.010.0020" localSheetId="4">[8]MEMORIAL!#REF!</definedName>
    <definedName name="SCOD05.010.0020" localSheetId="6">[8]MEMORIAL!#REF!</definedName>
    <definedName name="SCOD05.010.0020" localSheetId="18">[8]MEMORIAL!#REF!</definedName>
    <definedName name="SCOD05.010.0020">[8]MEMORIAL!#REF!</definedName>
    <definedName name="SCOD05.010.0020_1" localSheetId="10">[5]MEMORIAL!#REF!</definedName>
    <definedName name="SCOD05.010.0020_1" localSheetId="3">[5]MEMORIAL!#REF!</definedName>
    <definedName name="SCOD05.010.0020_1" localSheetId="4">[5]MEMORIAL!#REF!</definedName>
    <definedName name="SCOD05.010.0020_1" localSheetId="6">[5]MEMORIAL!#REF!</definedName>
    <definedName name="SCOD05.010.0020_1" localSheetId="18">[5]MEMORIAL!#REF!</definedName>
    <definedName name="SCOD05.010.0020_1">[5]MEMORIAL!#REF!</definedName>
    <definedName name="SCOD08.010.0010" localSheetId="10">[5]MEMORIAL!#REF!</definedName>
    <definedName name="SCOD08.010.0010" localSheetId="3">[5]MEMORIAL!#REF!</definedName>
    <definedName name="SCOD08.010.0010" localSheetId="4">[5]MEMORIAL!#REF!</definedName>
    <definedName name="SCOD08.010.0010" localSheetId="6">[5]MEMORIAL!#REF!</definedName>
    <definedName name="SCOD08.010.0010" localSheetId="18">[5]MEMORIAL!#REF!</definedName>
    <definedName name="SCOD08.010.0010">[5]MEMORIAL!#REF!</definedName>
    <definedName name="SCOD08.010.0010_1" localSheetId="10">[5]MEMORIAL!#REF!</definedName>
    <definedName name="SCOD08.010.0010_1" localSheetId="3">[5]MEMORIAL!#REF!</definedName>
    <definedName name="SCOD08.010.0010_1" localSheetId="4">[5]MEMORIAL!#REF!</definedName>
    <definedName name="SCOD08.010.0010_1" localSheetId="6">[5]MEMORIAL!#REF!</definedName>
    <definedName name="SCOD08.010.0010_1" localSheetId="18">[5]MEMORIAL!#REF!</definedName>
    <definedName name="SCOD08.010.0010_1">[5]MEMORIAL!#REF!</definedName>
    <definedName name="SCOD08.010.0040" localSheetId="10">[5]MEMORIAL!#REF!</definedName>
    <definedName name="SCOD08.010.0040" localSheetId="3">[5]MEMORIAL!#REF!</definedName>
    <definedName name="SCOD08.010.0040" localSheetId="4">[5]MEMORIAL!#REF!</definedName>
    <definedName name="SCOD08.010.0040" localSheetId="6">[5]MEMORIAL!#REF!</definedName>
    <definedName name="SCOD08.010.0040" localSheetId="18">[5]MEMORIAL!#REF!</definedName>
    <definedName name="SCOD08.010.0040">[5]MEMORIAL!#REF!</definedName>
    <definedName name="SCOD08.010.0040_1" localSheetId="10">[5]MEMORIAL!#REF!</definedName>
    <definedName name="SCOD08.010.0040_1" localSheetId="3">[5]MEMORIAL!#REF!</definedName>
    <definedName name="SCOD08.010.0040_1" localSheetId="4">[5]MEMORIAL!#REF!</definedName>
    <definedName name="SCOD08.010.0040_1" localSheetId="6">[5]MEMORIAL!#REF!</definedName>
    <definedName name="SCOD08.010.0040_1" localSheetId="18">[5]MEMORIAL!#REF!</definedName>
    <definedName name="SCOD08.010.0040_1">[5]MEMORIAL!#REF!</definedName>
    <definedName name="SCOD08.010.0060" localSheetId="10">[8]MEMORIAL!#REF!</definedName>
    <definedName name="SCOD08.010.0060" localSheetId="3">[8]MEMORIAL!#REF!</definedName>
    <definedName name="SCOD08.010.0060" localSheetId="4">[8]MEMORIAL!#REF!</definedName>
    <definedName name="SCOD08.010.0060" localSheetId="6">[8]MEMORIAL!#REF!</definedName>
    <definedName name="SCOD08.010.0060" localSheetId="18">[8]MEMORIAL!#REF!</definedName>
    <definedName name="SCOD08.010.0060">[8]MEMORIAL!#REF!</definedName>
    <definedName name="SCOD08.010.0060_1" localSheetId="10">[9]MEMORIAL!#REF!</definedName>
    <definedName name="SCOD08.010.0060_1" localSheetId="3">[9]MEMORIAL!#REF!</definedName>
    <definedName name="SCOD08.010.0060_1" localSheetId="4">[9]MEMORIAL!#REF!</definedName>
    <definedName name="SCOD08.010.0060_1" localSheetId="6">[9]MEMORIAL!#REF!</definedName>
    <definedName name="SCOD08.010.0060_1" localSheetId="18">[9]MEMORIAL!#REF!</definedName>
    <definedName name="SCOD08.010.0060_1">[9]MEMORIAL!#REF!</definedName>
    <definedName name="SCOD08.010.0130" localSheetId="10">[5]MEMORIAL!#REF!</definedName>
    <definedName name="SCOD08.010.0130" localSheetId="3">[5]MEMORIAL!#REF!</definedName>
    <definedName name="SCOD08.010.0130" localSheetId="4">[5]MEMORIAL!#REF!</definedName>
    <definedName name="SCOD08.010.0130" localSheetId="6">[5]MEMORIAL!#REF!</definedName>
    <definedName name="SCOD08.010.0130" localSheetId="18">[5]MEMORIAL!#REF!</definedName>
    <definedName name="SCOD08.010.0130">[5]MEMORIAL!#REF!</definedName>
    <definedName name="SCOD08.010.0130_1" localSheetId="10">[5]MEMORIAL!#REF!</definedName>
    <definedName name="SCOD08.010.0130_1" localSheetId="3">[5]MEMORIAL!#REF!</definedName>
    <definedName name="SCOD08.010.0130_1" localSheetId="4">[5]MEMORIAL!#REF!</definedName>
    <definedName name="SCOD08.010.0130_1" localSheetId="6">[5]MEMORIAL!#REF!</definedName>
    <definedName name="SCOD08.010.0130_1" localSheetId="18">[5]MEMORIAL!#REF!</definedName>
    <definedName name="SCOD08.010.0130_1">[5]MEMORIAL!#REF!</definedName>
    <definedName name="SCOD08.010.0135" localSheetId="10">[8]MEMORIAL!#REF!</definedName>
    <definedName name="SCOD08.010.0135" localSheetId="3">[8]MEMORIAL!#REF!</definedName>
    <definedName name="SCOD08.010.0135" localSheetId="4">[8]MEMORIAL!#REF!</definedName>
    <definedName name="SCOD08.010.0135" localSheetId="6">[8]MEMORIAL!#REF!</definedName>
    <definedName name="SCOD08.010.0135" localSheetId="18">[8]MEMORIAL!#REF!</definedName>
    <definedName name="SCOD08.010.0135">[8]MEMORIAL!#REF!</definedName>
    <definedName name="SCOD08.010.0135_1" localSheetId="10">[5]MEMORIAL!#REF!</definedName>
    <definedName name="SCOD08.010.0135_1" localSheetId="3">[5]MEMORIAL!#REF!</definedName>
    <definedName name="SCOD08.010.0135_1" localSheetId="4">[5]MEMORIAL!#REF!</definedName>
    <definedName name="SCOD08.010.0135_1" localSheetId="6">[5]MEMORIAL!#REF!</definedName>
    <definedName name="SCOD08.010.0135_1" localSheetId="18">[5]MEMORIAL!#REF!</definedName>
    <definedName name="SCOD08.010.0135_1">[5]MEMORIAL!#REF!</definedName>
    <definedName name="SCOD08.010.0270" localSheetId="10">[8]MEMORIAL!#REF!</definedName>
    <definedName name="SCOD08.010.0270" localSheetId="3">[8]MEMORIAL!#REF!</definedName>
    <definedName name="SCOD08.010.0270" localSheetId="4">[8]MEMORIAL!#REF!</definedName>
    <definedName name="SCOD08.010.0270" localSheetId="6">[8]MEMORIAL!#REF!</definedName>
    <definedName name="SCOD08.010.0270" localSheetId="18">[8]MEMORIAL!#REF!</definedName>
    <definedName name="SCOD08.010.0270">[8]MEMORIAL!#REF!</definedName>
    <definedName name="SCOD08.010.0270_1" localSheetId="10">[5]MEMORIAL!#REF!</definedName>
    <definedName name="SCOD08.010.0270_1" localSheetId="3">[5]MEMORIAL!#REF!</definedName>
    <definedName name="SCOD08.010.0270_1" localSheetId="4">[5]MEMORIAL!#REF!</definedName>
    <definedName name="SCOD08.010.0270_1" localSheetId="6">[5]MEMORIAL!#REF!</definedName>
    <definedName name="SCOD08.010.0270_1" localSheetId="18">[5]MEMORIAL!#REF!</definedName>
    <definedName name="SCOD08.010.0270_1">[5]MEMORIAL!#REF!</definedName>
    <definedName name="SCOD09.010.0060" localSheetId="10">[8]MEMORIAL!#REF!</definedName>
    <definedName name="SCOD09.010.0060" localSheetId="3">[8]MEMORIAL!#REF!</definedName>
    <definedName name="SCOD09.010.0060" localSheetId="4">[8]MEMORIAL!#REF!</definedName>
    <definedName name="SCOD09.010.0060" localSheetId="6">[8]MEMORIAL!#REF!</definedName>
    <definedName name="SCOD09.010.0060" localSheetId="18">[8]MEMORIAL!#REF!</definedName>
    <definedName name="SCOD09.010.0060">[8]MEMORIAL!#REF!</definedName>
    <definedName name="SCOD09.010.0060_1" localSheetId="10">[5]MEMORIAL!#REF!</definedName>
    <definedName name="SCOD09.010.0060_1" localSheetId="3">[5]MEMORIAL!#REF!</definedName>
    <definedName name="SCOD09.010.0060_1" localSheetId="4">[5]MEMORIAL!#REF!</definedName>
    <definedName name="SCOD09.010.0060_1" localSheetId="6">[5]MEMORIAL!#REF!</definedName>
    <definedName name="SCOD09.010.0060_1" localSheetId="18">[5]MEMORIAL!#REF!</definedName>
    <definedName name="SCOD09.010.0060_1">[5]MEMORIAL!#REF!</definedName>
    <definedName name="SCOD09.010.0240" localSheetId="10">[8]MEMORIAL!#REF!</definedName>
    <definedName name="SCOD09.010.0240" localSheetId="3">[8]MEMORIAL!#REF!</definedName>
    <definedName name="SCOD09.010.0240" localSheetId="4">[8]MEMORIAL!#REF!</definedName>
    <definedName name="SCOD09.010.0240" localSheetId="6">[8]MEMORIAL!#REF!</definedName>
    <definedName name="SCOD09.010.0240" localSheetId="18">[8]MEMORIAL!#REF!</definedName>
    <definedName name="SCOD09.010.0240">[8]MEMORIAL!#REF!</definedName>
    <definedName name="SCOD09.010.0240_1" localSheetId="10">[9]MEMORIAL!#REF!</definedName>
    <definedName name="SCOD09.010.0240_1" localSheetId="3">[9]MEMORIAL!#REF!</definedName>
    <definedName name="SCOD09.010.0240_1" localSheetId="4">[9]MEMORIAL!#REF!</definedName>
    <definedName name="SCOD09.010.0240_1" localSheetId="6">[9]MEMORIAL!#REF!</definedName>
    <definedName name="SCOD09.010.0240_1" localSheetId="18">[9]MEMORIAL!#REF!</definedName>
    <definedName name="SCOD09.010.0240_1">[9]MEMORIAL!#REF!</definedName>
    <definedName name="SCOD09.010.0430" localSheetId="10">[8]MEMORIAL!#REF!</definedName>
    <definedName name="SCOD09.010.0430" localSheetId="3">[8]MEMORIAL!#REF!</definedName>
    <definedName name="SCOD09.010.0430" localSheetId="4">[8]MEMORIAL!#REF!</definedName>
    <definedName name="SCOD09.010.0430" localSheetId="6">[8]MEMORIAL!#REF!</definedName>
    <definedName name="SCOD09.010.0430" localSheetId="18">[8]MEMORIAL!#REF!</definedName>
    <definedName name="SCOD09.010.0430">[8]MEMORIAL!#REF!</definedName>
    <definedName name="SCOD09.010.0430_1" localSheetId="10">[9]MEMORIAL!#REF!</definedName>
    <definedName name="SCOD09.010.0430_1" localSheetId="3">[9]MEMORIAL!#REF!</definedName>
    <definedName name="SCOD09.010.0430_1" localSheetId="4">[9]MEMORIAL!#REF!</definedName>
    <definedName name="SCOD09.010.0430_1" localSheetId="6">[9]MEMORIAL!#REF!</definedName>
    <definedName name="SCOD09.010.0430_1" localSheetId="18">[9]MEMORIAL!#REF!</definedName>
    <definedName name="SCOD09.010.0430_1">[9]MEMORIAL!#REF!</definedName>
    <definedName name="SCOD09.010.0470" localSheetId="10">[8]MEMORIAL!#REF!</definedName>
    <definedName name="SCOD09.010.0470" localSheetId="3">[8]MEMORIAL!#REF!</definedName>
    <definedName name="SCOD09.010.0470" localSheetId="4">[8]MEMORIAL!#REF!</definedName>
    <definedName name="SCOD09.010.0470" localSheetId="6">[8]MEMORIAL!#REF!</definedName>
    <definedName name="SCOD09.010.0470" localSheetId="18">[8]MEMORIAL!#REF!</definedName>
    <definedName name="SCOD09.010.0470">[8]MEMORIAL!#REF!</definedName>
    <definedName name="SCOD09.010.0470_1" localSheetId="10">[9]MEMORIAL!#REF!</definedName>
    <definedName name="SCOD09.010.0470_1" localSheetId="3">[9]MEMORIAL!#REF!</definedName>
    <definedName name="SCOD09.010.0470_1" localSheetId="4">[9]MEMORIAL!#REF!</definedName>
    <definedName name="SCOD09.010.0470_1" localSheetId="6">[9]MEMORIAL!#REF!</definedName>
    <definedName name="SCOD09.010.0470_1" localSheetId="18">[9]MEMORIAL!#REF!</definedName>
    <definedName name="SCOD09.010.0470_1">[9]MEMORIAL!#REF!</definedName>
    <definedName name="SCOD09.010.0700" localSheetId="10">[8]MEMORIAL!#REF!</definedName>
    <definedName name="SCOD09.010.0700" localSheetId="3">[8]MEMORIAL!#REF!</definedName>
    <definedName name="SCOD09.010.0700" localSheetId="4">[8]MEMORIAL!#REF!</definedName>
    <definedName name="SCOD09.010.0700" localSheetId="6">[8]MEMORIAL!#REF!</definedName>
    <definedName name="SCOD09.010.0700" localSheetId="18">[8]MEMORIAL!#REF!</definedName>
    <definedName name="SCOD09.010.0700">[8]MEMORIAL!#REF!</definedName>
    <definedName name="SCOD09.010.0700_1" localSheetId="10">[9]MEMORIAL!#REF!</definedName>
    <definedName name="SCOD09.010.0700_1" localSheetId="3">[9]MEMORIAL!#REF!</definedName>
    <definedName name="SCOD09.010.0700_1" localSheetId="4">[9]MEMORIAL!#REF!</definedName>
    <definedName name="SCOD09.010.0700_1" localSheetId="6">[9]MEMORIAL!#REF!</definedName>
    <definedName name="SCOD09.010.0700_1" localSheetId="18">[9]MEMORIAL!#REF!</definedName>
    <definedName name="SCOD09.010.0700_1">[9]MEMORIAL!#REF!</definedName>
    <definedName name="SCOD10.010.0140" localSheetId="10">[8]MEMORIAL!#REF!</definedName>
    <definedName name="SCOD10.010.0140" localSheetId="3">[8]MEMORIAL!#REF!</definedName>
    <definedName name="SCOD10.010.0140" localSheetId="4">[8]MEMORIAL!#REF!</definedName>
    <definedName name="SCOD10.010.0140" localSheetId="6">[8]MEMORIAL!#REF!</definedName>
    <definedName name="SCOD10.010.0140" localSheetId="18">[8]MEMORIAL!#REF!</definedName>
    <definedName name="SCOD10.010.0140">[8]MEMORIAL!#REF!</definedName>
    <definedName name="SCOD10.010.0140_1" localSheetId="10">[5]MEMORIAL!#REF!</definedName>
    <definedName name="SCOD10.010.0140_1" localSheetId="3">[5]MEMORIAL!#REF!</definedName>
    <definedName name="SCOD10.010.0140_1" localSheetId="4">[5]MEMORIAL!#REF!</definedName>
    <definedName name="SCOD10.010.0140_1" localSheetId="6">[5]MEMORIAL!#REF!</definedName>
    <definedName name="SCOD10.010.0140_1" localSheetId="18">[5]MEMORIAL!#REF!</definedName>
    <definedName name="SCOD10.010.0140_1">[5]MEMORIAL!#REF!</definedName>
    <definedName name="SCOD10.010.0180" localSheetId="10">[8]MEMORIAL!#REF!</definedName>
    <definedName name="SCOD10.010.0180" localSheetId="3">[8]MEMORIAL!#REF!</definedName>
    <definedName name="SCOD10.010.0180" localSheetId="4">[8]MEMORIAL!#REF!</definedName>
    <definedName name="SCOD10.010.0180" localSheetId="6">[8]MEMORIAL!#REF!</definedName>
    <definedName name="SCOD10.010.0180" localSheetId="18">[8]MEMORIAL!#REF!</definedName>
    <definedName name="SCOD10.010.0180">[8]MEMORIAL!#REF!</definedName>
    <definedName name="SCOD10.010.0180_1" localSheetId="10">[5]MEMORIAL!#REF!</definedName>
    <definedName name="SCOD10.010.0180_1" localSheetId="3">[5]MEMORIAL!#REF!</definedName>
    <definedName name="SCOD10.010.0180_1" localSheetId="4">[5]MEMORIAL!#REF!</definedName>
    <definedName name="SCOD10.010.0180_1" localSheetId="6">[5]MEMORIAL!#REF!</definedName>
    <definedName name="SCOD10.010.0180_1" localSheetId="18">[5]MEMORIAL!#REF!</definedName>
    <definedName name="SCOD10.010.0180_1">[5]MEMORIAL!#REF!</definedName>
    <definedName name="SCOD10.010.0270" localSheetId="10">[8]MEMORIAL!#REF!</definedName>
    <definedName name="SCOD10.010.0270" localSheetId="3">[8]MEMORIAL!#REF!</definedName>
    <definedName name="SCOD10.010.0270" localSheetId="4">[8]MEMORIAL!#REF!</definedName>
    <definedName name="SCOD10.010.0270" localSheetId="6">[8]MEMORIAL!#REF!</definedName>
    <definedName name="SCOD10.010.0270" localSheetId="18">[8]MEMORIAL!#REF!</definedName>
    <definedName name="SCOD10.010.0270">[8]MEMORIAL!#REF!</definedName>
    <definedName name="SCOD10.010.0270_1" localSheetId="10">[9]MEMORIAL!#REF!</definedName>
    <definedName name="SCOD10.010.0270_1" localSheetId="3">[9]MEMORIAL!#REF!</definedName>
    <definedName name="SCOD10.010.0270_1" localSheetId="4">[9]MEMORIAL!#REF!</definedName>
    <definedName name="SCOD10.010.0270_1" localSheetId="6">[9]MEMORIAL!#REF!</definedName>
    <definedName name="SCOD10.010.0270_1" localSheetId="18">[9]MEMORIAL!#REF!</definedName>
    <definedName name="SCOD10.010.0270_1">[9]MEMORIAL!#REF!</definedName>
    <definedName name="SCOD10.010.0280" localSheetId="10">[8]MEMORIAL!#REF!</definedName>
    <definedName name="SCOD10.010.0280" localSheetId="3">[8]MEMORIAL!#REF!</definedName>
    <definedName name="SCOD10.010.0280" localSheetId="4">[8]MEMORIAL!#REF!</definedName>
    <definedName name="SCOD10.010.0280" localSheetId="6">[8]MEMORIAL!#REF!</definedName>
    <definedName name="SCOD10.010.0280" localSheetId="18">[8]MEMORIAL!#REF!</definedName>
    <definedName name="SCOD10.010.0280">[8]MEMORIAL!#REF!</definedName>
    <definedName name="SCOD10.010.0280_1" localSheetId="10">[9]MEMORIAL!#REF!</definedName>
    <definedName name="SCOD10.010.0280_1" localSheetId="3">[9]MEMORIAL!#REF!</definedName>
    <definedName name="SCOD10.010.0280_1" localSheetId="4">[9]MEMORIAL!#REF!</definedName>
    <definedName name="SCOD10.010.0280_1" localSheetId="6">[9]MEMORIAL!#REF!</definedName>
    <definedName name="SCOD10.010.0280_1" localSheetId="18">[9]MEMORIAL!#REF!</definedName>
    <definedName name="SCOD10.010.0280_1">[9]MEMORIAL!#REF!</definedName>
    <definedName name="SCOD10.010.0298" localSheetId="10">[5]MEMORIAL!#REF!</definedName>
    <definedName name="SCOD10.010.0298" localSheetId="3">[5]MEMORIAL!#REF!</definedName>
    <definedName name="SCOD10.010.0298" localSheetId="4">[5]MEMORIAL!#REF!</definedName>
    <definedName name="SCOD10.010.0298" localSheetId="6">[5]MEMORIAL!#REF!</definedName>
    <definedName name="SCOD10.010.0298" localSheetId="18">[5]MEMORIAL!#REF!</definedName>
    <definedName name="SCOD10.010.0298">[5]MEMORIAL!#REF!</definedName>
    <definedName name="SCOD10.010.0298_1" localSheetId="10">[5]MEMORIAL!#REF!</definedName>
    <definedName name="SCOD10.010.0298_1" localSheetId="3">[5]MEMORIAL!#REF!</definedName>
    <definedName name="SCOD10.010.0298_1" localSheetId="4">[5]MEMORIAL!#REF!</definedName>
    <definedName name="SCOD10.010.0298_1" localSheetId="6">[5]MEMORIAL!#REF!</definedName>
    <definedName name="SCOD10.010.0298_1" localSheetId="18">[5]MEMORIAL!#REF!</definedName>
    <definedName name="SCOD10.010.0298_1">[5]MEMORIAL!#REF!</definedName>
    <definedName name="SCOD10.010.0307" localSheetId="10">[8]MEMORIAL!#REF!</definedName>
    <definedName name="SCOD10.010.0307" localSheetId="3">[8]MEMORIAL!#REF!</definedName>
    <definedName name="SCOD10.010.0307" localSheetId="4">[8]MEMORIAL!#REF!</definedName>
    <definedName name="SCOD10.010.0307" localSheetId="6">[8]MEMORIAL!#REF!</definedName>
    <definedName name="SCOD10.010.0307" localSheetId="18">[8]MEMORIAL!#REF!</definedName>
    <definedName name="SCOD10.010.0307">[8]MEMORIAL!#REF!</definedName>
    <definedName name="SCOD10.010.0307_1" localSheetId="10">[9]MEMORIAL!#REF!</definedName>
    <definedName name="SCOD10.010.0307_1" localSheetId="3">[9]MEMORIAL!#REF!</definedName>
    <definedName name="SCOD10.010.0307_1" localSheetId="4">[9]MEMORIAL!#REF!</definedName>
    <definedName name="SCOD10.010.0307_1" localSheetId="6">[9]MEMORIAL!#REF!</definedName>
    <definedName name="SCOD10.010.0307_1" localSheetId="18">[9]MEMORIAL!#REF!</definedName>
    <definedName name="SCOD10.010.0307_1">[9]MEMORIAL!#REF!</definedName>
    <definedName name="SCOD10.010.0308" localSheetId="10">[8]MEMORIAL!#REF!</definedName>
    <definedName name="SCOD10.010.0308" localSheetId="3">[8]MEMORIAL!#REF!</definedName>
    <definedName name="SCOD10.010.0308" localSheetId="4">[8]MEMORIAL!#REF!</definedName>
    <definedName name="SCOD10.010.0308" localSheetId="6">[8]MEMORIAL!#REF!</definedName>
    <definedName name="SCOD10.010.0308" localSheetId="18">[8]MEMORIAL!#REF!</definedName>
    <definedName name="SCOD10.010.0308">[8]MEMORIAL!#REF!</definedName>
    <definedName name="SCOD10.010.0308_1" localSheetId="10">[9]MEMORIAL!#REF!</definedName>
    <definedName name="SCOD10.010.0308_1" localSheetId="3">[9]MEMORIAL!#REF!</definedName>
    <definedName name="SCOD10.010.0308_1" localSheetId="4">[9]MEMORIAL!#REF!</definedName>
    <definedName name="SCOD10.010.0308_1" localSheetId="6">[9]MEMORIAL!#REF!</definedName>
    <definedName name="SCOD10.010.0308_1" localSheetId="18">[9]MEMORIAL!#REF!</definedName>
    <definedName name="SCOD10.010.0308_1">[9]MEMORIAL!#REF!</definedName>
    <definedName name="SCOD10.010.0310" localSheetId="10">[8]MEMORIAL!#REF!</definedName>
    <definedName name="SCOD10.010.0310" localSheetId="3">[8]MEMORIAL!#REF!</definedName>
    <definedName name="SCOD10.010.0310" localSheetId="4">[8]MEMORIAL!#REF!</definedName>
    <definedName name="SCOD10.010.0310" localSheetId="6">[8]MEMORIAL!#REF!</definedName>
    <definedName name="SCOD10.010.0310" localSheetId="18">[8]MEMORIAL!#REF!</definedName>
    <definedName name="SCOD10.010.0310">[8]MEMORIAL!#REF!</definedName>
    <definedName name="SCOD10.010.0310_1" localSheetId="10">[5]MEMORIAL!#REF!</definedName>
    <definedName name="SCOD10.010.0310_1" localSheetId="3">[5]MEMORIAL!#REF!</definedName>
    <definedName name="SCOD10.010.0310_1" localSheetId="4">[5]MEMORIAL!#REF!</definedName>
    <definedName name="SCOD10.010.0310_1" localSheetId="6">[5]MEMORIAL!#REF!</definedName>
    <definedName name="SCOD10.010.0310_1" localSheetId="18">[5]MEMORIAL!#REF!</definedName>
    <definedName name="SCOD10.010.0310_1">[5]MEMORIAL!#REF!</definedName>
    <definedName name="SCOD10.010.0330" localSheetId="10">[8]MEMORIAL!#REF!</definedName>
    <definedName name="SCOD10.010.0330" localSheetId="3">[8]MEMORIAL!#REF!</definedName>
    <definedName name="SCOD10.010.0330" localSheetId="4">[8]MEMORIAL!#REF!</definedName>
    <definedName name="SCOD10.010.0330" localSheetId="6">[8]MEMORIAL!#REF!</definedName>
    <definedName name="SCOD10.010.0330" localSheetId="18">[8]MEMORIAL!#REF!</definedName>
    <definedName name="SCOD10.010.0330">[8]MEMORIAL!#REF!</definedName>
    <definedName name="SCOD10.010.0330_1" localSheetId="10">[9]MEMORIAL!#REF!</definedName>
    <definedName name="SCOD10.010.0330_1" localSheetId="3">[9]MEMORIAL!#REF!</definedName>
    <definedName name="SCOD10.010.0330_1" localSheetId="4">[9]MEMORIAL!#REF!</definedName>
    <definedName name="SCOD10.010.0330_1" localSheetId="6">[9]MEMORIAL!#REF!</definedName>
    <definedName name="SCOD10.010.0330_1" localSheetId="18">[9]MEMORIAL!#REF!</definedName>
    <definedName name="SCOD10.010.0330_1">[9]MEMORIAL!#REF!</definedName>
    <definedName name="SCOD10.010.0333" localSheetId="10">[8]MEMORIAL!#REF!</definedName>
    <definedName name="SCOD10.010.0333" localSheetId="3">[8]MEMORIAL!#REF!</definedName>
    <definedName name="SCOD10.010.0333" localSheetId="4">[8]MEMORIAL!#REF!</definedName>
    <definedName name="SCOD10.010.0333" localSheetId="6">[8]MEMORIAL!#REF!</definedName>
    <definedName name="SCOD10.010.0333" localSheetId="18">[8]MEMORIAL!#REF!</definedName>
    <definedName name="SCOD10.010.0333">[8]MEMORIAL!#REF!</definedName>
    <definedName name="SCOD10.010.0333_1" localSheetId="10">[9]MEMORIAL!#REF!</definedName>
    <definedName name="SCOD10.010.0333_1" localSheetId="3">[9]MEMORIAL!#REF!</definedName>
    <definedName name="SCOD10.010.0333_1" localSheetId="4">[9]MEMORIAL!#REF!</definedName>
    <definedName name="SCOD10.010.0333_1" localSheetId="6">[9]MEMORIAL!#REF!</definedName>
    <definedName name="SCOD10.010.0333_1" localSheetId="18">[9]MEMORIAL!#REF!</definedName>
    <definedName name="SCOD10.010.0333_1">[9]MEMORIAL!#REF!</definedName>
    <definedName name="SCOD10.010.0380" localSheetId="10">[8]MEMORIAL!#REF!</definedName>
    <definedName name="SCOD10.010.0380" localSheetId="3">[8]MEMORIAL!#REF!</definedName>
    <definedName name="SCOD10.010.0380" localSheetId="4">[8]MEMORIAL!#REF!</definedName>
    <definedName name="SCOD10.010.0380" localSheetId="6">[8]MEMORIAL!#REF!</definedName>
    <definedName name="SCOD10.010.0380" localSheetId="18">[8]MEMORIAL!#REF!</definedName>
    <definedName name="SCOD10.010.0380">[8]MEMORIAL!#REF!</definedName>
    <definedName name="SCOD10.010.0380_1" localSheetId="10">[9]MEMORIAL!#REF!</definedName>
    <definedName name="SCOD10.010.0380_1" localSheetId="3">[9]MEMORIAL!#REF!</definedName>
    <definedName name="SCOD10.010.0380_1" localSheetId="4">[9]MEMORIAL!#REF!</definedName>
    <definedName name="SCOD10.010.0380_1" localSheetId="6">[9]MEMORIAL!#REF!</definedName>
    <definedName name="SCOD10.010.0380_1" localSheetId="18">[9]MEMORIAL!#REF!</definedName>
    <definedName name="SCOD10.010.0380_1">[9]MEMORIAL!#REF!</definedName>
    <definedName name="SCOD10.010.0400" localSheetId="10">[8]MEMORIAL!#REF!</definedName>
    <definedName name="SCOD10.010.0400" localSheetId="3">[8]MEMORIAL!#REF!</definedName>
    <definedName name="SCOD10.010.0400" localSheetId="4">[8]MEMORIAL!#REF!</definedName>
    <definedName name="SCOD10.010.0400" localSheetId="6">[8]MEMORIAL!#REF!</definedName>
    <definedName name="SCOD10.010.0400" localSheetId="18">[8]MEMORIAL!#REF!</definedName>
    <definedName name="SCOD10.010.0400">[8]MEMORIAL!#REF!</definedName>
    <definedName name="SCOD10.010.0400_1" localSheetId="10">[9]MEMORIAL!#REF!</definedName>
    <definedName name="SCOD10.010.0400_1" localSheetId="3">[9]MEMORIAL!#REF!</definedName>
    <definedName name="SCOD10.010.0400_1" localSheetId="4">[9]MEMORIAL!#REF!</definedName>
    <definedName name="SCOD10.010.0400_1" localSheetId="6">[9]MEMORIAL!#REF!</definedName>
    <definedName name="SCOD10.010.0400_1" localSheetId="18">[9]MEMORIAL!#REF!</definedName>
    <definedName name="SCOD10.010.0400_1">[9]MEMORIAL!#REF!</definedName>
    <definedName name="SCOD10.010.0431" localSheetId="10">[8]MEMORIAL!#REF!</definedName>
    <definedName name="SCOD10.010.0431" localSheetId="3">[8]MEMORIAL!#REF!</definedName>
    <definedName name="SCOD10.010.0431" localSheetId="4">[8]MEMORIAL!#REF!</definedName>
    <definedName name="SCOD10.010.0431" localSheetId="6">[8]MEMORIAL!#REF!</definedName>
    <definedName name="SCOD10.010.0431" localSheetId="18">[8]MEMORIAL!#REF!</definedName>
    <definedName name="SCOD10.010.0431">[8]MEMORIAL!#REF!</definedName>
    <definedName name="SCOD10.010.0431_1" localSheetId="10">[9]MEMORIAL!#REF!</definedName>
    <definedName name="SCOD10.010.0431_1" localSheetId="3">[9]MEMORIAL!#REF!</definedName>
    <definedName name="SCOD10.010.0431_1" localSheetId="4">[9]MEMORIAL!#REF!</definedName>
    <definedName name="SCOD10.010.0431_1" localSheetId="6">[9]MEMORIAL!#REF!</definedName>
    <definedName name="SCOD10.010.0431_1" localSheetId="18">[9]MEMORIAL!#REF!</definedName>
    <definedName name="SCOD10.010.0431_1">[9]MEMORIAL!#REF!</definedName>
    <definedName name="SCOD10.010.1110" localSheetId="10">[5]MEMORIAL!#REF!</definedName>
    <definedName name="SCOD10.010.1110" localSheetId="3">[5]MEMORIAL!#REF!</definedName>
    <definedName name="SCOD10.010.1110" localSheetId="4">[5]MEMORIAL!#REF!</definedName>
    <definedName name="SCOD10.010.1110" localSheetId="6">[5]MEMORIAL!#REF!</definedName>
    <definedName name="SCOD10.010.1110" localSheetId="18">[5]MEMORIAL!#REF!</definedName>
    <definedName name="SCOD10.010.1110">[5]MEMORIAL!#REF!</definedName>
    <definedName name="SCOD10.010.1110_1" localSheetId="10">[5]MEMORIAL!#REF!</definedName>
    <definedName name="SCOD10.010.1110_1" localSheetId="3">[5]MEMORIAL!#REF!</definedName>
    <definedName name="SCOD10.010.1110_1" localSheetId="4">[5]MEMORIAL!#REF!</definedName>
    <definedName name="SCOD10.010.1110_1" localSheetId="6">[5]MEMORIAL!#REF!</definedName>
    <definedName name="SCOD10.010.1110_1" localSheetId="18">[5]MEMORIAL!#REF!</definedName>
    <definedName name="SCOD10.010.1110_1">[5]MEMORIAL!#REF!</definedName>
    <definedName name="SCOD12.010.0010" localSheetId="10">[5]MEMORIAL!#REF!</definedName>
    <definedName name="SCOD12.010.0010" localSheetId="3">[5]MEMORIAL!#REF!</definedName>
    <definedName name="SCOD12.010.0010" localSheetId="4">[5]MEMORIAL!#REF!</definedName>
    <definedName name="SCOD12.010.0010" localSheetId="6">[5]MEMORIAL!#REF!</definedName>
    <definedName name="SCOD12.010.0010" localSheetId="18">[5]MEMORIAL!#REF!</definedName>
    <definedName name="SCOD12.010.0010">[5]MEMORIAL!#REF!</definedName>
    <definedName name="SCOD12.010.0010_1" localSheetId="10">[5]MEMORIAL!#REF!</definedName>
    <definedName name="SCOD12.010.0010_1" localSheetId="3">[5]MEMORIAL!#REF!</definedName>
    <definedName name="SCOD12.010.0010_1" localSheetId="4">[5]MEMORIAL!#REF!</definedName>
    <definedName name="SCOD12.010.0010_1" localSheetId="6">[5]MEMORIAL!#REF!</definedName>
    <definedName name="SCOD12.010.0010_1" localSheetId="18">[5]MEMORIAL!#REF!</definedName>
    <definedName name="SCOD12.010.0010_1">[5]MEMORIAL!#REF!</definedName>
    <definedName name="SCOD12.010.0060" localSheetId="10">[8]MEMORIAL!#REF!</definedName>
    <definedName name="SCOD12.010.0060" localSheetId="3">[8]MEMORIAL!#REF!</definedName>
    <definedName name="SCOD12.010.0060" localSheetId="4">[8]MEMORIAL!#REF!</definedName>
    <definedName name="SCOD12.010.0060" localSheetId="6">[8]MEMORIAL!#REF!</definedName>
    <definedName name="SCOD12.010.0060" localSheetId="18">[8]MEMORIAL!#REF!</definedName>
    <definedName name="SCOD12.010.0060">[8]MEMORIAL!#REF!</definedName>
    <definedName name="SCOD12.010.0060_1" localSheetId="10">[9]MEMORIAL!#REF!</definedName>
    <definedName name="SCOD12.010.0060_1" localSheetId="3">[9]MEMORIAL!#REF!</definedName>
    <definedName name="SCOD12.010.0060_1" localSheetId="4">[9]MEMORIAL!#REF!</definedName>
    <definedName name="SCOD12.010.0060_1" localSheetId="6">[9]MEMORIAL!#REF!</definedName>
    <definedName name="SCOD12.010.0060_1" localSheetId="18">[9]MEMORIAL!#REF!</definedName>
    <definedName name="SCOD12.010.0060_1">[9]MEMORIAL!#REF!</definedName>
    <definedName name="SCOD12.010.0210" localSheetId="10">[8]MEMORIAL!#REF!</definedName>
    <definedName name="SCOD12.010.0210" localSheetId="3">[8]MEMORIAL!#REF!</definedName>
    <definedName name="SCOD12.010.0210" localSheetId="4">[8]MEMORIAL!#REF!</definedName>
    <definedName name="SCOD12.010.0210" localSheetId="6">[8]MEMORIAL!#REF!</definedName>
    <definedName name="SCOD12.010.0210" localSheetId="18">[8]MEMORIAL!#REF!</definedName>
    <definedName name="SCOD12.010.0210">[8]MEMORIAL!#REF!</definedName>
    <definedName name="SCOD12.010.0210_1" localSheetId="10">[9]MEMORIAL!#REF!</definedName>
    <definedName name="SCOD12.010.0210_1" localSheetId="3">[9]MEMORIAL!#REF!</definedName>
    <definedName name="SCOD12.010.0210_1" localSheetId="4">[9]MEMORIAL!#REF!</definedName>
    <definedName name="SCOD12.010.0210_1" localSheetId="6">[9]MEMORIAL!#REF!</definedName>
    <definedName name="SCOD12.010.0210_1" localSheetId="18">[9]MEMORIAL!#REF!</definedName>
    <definedName name="SCOD12.010.0210_1">[9]MEMORIAL!#REF!</definedName>
    <definedName name="SCOD12.010.0360" localSheetId="10">[8]MEMORIAL!#REF!</definedName>
    <definedName name="SCOD12.010.0360" localSheetId="3">[8]MEMORIAL!#REF!</definedName>
    <definedName name="SCOD12.010.0360" localSheetId="4">[8]MEMORIAL!#REF!</definedName>
    <definedName name="SCOD12.010.0360" localSheetId="6">[8]MEMORIAL!#REF!</definedName>
    <definedName name="SCOD12.010.0360" localSheetId="18">[8]MEMORIAL!#REF!</definedName>
    <definedName name="SCOD12.010.0360">[8]MEMORIAL!#REF!</definedName>
    <definedName name="SCOD12.010.0360_1" localSheetId="10">[9]MEMORIAL!#REF!</definedName>
    <definedName name="SCOD12.010.0360_1" localSheetId="3">[9]MEMORIAL!#REF!</definedName>
    <definedName name="SCOD12.010.0360_1" localSheetId="4">[9]MEMORIAL!#REF!</definedName>
    <definedName name="SCOD12.010.0360_1" localSheetId="6">[9]MEMORIAL!#REF!</definedName>
    <definedName name="SCOD12.010.0360_1" localSheetId="18">[9]MEMORIAL!#REF!</definedName>
    <definedName name="SCOD12.010.0360_1">[9]MEMORIAL!#REF!</definedName>
    <definedName name="SCOD12.010.0550" localSheetId="10">[8]MEMORIAL!#REF!</definedName>
    <definedName name="SCOD12.010.0550" localSheetId="3">[8]MEMORIAL!#REF!</definedName>
    <definedName name="SCOD12.010.0550" localSheetId="4">[8]MEMORIAL!#REF!</definedName>
    <definedName name="SCOD12.010.0550" localSheetId="6">[8]MEMORIAL!#REF!</definedName>
    <definedName name="SCOD12.010.0550" localSheetId="18">[8]MEMORIAL!#REF!</definedName>
    <definedName name="SCOD12.010.0550">[8]MEMORIAL!#REF!</definedName>
    <definedName name="SCOD12.010.0550_1" localSheetId="10">[9]MEMORIAL!#REF!</definedName>
    <definedName name="SCOD12.010.0550_1" localSheetId="3">[9]MEMORIAL!#REF!</definedName>
    <definedName name="SCOD12.010.0550_1" localSheetId="4">[9]MEMORIAL!#REF!</definedName>
    <definedName name="SCOD12.010.0550_1" localSheetId="6">[9]MEMORIAL!#REF!</definedName>
    <definedName name="SCOD12.010.0550_1" localSheetId="18">[9]MEMORIAL!#REF!</definedName>
    <definedName name="SCOD12.010.0550_1">[9]MEMORIAL!#REF!</definedName>
    <definedName name="SCOD13.010.0030" localSheetId="10">[8]MEMORIAL!#REF!</definedName>
    <definedName name="SCOD13.010.0030" localSheetId="3">[8]MEMORIAL!#REF!</definedName>
    <definedName name="SCOD13.010.0030" localSheetId="4">[8]MEMORIAL!#REF!</definedName>
    <definedName name="SCOD13.010.0030" localSheetId="6">[8]MEMORIAL!#REF!</definedName>
    <definedName name="SCOD13.010.0030" localSheetId="18">[8]MEMORIAL!#REF!</definedName>
    <definedName name="SCOD13.010.0030">[8]MEMORIAL!#REF!</definedName>
    <definedName name="SCOD13.010.0030_1" localSheetId="10">[9]MEMORIAL!#REF!</definedName>
    <definedName name="SCOD13.010.0030_1" localSheetId="3">[9]MEMORIAL!#REF!</definedName>
    <definedName name="SCOD13.010.0030_1" localSheetId="4">[9]MEMORIAL!#REF!</definedName>
    <definedName name="SCOD13.010.0030_1" localSheetId="6">[9]MEMORIAL!#REF!</definedName>
    <definedName name="SCOD13.010.0030_1" localSheetId="18">[9]MEMORIAL!#REF!</definedName>
    <definedName name="SCOD13.010.0030_1">[9]MEMORIAL!#REF!</definedName>
    <definedName name="SCOD13.010.0090" localSheetId="10">[8]MEMORIAL!#REF!</definedName>
    <definedName name="SCOD13.010.0090" localSheetId="3">[8]MEMORIAL!#REF!</definedName>
    <definedName name="SCOD13.010.0090" localSheetId="4">[8]MEMORIAL!#REF!</definedName>
    <definedName name="SCOD13.010.0090" localSheetId="6">[8]MEMORIAL!#REF!</definedName>
    <definedName name="SCOD13.010.0090" localSheetId="18">[8]MEMORIAL!#REF!</definedName>
    <definedName name="SCOD13.010.0090">[8]MEMORIAL!#REF!</definedName>
    <definedName name="SCOD13.010.0090_1" localSheetId="10">[9]MEMORIAL!#REF!</definedName>
    <definedName name="SCOD13.010.0090_1" localSheetId="3">[9]MEMORIAL!#REF!</definedName>
    <definedName name="SCOD13.010.0090_1" localSheetId="4">[9]MEMORIAL!#REF!</definedName>
    <definedName name="SCOD13.010.0090_1" localSheetId="6">[9]MEMORIAL!#REF!</definedName>
    <definedName name="SCOD13.010.0090_1" localSheetId="18">[9]MEMORIAL!#REF!</definedName>
    <definedName name="SCOD13.010.0090_1">[9]MEMORIAL!#REF!</definedName>
    <definedName name="SCOD13.010.0100" localSheetId="10">[5]MEMORIAL!#REF!</definedName>
    <definedName name="SCOD13.010.0100" localSheetId="3">[5]MEMORIAL!#REF!</definedName>
    <definedName name="SCOD13.010.0100" localSheetId="4">[5]MEMORIAL!#REF!</definedName>
    <definedName name="SCOD13.010.0100" localSheetId="6">[5]MEMORIAL!#REF!</definedName>
    <definedName name="SCOD13.010.0100" localSheetId="18">[5]MEMORIAL!#REF!</definedName>
    <definedName name="SCOD13.010.0100">[5]MEMORIAL!#REF!</definedName>
    <definedName name="SCOD13.010.0100_1" localSheetId="10">[5]MEMORIAL!#REF!</definedName>
    <definedName name="SCOD13.010.0100_1" localSheetId="3">[5]MEMORIAL!#REF!</definedName>
    <definedName name="SCOD13.010.0100_1" localSheetId="4">[5]MEMORIAL!#REF!</definedName>
    <definedName name="SCOD13.010.0100_1" localSheetId="6">[5]MEMORIAL!#REF!</definedName>
    <definedName name="SCOD13.010.0100_1" localSheetId="18">[5]MEMORIAL!#REF!</definedName>
    <definedName name="SCOD13.010.0100_1">[5]MEMORIAL!#REF!</definedName>
    <definedName name="SCOD13.010.0110" localSheetId="10">[8]MEMORIAL!#REF!</definedName>
    <definedName name="SCOD13.010.0110" localSheetId="3">[8]MEMORIAL!#REF!</definedName>
    <definedName name="SCOD13.010.0110" localSheetId="4">[8]MEMORIAL!#REF!</definedName>
    <definedName name="SCOD13.010.0110" localSheetId="6">[8]MEMORIAL!#REF!</definedName>
    <definedName name="SCOD13.010.0110" localSheetId="18">[8]MEMORIAL!#REF!</definedName>
    <definedName name="SCOD13.010.0110">[8]MEMORIAL!#REF!</definedName>
    <definedName name="SCOD13.010.0110_1" localSheetId="10">[9]MEMORIAL!#REF!</definedName>
    <definedName name="SCOD13.010.0110_1" localSheetId="3">[9]MEMORIAL!#REF!</definedName>
    <definedName name="SCOD13.010.0110_1" localSheetId="4">[9]MEMORIAL!#REF!</definedName>
    <definedName name="SCOD13.010.0110_1" localSheetId="6">[9]MEMORIAL!#REF!</definedName>
    <definedName name="SCOD13.010.0110_1" localSheetId="18">[9]MEMORIAL!#REF!</definedName>
    <definedName name="SCOD13.010.0110_1">[9]MEMORIAL!#REF!</definedName>
    <definedName name="SCOD13.010.1200" localSheetId="10">[8]MEMORIAL!#REF!</definedName>
    <definedName name="SCOD13.010.1200" localSheetId="3">[8]MEMORIAL!#REF!</definedName>
    <definedName name="SCOD13.010.1200" localSheetId="4">[8]MEMORIAL!#REF!</definedName>
    <definedName name="SCOD13.010.1200" localSheetId="6">[8]MEMORIAL!#REF!</definedName>
    <definedName name="SCOD13.010.1200" localSheetId="18">[8]MEMORIAL!#REF!</definedName>
    <definedName name="SCOD13.010.1200">[8]MEMORIAL!#REF!</definedName>
    <definedName name="SCOD13.010.1200_1" localSheetId="10">[9]MEMORIAL!#REF!</definedName>
    <definedName name="SCOD13.010.1200_1" localSheetId="3">[9]MEMORIAL!#REF!</definedName>
    <definedName name="SCOD13.010.1200_1" localSheetId="4">[9]MEMORIAL!#REF!</definedName>
    <definedName name="SCOD13.010.1200_1" localSheetId="6">[9]MEMORIAL!#REF!</definedName>
    <definedName name="SCOD13.010.1200_1" localSheetId="18">[9]MEMORIAL!#REF!</definedName>
    <definedName name="SCOD13.010.1200_1">[9]MEMORIAL!#REF!</definedName>
    <definedName name="SCOD15.010.0010" localSheetId="10">[8]MEMORIAL!#REF!</definedName>
    <definedName name="SCOD15.010.0010" localSheetId="3">[8]MEMORIAL!#REF!</definedName>
    <definedName name="SCOD15.010.0010" localSheetId="4">[8]MEMORIAL!#REF!</definedName>
    <definedName name="SCOD15.010.0010" localSheetId="6">[8]MEMORIAL!#REF!</definedName>
    <definedName name="SCOD15.010.0010" localSheetId="18">[8]MEMORIAL!#REF!</definedName>
    <definedName name="SCOD15.010.0010">[8]MEMORIAL!#REF!</definedName>
    <definedName name="SCOD15.010.0010_1" localSheetId="10">[9]MEMORIAL!#REF!</definedName>
    <definedName name="SCOD15.010.0010_1" localSheetId="3">[9]MEMORIAL!#REF!</definedName>
    <definedName name="SCOD15.010.0010_1" localSheetId="4">[9]MEMORIAL!#REF!</definedName>
    <definedName name="SCOD15.010.0010_1" localSheetId="6">[9]MEMORIAL!#REF!</definedName>
    <definedName name="SCOD15.010.0010_1" localSheetId="18">[9]MEMORIAL!#REF!</definedName>
    <definedName name="SCOD15.010.0010_1">[9]MEMORIAL!#REF!</definedName>
    <definedName name="SCOD15.010.0055" localSheetId="10">[8]MEMORIAL!#REF!</definedName>
    <definedName name="SCOD15.010.0055" localSheetId="3">[8]MEMORIAL!#REF!</definedName>
    <definedName name="SCOD15.010.0055" localSheetId="4">[8]MEMORIAL!#REF!</definedName>
    <definedName name="SCOD15.010.0055" localSheetId="6">[8]MEMORIAL!#REF!</definedName>
    <definedName name="SCOD15.010.0055" localSheetId="18">[8]MEMORIAL!#REF!</definedName>
    <definedName name="SCOD15.010.0055">[8]MEMORIAL!#REF!</definedName>
    <definedName name="SCOD15.010.0055_1" localSheetId="10">[9]MEMORIAL!#REF!</definedName>
    <definedName name="SCOD15.010.0055_1" localSheetId="3">[9]MEMORIAL!#REF!</definedName>
    <definedName name="SCOD15.010.0055_1" localSheetId="4">[9]MEMORIAL!#REF!</definedName>
    <definedName name="SCOD15.010.0055_1" localSheetId="6">[9]MEMORIAL!#REF!</definedName>
    <definedName name="SCOD15.010.0055_1" localSheetId="18">[9]MEMORIAL!#REF!</definedName>
    <definedName name="SCOD15.010.0055_1">[9]MEMORIAL!#REF!</definedName>
    <definedName name="SCOD15.010.0140" localSheetId="10">[8]MEMORIAL!#REF!</definedName>
    <definedName name="SCOD15.010.0140" localSheetId="3">[8]MEMORIAL!#REF!</definedName>
    <definedName name="SCOD15.010.0140" localSheetId="4">[8]MEMORIAL!#REF!</definedName>
    <definedName name="SCOD15.010.0140" localSheetId="6">[8]MEMORIAL!#REF!</definedName>
    <definedName name="SCOD15.010.0140" localSheetId="18">[8]MEMORIAL!#REF!</definedName>
    <definedName name="SCOD15.010.0140">[8]MEMORIAL!#REF!</definedName>
    <definedName name="SCOD15.010.0140_1" localSheetId="10">[9]MEMORIAL!#REF!</definedName>
    <definedName name="SCOD15.010.0140_1" localSheetId="3">[9]MEMORIAL!#REF!</definedName>
    <definedName name="SCOD15.010.0140_1" localSheetId="4">[9]MEMORIAL!#REF!</definedName>
    <definedName name="SCOD15.010.0140_1" localSheetId="6">[9]MEMORIAL!#REF!</definedName>
    <definedName name="SCOD15.010.0140_1" localSheetId="18">[9]MEMORIAL!#REF!</definedName>
    <definedName name="SCOD15.010.0140_1">[9]MEMORIAL!#REF!</definedName>
    <definedName name="SCOD15.010.0181" localSheetId="10">[8]MEMORIAL!#REF!</definedName>
    <definedName name="SCOD15.010.0181" localSheetId="3">[8]MEMORIAL!#REF!</definedName>
    <definedName name="SCOD15.010.0181" localSheetId="4">[8]MEMORIAL!#REF!</definedName>
    <definedName name="SCOD15.010.0181" localSheetId="6">[8]MEMORIAL!#REF!</definedName>
    <definedName name="SCOD15.010.0181" localSheetId="18">[8]MEMORIAL!#REF!</definedName>
    <definedName name="SCOD15.010.0181">[8]MEMORIAL!#REF!</definedName>
    <definedName name="SCOD15.010.0181_1" localSheetId="10">[9]MEMORIAL!#REF!</definedName>
    <definedName name="SCOD15.010.0181_1" localSheetId="3">[9]MEMORIAL!#REF!</definedName>
    <definedName name="SCOD15.010.0181_1" localSheetId="4">[9]MEMORIAL!#REF!</definedName>
    <definedName name="SCOD15.010.0181_1" localSheetId="6">[9]MEMORIAL!#REF!</definedName>
    <definedName name="SCOD15.010.0181_1" localSheetId="18">[9]MEMORIAL!#REF!</definedName>
    <definedName name="SCOD15.010.0181_1">[9]MEMORIAL!#REF!</definedName>
    <definedName name="SCOD15.010.0270" localSheetId="10">[8]MEMORIAL!#REF!</definedName>
    <definedName name="SCOD15.010.0270" localSheetId="3">[8]MEMORIAL!#REF!</definedName>
    <definedName name="SCOD15.010.0270" localSheetId="4">[8]MEMORIAL!#REF!</definedName>
    <definedName name="SCOD15.010.0270" localSheetId="6">[8]MEMORIAL!#REF!</definedName>
    <definedName name="SCOD15.010.0270" localSheetId="18">[8]MEMORIAL!#REF!</definedName>
    <definedName name="SCOD15.010.0270">[8]MEMORIAL!#REF!</definedName>
    <definedName name="SCOD15.010.0270_1" localSheetId="10">[9]MEMORIAL!#REF!</definedName>
    <definedName name="SCOD15.010.0270_1" localSheetId="3">[9]MEMORIAL!#REF!</definedName>
    <definedName name="SCOD15.010.0270_1" localSheetId="4">[9]MEMORIAL!#REF!</definedName>
    <definedName name="SCOD15.010.0270_1" localSheetId="6">[9]MEMORIAL!#REF!</definedName>
    <definedName name="SCOD15.010.0270_1" localSheetId="18">[9]MEMORIAL!#REF!</definedName>
    <definedName name="SCOD15.010.0270_1">[9]MEMORIAL!#REF!</definedName>
    <definedName name="SCOD15.010.0280" localSheetId="10">[8]MEMORIAL!#REF!</definedName>
    <definedName name="SCOD15.010.0280" localSheetId="3">[8]MEMORIAL!#REF!</definedName>
    <definedName name="SCOD15.010.0280" localSheetId="4">[8]MEMORIAL!#REF!</definedName>
    <definedName name="SCOD15.010.0280" localSheetId="6">[8]MEMORIAL!#REF!</definedName>
    <definedName name="SCOD15.010.0280" localSheetId="18">[8]MEMORIAL!#REF!</definedName>
    <definedName name="SCOD15.010.0280">[8]MEMORIAL!#REF!</definedName>
    <definedName name="SCOD15.010.0280_1" localSheetId="10">[5]MEMORIAL!#REF!</definedName>
    <definedName name="SCOD15.010.0280_1" localSheetId="3">[5]MEMORIAL!#REF!</definedName>
    <definedName name="SCOD15.010.0280_1" localSheetId="4">[5]MEMORIAL!#REF!</definedName>
    <definedName name="SCOD15.010.0280_1" localSheetId="6">[5]MEMORIAL!#REF!</definedName>
    <definedName name="SCOD15.010.0280_1" localSheetId="18">[5]MEMORIAL!#REF!</definedName>
    <definedName name="SCOD15.010.0280_1">[5]MEMORIAL!#REF!</definedName>
    <definedName name="SCOD15.010.0290" localSheetId="10">[5]MEMORIAL!#REF!</definedName>
    <definedName name="SCOD15.010.0290" localSheetId="3">[5]MEMORIAL!#REF!</definedName>
    <definedName name="SCOD15.010.0290" localSheetId="4">[5]MEMORIAL!#REF!</definedName>
    <definedName name="SCOD15.010.0290" localSheetId="6">[5]MEMORIAL!#REF!</definedName>
    <definedName name="SCOD15.010.0290" localSheetId="18">[5]MEMORIAL!#REF!</definedName>
    <definedName name="SCOD15.010.0290">[5]MEMORIAL!#REF!</definedName>
    <definedName name="SCOD15.010.0290_1" localSheetId="10">[5]MEMORIAL!#REF!</definedName>
    <definedName name="SCOD15.010.0290_1" localSheetId="3">[5]MEMORIAL!#REF!</definedName>
    <definedName name="SCOD15.010.0290_1" localSheetId="4">[5]MEMORIAL!#REF!</definedName>
    <definedName name="SCOD15.010.0290_1" localSheetId="6">[5]MEMORIAL!#REF!</definedName>
    <definedName name="SCOD15.010.0290_1" localSheetId="18">[5]MEMORIAL!#REF!</definedName>
    <definedName name="SCOD15.010.0290_1">[5]MEMORIAL!#REF!</definedName>
    <definedName name="SCOD16.010.0010" localSheetId="10">[8]MEMORIAL!#REF!</definedName>
    <definedName name="SCOD16.010.0010" localSheetId="3">[8]MEMORIAL!#REF!</definedName>
    <definedName name="SCOD16.010.0010" localSheetId="4">[8]MEMORIAL!#REF!</definedName>
    <definedName name="SCOD16.010.0010" localSheetId="6">[8]MEMORIAL!#REF!</definedName>
    <definedName name="SCOD16.010.0010" localSheetId="18">[8]MEMORIAL!#REF!</definedName>
    <definedName name="SCOD16.010.0010">[8]MEMORIAL!#REF!</definedName>
    <definedName name="SCOD16.010.0010_1" localSheetId="10">[5]MEMORIAL!#REF!</definedName>
    <definedName name="SCOD16.010.0010_1" localSheetId="3">[5]MEMORIAL!#REF!</definedName>
    <definedName name="SCOD16.010.0010_1" localSheetId="4">[5]MEMORIAL!#REF!</definedName>
    <definedName name="SCOD16.010.0010_1" localSheetId="6">[5]MEMORIAL!#REF!</definedName>
    <definedName name="SCOD16.010.0010_1" localSheetId="18">[5]MEMORIAL!#REF!</definedName>
    <definedName name="SCOD16.010.0010_1">[5]MEMORIAL!#REF!</definedName>
    <definedName name="SCOD16.010.0060" localSheetId="10">[8]MEMORIAL!#REF!</definedName>
    <definedName name="SCOD16.010.0060" localSheetId="3">[8]MEMORIAL!#REF!</definedName>
    <definedName name="SCOD16.010.0060" localSheetId="4">[8]MEMORIAL!#REF!</definedName>
    <definedName name="SCOD16.010.0060" localSheetId="6">[8]MEMORIAL!#REF!</definedName>
    <definedName name="SCOD16.010.0060" localSheetId="18">[8]MEMORIAL!#REF!</definedName>
    <definedName name="SCOD16.010.0060">[8]MEMORIAL!#REF!</definedName>
    <definedName name="SCOD16.010.0060_1" localSheetId="10">[9]MEMORIAL!#REF!</definedName>
    <definedName name="SCOD16.010.0060_1" localSheetId="3">[9]MEMORIAL!#REF!</definedName>
    <definedName name="SCOD16.010.0060_1" localSheetId="4">[9]MEMORIAL!#REF!</definedName>
    <definedName name="SCOD16.010.0060_1" localSheetId="6">[9]MEMORIAL!#REF!</definedName>
    <definedName name="SCOD16.010.0060_1" localSheetId="18">[9]MEMORIAL!#REF!</definedName>
    <definedName name="SCOD16.010.0060_1">[9]MEMORIAL!#REF!</definedName>
    <definedName name="SCOD16.010.0110" localSheetId="10">[8]MEMORIAL!#REF!</definedName>
    <definedName name="SCOD16.010.0110" localSheetId="3">[8]MEMORIAL!#REF!</definedName>
    <definedName name="SCOD16.010.0110" localSheetId="4">[8]MEMORIAL!#REF!</definedName>
    <definedName name="SCOD16.010.0110" localSheetId="6">[8]MEMORIAL!#REF!</definedName>
    <definedName name="SCOD16.010.0110" localSheetId="18">[8]MEMORIAL!#REF!</definedName>
    <definedName name="SCOD16.010.0110">[8]MEMORIAL!#REF!</definedName>
    <definedName name="SCOD16.010.0110_1" localSheetId="10">[9]MEMORIAL!#REF!</definedName>
    <definedName name="SCOD16.010.0110_1" localSheetId="3">[9]MEMORIAL!#REF!</definedName>
    <definedName name="SCOD16.010.0110_1" localSheetId="4">[9]MEMORIAL!#REF!</definedName>
    <definedName name="SCOD16.010.0110_1" localSheetId="6">[9]MEMORIAL!#REF!</definedName>
    <definedName name="SCOD16.010.0110_1" localSheetId="18">[9]MEMORIAL!#REF!</definedName>
    <definedName name="SCOD16.010.0110_1">[9]MEMORIAL!#REF!</definedName>
    <definedName name="SCOD16.010.0120" localSheetId="10">[8]MEMORIAL!#REF!</definedName>
    <definedName name="SCOD16.010.0120" localSheetId="3">[8]MEMORIAL!#REF!</definedName>
    <definedName name="SCOD16.010.0120" localSheetId="4">[8]MEMORIAL!#REF!</definedName>
    <definedName name="SCOD16.010.0120" localSheetId="6">[8]MEMORIAL!#REF!</definedName>
    <definedName name="SCOD16.010.0120" localSheetId="18">[8]MEMORIAL!#REF!</definedName>
    <definedName name="SCOD16.010.0120">[8]MEMORIAL!#REF!</definedName>
    <definedName name="SCOD16.010.0120_1" localSheetId="10">[9]MEMORIAL!#REF!</definedName>
    <definedName name="SCOD16.010.0120_1" localSheetId="3">[9]MEMORIAL!#REF!</definedName>
    <definedName name="SCOD16.010.0120_1" localSheetId="4">[9]MEMORIAL!#REF!</definedName>
    <definedName name="SCOD16.010.0120_1" localSheetId="6">[9]MEMORIAL!#REF!</definedName>
    <definedName name="SCOD16.010.0120_1" localSheetId="18">[9]MEMORIAL!#REF!</definedName>
    <definedName name="SCOD16.010.0120_1">[9]MEMORIAL!#REF!</definedName>
    <definedName name="SCOD16.010.0170" localSheetId="10">[8]MEMORIAL!#REF!</definedName>
    <definedName name="SCOD16.010.0170" localSheetId="3">[8]MEMORIAL!#REF!</definedName>
    <definedName name="SCOD16.010.0170" localSheetId="4">[8]MEMORIAL!#REF!</definedName>
    <definedName name="SCOD16.010.0170" localSheetId="6">[8]MEMORIAL!#REF!</definedName>
    <definedName name="SCOD16.010.0170" localSheetId="18">[8]MEMORIAL!#REF!</definedName>
    <definedName name="SCOD16.010.0170">[8]MEMORIAL!#REF!</definedName>
    <definedName name="SCOD16.010.0170_1" localSheetId="10">[9]MEMORIAL!#REF!</definedName>
    <definedName name="SCOD16.010.0170_1" localSheetId="3">[9]MEMORIAL!#REF!</definedName>
    <definedName name="SCOD16.010.0170_1" localSheetId="4">[9]MEMORIAL!#REF!</definedName>
    <definedName name="SCOD16.010.0170_1" localSheetId="6">[9]MEMORIAL!#REF!</definedName>
    <definedName name="SCOD16.010.0170_1" localSheetId="18">[9]MEMORIAL!#REF!</definedName>
    <definedName name="SCOD16.010.0170_1">[9]MEMORIAL!#REF!</definedName>
    <definedName name="SCOD17.010.0080" localSheetId="10">[8]MEMORIAL!#REF!</definedName>
    <definedName name="SCOD17.010.0080" localSheetId="3">[8]MEMORIAL!#REF!</definedName>
    <definedName name="SCOD17.010.0080" localSheetId="4">[8]MEMORIAL!#REF!</definedName>
    <definedName name="SCOD17.010.0080" localSheetId="6">[8]MEMORIAL!#REF!</definedName>
    <definedName name="SCOD17.010.0080" localSheetId="18">[8]MEMORIAL!#REF!</definedName>
    <definedName name="SCOD17.010.0080">[8]MEMORIAL!#REF!</definedName>
    <definedName name="SCOD17.010.0080_1" localSheetId="10">[9]MEMORIAL!#REF!</definedName>
    <definedName name="SCOD17.010.0080_1" localSheetId="3">[9]MEMORIAL!#REF!</definedName>
    <definedName name="SCOD17.010.0080_1" localSheetId="4">[9]MEMORIAL!#REF!</definedName>
    <definedName name="SCOD17.010.0080_1" localSheetId="6">[9]MEMORIAL!#REF!</definedName>
    <definedName name="SCOD17.010.0080_1" localSheetId="18">[9]MEMORIAL!#REF!</definedName>
    <definedName name="SCOD17.010.0080_1">[9]MEMORIAL!#REF!</definedName>
    <definedName name="SCOD17.010.0100" localSheetId="10">[5]MEMORIAL!#REF!</definedName>
    <definedName name="SCOD17.010.0100" localSheetId="3">[5]MEMORIAL!#REF!</definedName>
    <definedName name="SCOD17.010.0100" localSheetId="4">[5]MEMORIAL!#REF!</definedName>
    <definedName name="SCOD17.010.0100" localSheetId="6">[5]MEMORIAL!#REF!</definedName>
    <definedName name="SCOD17.010.0100" localSheetId="18">[5]MEMORIAL!#REF!</definedName>
    <definedName name="SCOD17.010.0100">[5]MEMORIAL!#REF!</definedName>
    <definedName name="SCOD17.010.0100_1" localSheetId="10">[5]MEMORIAL!#REF!</definedName>
    <definedName name="SCOD17.010.0100_1" localSheetId="3">[5]MEMORIAL!#REF!</definedName>
    <definedName name="SCOD17.010.0100_1" localSheetId="4">[5]MEMORIAL!#REF!</definedName>
    <definedName name="SCOD17.010.0100_1" localSheetId="6">[5]MEMORIAL!#REF!</definedName>
    <definedName name="SCOD17.010.0100_1" localSheetId="18">[5]MEMORIAL!#REF!</definedName>
    <definedName name="SCOD17.010.0100_1">[5]MEMORIAL!#REF!</definedName>
    <definedName name="SCOD17.010.0150" localSheetId="10">[8]MEMORIAL!#REF!</definedName>
    <definedName name="SCOD17.010.0150" localSheetId="3">[8]MEMORIAL!#REF!</definedName>
    <definedName name="SCOD17.010.0150" localSheetId="4">[8]MEMORIAL!#REF!</definedName>
    <definedName name="SCOD17.010.0150" localSheetId="6">[8]MEMORIAL!#REF!</definedName>
    <definedName name="SCOD17.010.0150" localSheetId="18">[8]MEMORIAL!#REF!</definedName>
    <definedName name="SCOD17.010.0150">[8]MEMORIAL!#REF!</definedName>
    <definedName name="SCOD17.010.0150_1" localSheetId="10">[9]MEMORIAL!#REF!</definedName>
    <definedName name="SCOD17.010.0150_1" localSheetId="3">[9]MEMORIAL!#REF!</definedName>
    <definedName name="SCOD17.010.0150_1" localSheetId="4">[9]MEMORIAL!#REF!</definedName>
    <definedName name="SCOD17.010.0150_1" localSheetId="6">[9]MEMORIAL!#REF!</definedName>
    <definedName name="SCOD17.010.0150_1" localSheetId="18">[9]MEMORIAL!#REF!</definedName>
    <definedName name="SCOD17.010.0150_1">[9]MEMORIAL!#REF!</definedName>
    <definedName name="SCOD17.010.0290" localSheetId="10">[8]MEMORIAL!#REF!</definedName>
    <definedName name="SCOD17.010.0290" localSheetId="3">[8]MEMORIAL!#REF!</definedName>
    <definedName name="SCOD17.010.0290" localSheetId="4">[8]MEMORIAL!#REF!</definedName>
    <definedName name="SCOD17.010.0290" localSheetId="6">[8]MEMORIAL!#REF!</definedName>
    <definedName name="SCOD17.010.0290" localSheetId="18">[8]MEMORIAL!#REF!</definedName>
    <definedName name="SCOD17.010.0290">[8]MEMORIAL!#REF!</definedName>
    <definedName name="SCOD17.010.0290_1" localSheetId="10">[9]MEMORIAL!#REF!</definedName>
    <definedName name="SCOD17.010.0290_1" localSheetId="3">[9]MEMORIAL!#REF!</definedName>
    <definedName name="SCOD17.010.0290_1" localSheetId="4">[9]MEMORIAL!#REF!</definedName>
    <definedName name="SCOD17.010.0290_1" localSheetId="6">[9]MEMORIAL!#REF!</definedName>
    <definedName name="SCOD17.010.0290_1" localSheetId="18">[9]MEMORIAL!#REF!</definedName>
    <definedName name="SCOD17.010.0290_1">[9]MEMORIAL!#REF!</definedName>
    <definedName name="SCOD17.010.0390" localSheetId="10">[8]MEMORIAL!#REF!</definedName>
    <definedName name="SCOD17.010.0390" localSheetId="3">[8]MEMORIAL!#REF!</definedName>
    <definedName name="SCOD17.010.0390" localSheetId="4">[8]MEMORIAL!#REF!</definedName>
    <definedName name="SCOD17.010.0390" localSheetId="6">[8]MEMORIAL!#REF!</definedName>
    <definedName name="SCOD17.010.0390" localSheetId="18">[8]MEMORIAL!#REF!</definedName>
    <definedName name="SCOD17.010.0390">[8]MEMORIAL!#REF!</definedName>
    <definedName name="SCOD17.010.0390_1" localSheetId="10">[9]MEMORIAL!#REF!</definedName>
    <definedName name="SCOD17.010.0390_1" localSheetId="3">[9]MEMORIAL!#REF!</definedName>
    <definedName name="SCOD17.010.0390_1" localSheetId="4">[9]MEMORIAL!#REF!</definedName>
    <definedName name="SCOD17.010.0390_1" localSheetId="6">[9]MEMORIAL!#REF!</definedName>
    <definedName name="SCOD17.010.0390_1" localSheetId="18">[9]MEMORIAL!#REF!</definedName>
    <definedName name="SCOD17.010.0390_1">[9]MEMORIAL!#REF!</definedName>
    <definedName name="SCOD17.010.0436" localSheetId="10">[5]MEMORIAL!#REF!</definedName>
    <definedName name="SCOD17.010.0436" localSheetId="3">[5]MEMORIAL!#REF!</definedName>
    <definedName name="SCOD17.010.0436" localSheetId="4">[5]MEMORIAL!#REF!</definedName>
    <definedName name="SCOD17.010.0436" localSheetId="6">[5]MEMORIAL!#REF!</definedName>
    <definedName name="SCOD17.010.0436" localSheetId="18">[5]MEMORIAL!#REF!</definedName>
    <definedName name="SCOD17.010.0436">[5]MEMORIAL!#REF!</definedName>
    <definedName name="SCOD17.010.0436_1" localSheetId="10">[5]MEMORIAL!#REF!</definedName>
    <definedName name="SCOD17.010.0436_1" localSheetId="3">[5]MEMORIAL!#REF!</definedName>
    <definedName name="SCOD17.010.0436_1" localSheetId="4">[5]MEMORIAL!#REF!</definedName>
    <definedName name="SCOD17.010.0436_1" localSheetId="6">[5]MEMORIAL!#REF!</definedName>
    <definedName name="SCOD17.010.0436_1" localSheetId="18">[5]MEMORIAL!#REF!</definedName>
    <definedName name="SCOD17.010.0436_1">[5]MEMORIAL!#REF!</definedName>
    <definedName name="SCOD17.010.0437" localSheetId="10">[8]MEMORIAL!#REF!</definedName>
    <definedName name="SCOD17.010.0437" localSheetId="3">[8]MEMORIAL!#REF!</definedName>
    <definedName name="SCOD17.010.0437" localSheetId="4">[8]MEMORIAL!#REF!</definedName>
    <definedName name="SCOD17.010.0437" localSheetId="6">[8]MEMORIAL!#REF!</definedName>
    <definedName name="SCOD17.010.0437" localSheetId="18">[8]MEMORIAL!#REF!</definedName>
    <definedName name="SCOD17.010.0437">[8]MEMORIAL!#REF!</definedName>
    <definedName name="SCOD17.010.0437_1" localSheetId="10">[9]MEMORIAL!#REF!</definedName>
    <definedName name="SCOD17.010.0437_1" localSheetId="3">[9]MEMORIAL!#REF!</definedName>
    <definedName name="SCOD17.010.0437_1" localSheetId="4">[9]MEMORIAL!#REF!</definedName>
    <definedName name="SCOD17.010.0437_1" localSheetId="6">[9]MEMORIAL!#REF!</definedName>
    <definedName name="SCOD17.010.0437_1" localSheetId="18">[9]MEMORIAL!#REF!</definedName>
    <definedName name="SCOD17.010.0437_1">[9]MEMORIAL!#REF!</definedName>
    <definedName name="SCOD17.010.0602" localSheetId="10">[8]MEMORIAL!#REF!</definedName>
    <definedName name="SCOD17.010.0602" localSheetId="3">[8]MEMORIAL!#REF!</definedName>
    <definedName name="SCOD17.010.0602" localSheetId="4">[8]MEMORIAL!#REF!</definedName>
    <definedName name="SCOD17.010.0602" localSheetId="6">[8]MEMORIAL!#REF!</definedName>
    <definedName name="SCOD17.010.0602" localSheetId="18">[8]MEMORIAL!#REF!</definedName>
    <definedName name="SCOD17.010.0602">[8]MEMORIAL!#REF!</definedName>
    <definedName name="SCOD17.010.0602_1" localSheetId="10">[9]MEMORIAL!#REF!</definedName>
    <definedName name="SCOD17.010.0602_1" localSheetId="3">[9]MEMORIAL!#REF!</definedName>
    <definedName name="SCOD17.010.0602_1" localSheetId="4">[9]MEMORIAL!#REF!</definedName>
    <definedName name="SCOD17.010.0602_1" localSheetId="6">[9]MEMORIAL!#REF!</definedName>
    <definedName name="SCOD17.010.0602_1" localSheetId="18">[9]MEMORIAL!#REF!</definedName>
    <definedName name="SCOD17.010.0602_1">[9]MEMORIAL!#REF!</definedName>
    <definedName name="SCODCOMPOSIÇÃO01" localSheetId="10">[6]MEMORIAL!#REF!</definedName>
    <definedName name="SCODCOMPOSIÇÃO01" localSheetId="3">[6]MEMORIAL!#REF!</definedName>
    <definedName name="SCODCOMPOSIÇÃO01" localSheetId="4">[6]MEMORIAL!#REF!</definedName>
    <definedName name="SCODCOMPOSIÇÃO01" localSheetId="6">[6]MEMORIAL!#REF!</definedName>
    <definedName name="SCODCOMPOSIÇÃO01" localSheetId="18">[6]MEMORIAL!#REF!</definedName>
    <definedName name="SCODCOMPOSIÇÃO01">[6]MEMORIAL!#REF!</definedName>
    <definedName name="SCODCOMPOSIÇÃO01A" localSheetId="10">[4]MEMORIAL!#REF!</definedName>
    <definedName name="SCODCOMPOSIÇÃO01A" localSheetId="3">[4]MEMORIAL!#REF!</definedName>
    <definedName name="SCODCOMPOSIÇÃO01A" localSheetId="4">[4]MEMORIAL!#REF!</definedName>
    <definedName name="SCODCOMPOSIÇÃO01A" localSheetId="6">[4]MEMORIAL!#REF!</definedName>
    <definedName name="SCODCOMPOSIÇÃO01A" localSheetId="18">[4]MEMORIAL!#REF!</definedName>
    <definedName name="SCODCOMPOSIÇÃO01A">[4]MEMORIAL!#REF!</definedName>
    <definedName name="SCODCOMPOSIÇÃO02" localSheetId="10">[4]MEMORIAL!#REF!</definedName>
    <definedName name="SCODCOMPOSIÇÃO02" localSheetId="3">[4]MEMORIAL!#REF!</definedName>
    <definedName name="SCODCOMPOSIÇÃO02" localSheetId="4">[4]MEMORIAL!#REF!</definedName>
    <definedName name="SCODCOMPOSIÇÃO02" localSheetId="6">[4]MEMORIAL!#REF!</definedName>
    <definedName name="SCODCOMPOSIÇÃO02" localSheetId="18">[4]MEMORIAL!#REF!</definedName>
    <definedName name="SCODCOMPOSIÇÃO02">[4]MEMORIAL!#REF!</definedName>
    <definedName name="SCODCOTADO01" localSheetId="10">[5]MEMORIAL!#REF!</definedName>
    <definedName name="SCODCOTADO01" localSheetId="3">[5]MEMORIAL!#REF!</definedName>
    <definedName name="SCODCOTADO01" localSheetId="4">[5]MEMORIAL!#REF!</definedName>
    <definedName name="SCODCOTADO01" localSheetId="6">[5]MEMORIAL!#REF!</definedName>
    <definedName name="SCODCOTADO01" localSheetId="18">[5]MEMORIAL!#REF!</definedName>
    <definedName name="SCODCOTADO01">[5]MEMORIAL!#REF!</definedName>
    <definedName name="SCODCOTADO01_1" localSheetId="10">[5]MEMORIAL!#REF!</definedName>
    <definedName name="SCODCOTADO01_1" localSheetId="3">[5]MEMORIAL!#REF!</definedName>
    <definedName name="SCODCOTADO01_1" localSheetId="4">[5]MEMORIAL!#REF!</definedName>
    <definedName name="SCODCOTADO01_1" localSheetId="6">[5]MEMORIAL!#REF!</definedName>
    <definedName name="SCODCOTADO01_1" localSheetId="18">[5]MEMORIAL!#REF!</definedName>
    <definedName name="SCODCOTADO01_1">[5]MEMORIAL!#REF!</definedName>
    <definedName name="SCODCOTADO02" localSheetId="10">[5]MEMORIAL!#REF!</definedName>
    <definedName name="SCODCOTADO02" localSheetId="3">[5]MEMORIAL!#REF!</definedName>
    <definedName name="SCODCOTADO02" localSheetId="4">[5]MEMORIAL!#REF!</definedName>
    <definedName name="SCODCOTADO02" localSheetId="6">[5]MEMORIAL!#REF!</definedName>
    <definedName name="SCODCOTADO02" localSheetId="18">[5]MEMORIAL!#REF!</definedName>
    <definedName name="SCODCOTADO02">[5]MEMORIAL!#REF!</definedName>
    <definedName name="SCODCOTADO02_1" localSheetId="10">[5]MEMORIAL!#REF!</definedName>
    <definedName name="SCODCOTADO02_1" localSheetId="3">[5]MEMORIAL!#REF!</definedName>
    <definedName name="SCODCOTADO02_1" localSheetId="4">[5]MEMORIAL!#REF!</definedName>
    <definedName name="SCODCOTADO02_1" localSheetId="6">[5]MEMORIAL!#REF!</definedName>
    <definedName name="SCODCOTADO02_1" localSheetId="18">[5]MEMORIAL!#REF!</definedName>
    <definedName name="SCODCOTADO02_1">[5]MEMORIAL!#REF!</definedName>
    <definedName name="SCODCOTADO03" localSheetId="10">[5]MEMORIAL!#REF!</definedName>
    <definedName name="SCODCOTADO03" localSheetId="3">[5]MEMORIAL!#REF!</definedName>
    <definedName name="SCODCOTADO03" localSheetId="4">[5]MEMORIAL!#REF!</definedName>
    <definedName name="SCODCOTADO03" localSheetId="6">[5]MEMORIAL!#REF!</definedName>
    <definedName name="SCODCOTADO03" localSheetId="18">[5]MEMORIAL!#REF!</definedName>
    <definedName name="SCODCOTADO03">[5]MEMORIAL!#REF!</definedName>
    <definedName name="SCODCOTADO03_1" localSheetId="10">[5]MEMORIAL!#REF!</definedName>
    <definedName name="SCODCOTADO03_1" localSheetId="3">[5]MEMORIAL!#REF!</definedName>
    <definedName name="SCODCOTADO03_1" localSheetId="4">[5]MEMORIAL!#REF!</definedName>
    <definedName name="SCODCOTADO03_1" localSheetId="6">[5]MEMORIAL!#REF!</definedName>
    <definedName name="SCODCOTADO03_1" localSheetId="18">[5]MEMORIAL!#REF!</definedName>
    <definedName name="SCODCOTADO03_1">[5]MEMORIAL!#REF!</definedName>
    <definedName name="SCODCOTADO04" localSheetId="10">[5]MEMORIAL!#REF!</definedName>
    <definedName name="SCODCOTADO04" localSheetId="3">[5]MEMORIAL!#REF!</definedName>
    <definedName name="SCODCOTADO04" localSheetId="4">[5]MEMORIAL!#REF!</definedName>
    <definedName name="SCODCOTADO04" localSheetId="6">[5]MEMORIAL!#REF!</definedName>
    <definedName name="SCODCOTADO04" localSheetId="18">[5]MEMORIAL!#REF!</definedName>
    <definedName name="SCODCOTADO04">[5]MEMORIAL!#REF!</definedName>
    <definedName name="SCODCOTADO04_1" localSheetId="10">[5]MEMORIAL!#REF!</definedName>
    <definedName name="SCODCOTADO04_1" localSheetId="3">[5]MEMORIAL!#REF!</definedName>
    <definedName name="SCODCOTADO04_1" localSheetId="4">[5]MEMORIAL!#REF!</definedName>
    <definedName name="SCODCOTADO04_1" localSheetId="6">[5]MEMORIAL!#REF!</definedName>
    <definedName name="SCODCOTADO04_1" localSheetId="18">[5]MEMORIAL!#REF!</definedName>
    <definedName name="SCODCOTADO04_1">[5]MEMORIAL!#REF!</definedName>
    <definedName name="SCODCOTADO05" localSheetId="10">[5]MEMORIAL!#REF!</definedName>
    <definedName name="SCODCOTADO05" localSheetId="3">[5]MEMORIAL!#REF!</definedName>
    <definedName name="SCODCOTADO05" localSheetId="4">[5]MEMORIAL!#REF!</definedName>
    <definedName name="SCODCOTADO05" localSheetId="6">[5]MEMORIAL!#REF!</definedName>
    <definedName name="SCODCOTADO05" localSheetId="18">[5]MEMORIAL!#REF!</definedName>
    <definedName name="SCODCOTADO05">[5]MEMORIAL!#REF!</definedName>
    <definedName name="SCODCOTADO05_1" localSheetId="10">[5]MEMORIAL!#REF!</definedName>
    <definedName name="SCODCOTADO05_1" localSheetId="3">[5]MEMORIAL!#REF!</definedName>
    <definedName name="SCODCOTADO05_1" localSheetId="4">[5]MEMORIAL!#REF!</definedName>
    <definedName name="SCODCOTADO05_1" localSheetId="6">[5]MEMORIAL!#REF!</definedName>
    <definedName name="SCODCOTADO05_1" localSheetId="18">[5]MEMORIAL!#REF!</definedName>
    <definedName name="SCODCOTADO05_1">[5]MEMORIAL!#REF!</definedName>
    <definedName name="SCODCOTADO06" localSheetId="10">[5]MEMORIAL!#REF!</definedName>
    <definedName name="SCODCOTADO06" localSheetId="3">[5]MEMORIAL!#REF!</definedName>
    <definedName name="SCODCOTADO06" localSheetId="4">[5]MEMORIAL!#REF!</definedName>
    <definedName name="SCODCOTADO06" localSheetId="6">[5]MEMORIAL!#REF!</definedName>
    <definedName name="SCODCOTADO06" localSheetId="18">[5]MEMORIAL!#REF!</definedName>
    <definedName name="SCODCOTADO06">[5]MEMORIAL!#REF!</definedName>
    <definedName name="SCODCOTADO06_1" localSheetId="10">[5]MEMORIAL!#REF!</definedName>
    <definedName name="SCODCOTADO06_1" localSheetId="3">[5]MEMORIAL!#REF!</definedName>
    <definedName name="SCODCOTADO06_1" localSheetId="4">[5]MEMORIAL!#REF!</definedName>
    <definedName name="SCODCOTADO06_1" localSheetId="6">[5]MEMORIAL!#REF!</definedName>
    <definedName name="SCODCOTADO06_1" localSheetId="18">[5]MEMORIAL!#REF!</definedName>
    <definedName name="SCODCOTADO06_1">[5]MEMORIAL!#REF!</definedName>
    <definedName name="SCODVERBA01" localSheetId="10">[4]MEMORIAL!#REF!</definedName>
    <definedName name="SCODVERBA01" localSheetId="3">[4]MEMORIAL!#REF!</definedName>
    <definedName name="SCODVERBA01" localSheetId="4">[4]MEMORIAL!#REF!</definedName>
    <definedName name="SCODVERBA01" localSheetId="6">[4]MEMORIAL!#REF!</definedName>
    <definedName name="SCODVERBA01" localSheetId="18">[4]MEMORIAL!#REF!</definedName>
    <definedName name="SCODVERBA01">[4]MEMORIAL!#REF!</definedName>
    <definedName name="SCODVERBA01_1" localSheetId="10">[5]MEMORIAL!#REF!</definedName>
    <definedName name="SCODVERBA01_1" localSheetId="3">[5]MEMORIAL!#REF!</definedName>
    <definedName name="SCODVERBA01_1" localSheetId="4">[5]MEMORIAL!#REF!</definedName>
    <definedName name="SCODVERBA01_1" localSheetId="6">[5]MEMORIAL!#REF!</definedName>
    <definedName name="SCODVERBA01_1" localSheetId="18">[5]MEMORIAL!#REF!</definedName>
    <definedName name="SCODVERBA01_1">[5]MEMORIAL!#REF!</definedName>
    <definedName name="SCOMPOS01" localSheetId="10">[4]MEMORIAL!#REF!</definedName>
    <definedName name="SCOMPOS01" localSheetId="3">[4]MEMORIAL!#REF!</definedName>
    <definedName name="SCOMPOS01" localSheetId="4">[4]MEMORIAL!#REF!</definedName>
    <definedName name="SCOMPOS01" localSheetId="6">[4]MEMORIAL!#REF!</definedName>
    <definedName name="SCOMPOS01" localSheetId="18">[4]MEMORIAL!#REF!</definedName>
    <definedName name="SCOMPOS01">[4]MEMORIAL!#REF!</definedName>
    <definedName name="SCOMPOS01_1" localSheetId="10">[5]MEMORIAL!#REF!</definedName>
    <definedName name="SCOMPOS01_1" localSheetId="3">[5]MEMORIAL!#REF!</definedName>
    <definedName name="SCOMPOS01_1" localSheetId="4">[5]MEMORIAL!#REF!</definedName>
    <definedName name="SCOMPOS01_1" localSheetId="6">[5]MEMORIAL!#REF!</definedName>
    <definedName name="SCOMPOS01_1" localSheetId="18">[5]MEMORIAL!#REF!</definedName>
    <definedName name="SCOMPOS01_1">[5]MEMORIAL!#REF!</definedName>
    <definedName name="sssss" localSheetId="10">#REF!</definedName>
    <definedName name="sssss" localSheetId="3">#REF!</definedName>
    <definedName name="sssss" localSheetId="4">#REF!</definedName>
    <definedName name="sssss" localSheetId="6">#REF!</definedName>
    <definedName name="sssss" localSheetId="18">#REF!</definedName>
    <definedName name="sssss">#REF!</definedName>
    <definedName name="STOT01.010.0020" localSheetId="10">[5]MEMORIAL!#REF!</definedName>
    <definedName name="STOT01.010.0020" localSheetId="3">[5]MEMORIAL!#REF!</definedName>
    <definedName name="STOT01.010.0020" localSheetId="4">[5]MEMORIAL!#REF!</definedName>
    <definedName name="STOT01.010.0020" localSheetId="6">[5]MEMORIAL!#REF!</definedName>
    <definedName name="STOT01.010.0020" localSheetId="18">[5]MEMORIAL!#REF!</definedName>
    <definedName name="STOT01.010.0020">[5]MEMORIAL!#REF!</definedName>
    <definedName name="STOT01.010.0020_1" localSheetId="10">[5]MEMORIAL!#REF!</definedName>
    <definedName name="STOT01.010.0020_1" localSheetId="3">[5]MEMORIAL!#REF!</definedName>
    <definedName name="STOT01.010.0020_1" localSheetId="4">[5]MEMORIAL!#REF!</definedName>
    <definedName name="STOT01.010.0020_1" localSheetId="6">[5]MEMORIAL!#REF!</definedName>
    <definedName name="STOT01.010.0020_1" localSheetId="18">[5]MEMORIAL!#REF!</definedName>
    <definedName name="STOT01.010.0020_1">[5]MEMORIAL!#REF!</definedName>
    <definedName name="STOT01.050.0040" localSheetId="10">[5]MEMORIAL!#REF!</definedName>
    <definedName name="STOT01.050.0040" localSheetId="3">[5]MEMORIAL!#REF!</definedName>
    <definedName name="STOT01.050.0040" localSheetId="4">[5]MEMORIAL!#REF!</definedName>
    <definedName name="STOT01.050.0040" localSheetId="6">[5]MEMORIAL!#REF!</definedName>
    <definedName name="STOT01.050.0040" localSheetId="18">[5]MEMORIAL!#REF!</definedName>
    <definedName name="STOT01.050.0040">[5]MEMORIAL!#REF!</definedName>
    <definedName name="STOT01.050.0040_1" localSheetId="10">[5]MEMORIAL!#REF!</definedName>
    <definedName name="STOT01.050.0040_1" localSheetId="3">[5]MEMORIAL!#REF!</definedName>
    <definedName name="STOT01.050.0040_1" localSheetId="4">[5]MEMORIAL!#REF!</definedName>
    <definedName name="STOT01.050.0040_1" localSheetId="6">[5]MEMORIAL!#REF!</definedName>
    <definedName name="STOT01.050.0040_1" localSheetId="18">[5]MEMORIAL!#REF!</definedName>
    <definedName name="STOT01.050.0040_1">[5]MEMORIAL!#REF!</definedName>
    <definedName name="STOT01.110.0010" localSheetId="10">[5]MEMORIAL!#REF!</definedName>
    <definedName name="STOT01.110.0010" localSheetId="3">[5]MEMORIAL!#REF!</definedName>
    <definedName name="STOT01.110.0010" localSheetId="4">[5]MEMORIAL!#REF!</definedName>
    <definedName name="STOT01.110.0010" localSheetId="6">[5]MEMORIAL!#REF!</definedName>
    <definedName name="STOT01.110.0010" localSheetId="18">[5]MEMORIAL!#REF!</definedName>
    <definedName name="STOT01.110.0010">[5]MEMORIAL!#REF!</definedName>
    <definedName name="STOT01.110.0010_1" localSheetId="10">[5]MEMORIAL!#REF!</definedName>
    <definedName name="STOT01.110.0010_1" localSheetId="3">[5]MEMORIAL!#REF!</definedName>
    <definedName name="STOT01.110.0010_1" localSheetId="4">[5]MEMORIAL!#REF!</definedName>
    <definedName name="STOT01.110.0010_1" localSheetId="6">[5]MEMORIAL!#REF!</definedName>
    <definedName name="STOT01.110.0010_1" localSheetId="18">[5]MEMORIAL!#REF!</definedName>
    <definedName name="STOT01.110.0010_1">[5]MEMORIAL!#REF!</definedName>
    <definedName name="STOT01.110.0295" localSheetId="10">[5]MEMORIAL!#REF!</definedName>
    <definedName name="STOT01.110.0295" localSheetId="3">[5]MEMORIAL!#REF!</definedName>
    <definedName name="STOT01.110.0295" localSheetId="4">[5]MEMORIAL!#REF!</definedName>
    <definedName name="STOT01.110.0295" localSheetId="6">[5]MEMORIAL!#REF!</definedName>
    <definedName name="STOT01.110.0295" localSheetId="18">[5]MEMORIAL!#REF!</definedName>
    <definedName name="STOT01.110.0295">[5]MEMORIAL!#REF!</definedName>
    <definedName name="STOT01.110.0295_1" localSheetId="10">[5]MEMORIAL!#REF!</definedName>
    <definedName name="STOT01.110.0295_1" localSheetId="3">[5]MEMORIAL!#REF!</definedName>
    <definedName name="STOT01.110.0295_1" localSheetId="4">[5]MEMORIAL!#REF!</definedName>
    <definedName name="STOT01.110.0295_1" localSheetId="6">[5]MEMORIAL!#REF!</definedName>
    <definedName name="STOT01.110.0295_1" localSheetId="18">[5]MEMORIAL!#REF!</definedName>
    <definedName name="STOT01.110.0295_1">[5]MEMORIAL!#REF!</definedName>
    <definedName name="STOT01.110.0720" localSheetId="10">[5]MEMORIAL!#REF!</definedName>
    <definedName name="STOT01.110.0720" localSheetId="3">[5]MEMORIAL!#REF!</definedName>
    <definedName name="STOT01.110.0720" localSheetId="4">[5]MEMORIAL!#REF!</definedName>
    <definedName name="STOT01.110.0720" localSheetId="6">[5]MEMORIAL!#REF!</definedName>
    <definedName name="STOT01.110.0720" localSheetId="18">[5]MEMORIAL!#REF!</definedName>
    <definedName name="STOT01.110.0720">[5]MEMORIAL!#REF!</definedName>
    <definedName name="STOT01.110.0720_1" localSheetId="10">[5]MEMORIAL!#REF!</definedName>
    <definedName name="STOT01.110.0720_1" localSheetId="3">[5]MEMORIAL!#REF!</definedName>
    <definedName name="STOT01.110.0720_1" localSheetId="4">[5]MEMORIAL!#REF!</definedName>
    <definedName name="STOT01.110.0720_1" localSheetId="6">[5]MEMORIAL!#REF!</definedName>
    <definedName name="STOT01.110.0720_1" localSheetId="18">[5]MEMORIAL!#REF!</definedName>
    <definedName name="STOT01.110.0720_1">[5]MEMORIAL!#REF!</definedName>
    <definedName name="STOT01.120.O22O" localSheetId="10">[5]MEMORIAL!#REF!</definedName>
    <definedName name="STOT01.120.O22O" localSheetId="3">[5]MEMORIAL!#REF!</definedName>
    <definedName name="STOT01.120.O22O" localSheetId="4">[5]MEMORIAL!#REF!</definedName>
    <definedName name="STOT01.120.O22O" localSheetId="6">[5]MEMORIAL!#REF!</definedName>
    <definedName name="STOT01.120.O22O" localSheetId="18">[5]MEMORIAL!#REF!</definedName>
    <definedName name="STOT01.120.O22O">[5]MEMORIAL!#REF!</definedName>
    <definedName name="STOT01.120.O22O_1" localSheetId="10">[5]MEMORIAL!#REF!</definedName>
    <definedName name="STOT01.120.O22O_1" localSheetId="3">[5]MEMORIAL!#REF!</definedName>
    <definedName name="STOT01.120.O22O_1" localSheetId="4">[5]MEMORIAL!#REF!</definedName>
    <definedName name="STOT01.120.O22O_1" localSheetId="6">[5]MEMORIAL!#REF!</definedName>
    <definedName name="STOT01.120.O22O_1" localSheetId="18">[5]MEMORIAL!#REF!</definedName>
    <definedName name="STOT01.120.O22O_1">[5]MEMORIAL!#REF!</definedName>
    <definedName name="STOT01.150.0130" localSheetId="10">[5]MEMORIAL!#REF!</definedName>
    <definedName name="STOT01.150.0130" localSheetId="3">[5]MEMORIAL!#REF!</definedName>
    <definedName name="STOT01.150.0130" localSheetId="4">[5]MEMORIAL!#REF!</definedName>
    <definedName name="STOT01.150.0130" localSheetId="6">[5]MEMORIAL!#REF!</definedName>
    <definedName name="STOT01.150.0130" localSheetId="18">[5]MEMORIAL!#REF!</definedName>
    <definedName name="STOT01.150.0130">[5]MEMORIAL!#REF!</definedName>
    <definedName name="STOT01.150.0190" localSheetId="10">[5]MEMORIAL!#REF!</definedName>
    <definedName name="STOT01.150.0190" localSheetId="3">[5]MEMORIAL!#REF!</definedName>
    <definedName name="STOT01.150.0190" localSheetId="4">[5]MEMORIAL!#REF!</definedName>
    <definedName name="STOT01.150.0190" localSheetId="6">[5]MEMORIAL!#REF!</definedName>
    <definedName name="STOT01.150.0190" localSheetId="18">[5]MEMORIAL!#REF!</definedName>
    <definedName name="STOT01.150.0190">[5]MEMORIAL!#REF!</definedName>
    <definedName name="STOT01.150.0190_1" localSheetId="10">[5]MEMORIAL!#REF!</definedName>
    <definedName name="STOT01.150.0190_1" localSheetId="3">[5]MEMORIAL!#REF!</definedName>
    <definedName name="STOT01.150.0190_1" localSheetId="4">[5]MEMORIAL!#REF!</definedName>
    <definedName name="STOT01.150.0190_1" localSheetId="6">[5]MEMORIAL!#REF!</definedName>
    <definedName name="STOT01.150.0190_1" localSheetId="18">[5]MEMORIAL!#REF!</definedName>
    <definedName name="STOT01.150.0190_1">[5]MEMORIAL!#REF!</definedName>
    <definedName name="STOT01.250.0020" localSheetId="10">[5]MEMORIAL!#REF!</definedName>
    <definedName name="STOT01.250.0020" localSheetId="3">[5]MEMORIAL!#REF!</definedName>
    <definedName name="STOT01.250.0020" localSheetId="4">[5]MEMORIAL!#REF!</definedName>
    <definedName name="STOT01.250.0020" localSheetId="6">[5]MEMORIAL!#REF!</definedName>
    <definedName name="STOT01.250.0020" localSheetId="18">[5]MEMORIAL!#REF!</definedName>
    <definedName name="STOT01.250.0020">[5]MEMORIAL!#REF!</definedName>
    <definedName name="STOT01.250.0020_1" localSheetId="10">[5]MEMORIAL!#REF!</definedName>
    <definedName name="STOT01.250.0020_1" localSheetId="3">[5]MEMORIAL!#REF!</definedName>
    <definedName name="STOT01.250.0020_1" localSheetId="4">[5]MEMORIAL!#REF!</definedName>
    <definedName name="STOT01.250.0020_1" localSheetId="6">[5]MEMORIAL!#REF!</definedName>
    <definedName name="STOT01.250.0020_1" localSheetId="18">[5]MEMORIAL!#REF!</definedName>
    <definedName name="STOT01.250.0020_1">[5]MEMORIAL!#REF!</definedName>
    <definedName name="STOT01.250.0040" localSheetId="10">[5]MEMORIAL!#REF!</definedName>
    <definedName name="STOT01.250.0040" localSheetId="3">[5]MEMORIAL!#REF!</definedName>
    <definedName name="STOT01.250.0040" localSheetId="4">[5]MEMORIAL!#REF!</definedName>
    <definedName name="STOT01.250.0040" localSheetId="6">[5]MEMORIAL!#REF!</definedName>
    <definedName name="STOT01.250.0040" localSheetId="18">[5]MEMORIAL!#REF!</definedName>
    <definedName name="STOT01.250.0040">[5]MEMORIAL!#REF!</definedName>
    <definedName name="STOT01.250.0040_1" localSheetId="10">[5]MEMORIAL!#REF!</definedName>
    <definedName name="STOT01.250.0040_1" localSheetId="3">[5]MEMORIAL!#REF!</definedName>
    <definedName name="STOT01.250.0040_1" localSheetId="4">[5]MEMORIAL!#REF!</definedName>
    <definedName name="STOT01.250.0040_1" localSheetId="6">[5]MEMORIAL!#REF!</definedName>
    <definedName name="STOT01.250.0040_1" localSheetId="18">[5]MEMORIAL!#REF!</definedName>
    <definedName name="STOT01.250.0040_1">[5]MEMORIAL!#REF!</definedName>
    <definedName name="STOT01.250.0340" localSheetId="10">[5]MEMORIAL!#REF!</definedName>
    <definedName name="STOT01.250.0340" localSheetId="3">[5]MEMORIAL!#REF!</definedName>
    <definedName name="STOT01.250.0340" localSheetId="4">[5]MEMORIAL!#REF!</definedName>
    <definedName name="STOT01.250.0340" localSheetId="6">[5]MEMORIAL!#REF!</definedName>
    <definedName name="STOT01.250.0340" localSheetId="18">[5]MEMORIAL!#REF!</definedName>
    <definedName name="STOT01.250.0340">[5]MEMORIAL!#REF!</definedName>
    <definedName name="STOT01.250.0340_1" localSheetId="10">[5]MEMORIAL!#REF!</definedName>
    <definedName name="STOT01.250.0340_1" localSheetId="3">[5]MEMORIAL!#REF!</definedName>
    <definedName name="STOT01.250.0340_1" localSheetId="4">[5]MEMORIAL!#REF!</definedName>
    <definedName name="STOT01.250.0340_1" localSheetId="6">[5]MEMORIAL!#REF!</definedName>
    <definedName name="STOT01.250.0340_1" localSheetId="18">[5]MEMORIAL!#REF!</definedName>
    <definedName name="STOT01.250.0340_1">[5]MEMORIAL!#REF!</definedName>
    <definedName name="STOT01.2500040" localSheetId="10">[5]MEMORIAL!#REF!</definedName>
    <definedName name="STOT01.2500040" localSheetId="3">[5]MEMORIAL!#REF!</definedName>
    <definedName name="STOT01.2500040" localSheetId="4">[5]MEMORIAL!#REF!</definedName>
    <definedName name="STOT01.2500040" localSheetId="6">[5]MEMORIAL!#REF!</definedName>
    <definedName name="STOT01.2500040" localSheetId="18">[5]MEMORIAL!#REF!</definedName>
    <definedName name="STOT01.2500040">[5]MEMORIAL!#REF!</definedName>
    <definedName name="STOT01.2500040_1" localSheetId="10">[5]MEMORIAL!#REF!</definedName>
    <definedName name="STOT01.2500040_1" localSheetId="3">[5]MEMORIAL!#REF!</definedName>
    <definedName name="STOT01.2500040_1" localSheetId="4">[5]MEMORIAL!#REF!</definedName>
    <definedName name="STOT01.2500040_1" localSheetId="6">[5]MEMORIAL!#REF!</definedName>
    <definedName name="STOT01.2500040_1" localSheetId="18">[5]MEMORIAL!#REF!</definedName>
    <definedName name="STOT01.2500040_1">[5]MEMORIAL!#REF!</definedName>
    <definedName name="STOT02.010.0020" localSheetId="10">#REF!</definedName>
    <definedName name="STOT02.010.0020" localSheetId="11">#REF!</definedName>
    <definedName name="STOT02.010.0020" localSheetId="3">#REF!</definedName>
    <definedName name="STOT02.010.0020" localSheetId="4">#REF!</definedName>
    <definedName name="STOT02.010.0020" localSheetId="6">#REF!</definedName>
    <definedName name="STOT02.010.0020" localSheetId="13">#REF!</definedName>
    <definedName name="STOT02.010.0020" localSheetId="18">#REF!</definedName>
    <definedName name="STOT02.010.0020">#REF!</definedName>
    <definedName name="STOT02.010.0020_1" localSheetId="10">[5]MEMORIAL!#REF!</definedName>
    <definedName name="STOT02.010.0020_1" localSheetId="11">[5]MEMORIAL!#REF!</definedName>
    <definedName name="STOT02.010.0020_1" localSheetId="3">[5]MEMORIAL!#REF!</definedName>
    <definedName name="STOT02.010.0020_1" localSheetId="4">[5]MEMORIAL!#REF!</definedName>
    <definedName name="STOT02.010.0020_1" localSheetId="6">[5]MEMORIAL!#REF!</definedName>
    <definedName name="STOT02.010.0020_1" localSheetId="13">[5]MEMORIAL!#REF!</definedName>
    <definedName name="STOT02.010.0020_1" localSheetId="18">[5]MEMORIAL!#REF!</definedName>
    <definedName name="STOT02.010.0020_1">[5]MEMORIAL!#REF!</definedName>
    <definedName name="STOT02.010.0030" localSheetId="10">[5]MEMORIAL!#REF!</definedName>
    <definedName name="STOT02.010.0030" localSheetId="3">[5]MEMORIAL!#REF!</definedName>
    <definedName name="STOT02.010.0030" localSheetId="4">[5]MEMORIAL!#REF!</definedName>
    <definedName name="STOT02.010.0030" localSheetId="6">[5]MEMORIAL!#REF!</definedName>
    <definedName name="STOT02.010.0030" localSheetId="18">[5]MEMORIAL!#REF!</definedName>
    <definedName name="STOT02.010.0030">[5]MEMORIAL!#REF!</definedName>
    <definedName name="STOT02.010.0030_1" localSheetId="10">[5]MEMORIAL!#REF!</definedName>
    <definedName name="STOT02.010.0030_1" localSheetId="3">[5]MEMORIAL!#REF!</definedName>
    <definedName name="STOT02.010.0030_1" localSheetId="4">[5]MEMORIAL!#REF!</definedName>
    <definedName name="STOT02.010.0030_1" localSheetId="6">[5]MEMORIAL!#REF!</definedName>
    <definedName name="STOT02.010.0030_1" localSheetId="18">[5]MEMORIAL!#REF!</definedName>
    <definedName name="STOT02.010.0030_1">[5]MEMORIAL!#REF!</definedName>
    <definedName name="STOT02.010.0050" localSheetId="10">[8]MEMORIAL!#REF!</definedName>
    <definedName name="STOT02.010.0050" localSheetId="3">[8]MEMORIAL!#REF!</definedName>
    <definedName name="STOT02.010.0050" localSheetId="4">[8]MEMORIAL!#REF!</definedName>
    <definedName name="STOT02.010.0050" localSheetId="6">[8]MEMORIAL!#REF!</definedName>
    <definedName name="STOT02.010.0050" localSheetId="18">[8]MEMORIAL!#REF!</definedName>
    <definedName name="STOT02.010.0050">[8]MEMORIAL!#REF!</definedName>
    <definedName name="STOT02.010.0050_1" localSheetId="10">[8]MEMORIAL!#REF!</definedName>
    <definedName name="STOT02.010.0050_1" localSheetId="3">[8]MEMORIAL!#REF!</definedName>
    <definedName name="STOT02.010.0050_1" localSheetId="4">[8]MEMORIAL!#REF!</definedName>
    <definedName name="STOT02.010.0050_1" localSheetId="6">[8]MEMORIAL!#REF!</definedName>
    <definedName name="STOT02.010.0050_1" localSheetId="18">[8]MEMORIAL!#REF!</definedName>
    <definedName name="STOT02.010.0050_1">[8]MEMORIAL!#REF!</definedName>
    <definedName name="STOT02.010.0060" localSheetId="10">[5]MEMORIAL!#REF!</definedName>
    <definedName name="STOT02.010.0060" localSheetId="3">[5]MEMORIAL!#REF!</definedName>
    <definedName name="STOT02.010.0060" localSheetId="4">[5]MEMORIAL!#REF!</definedName>
    <definedName name="STOT02.010.0060" localSheetId="6">[5]MEMORIAL!#REF!</definedName>
    <definedName name="STOT02.010.0060" localSheetId="18">[5]MEMORIAL!#REF!</definedName>
    <definedName name="STOT02.010.0060">[5]MEMORIAL!#REF!</definedName>
    <definedName name="STOT02.010.0060_1" localSheetId="10">[5]MEMORIAL!#REF!</definedName>
    <definedName name="STOT02.010.0060_1" localSheetId="3">[5]MEMORIAL!#REF!</definedName>
    <definedName name="STOT02.010.0060_1" localSheetId="4">[5]MEMORIAL!#REF!</definedName>
    <definedName name="STOT02.010.0060_1" localSheetId="6">[5]MEMORIAL!#REF!</definedName>
    <definedName name="STOT02.010.0060_1" localSheetId="18">[5]MEMORIAL!#REF!</definedName>
    <definedName name="STOT02.010.0060_1">[5]MEMORIAL!#REF!</definedName>
    <definedName name="STOT02.010.0065" localSheetId="10">[8]MEMORIAL!#REF!</definedName>
    <definedName name="STOT02.010.0065" localSheetId="3">[8]MEMORIAL!#REF!</definedName>
    <definedName name="STOT02.010.0065" localSheetId="4">[8]MEMORIAL!#REF!</definedName>
    <definedName name="STOT02.010.0065" localSheetId="6">[8]MEMORIAL!#REF!</definedName>
    <definedName name="STOT02.010.0065" localSheetId="18">[8]MEMORIAL!#REF!</definedName>
    <definedName name="STOT02.010.0065">[8]MEMORIAL!#REF!</definedName>
    <definedName name="STOT02.010.0065_1" localSheetId="10">[5]MEMORIAL!#REF!</definedName>
    <definedName name="STOT02.010.0065_1" localSheetId="3">[5]MEMORIAL!#REF!</definedName>
    <definedName name="STOT02.010.0065_1" localSheetId="4">[5]MEMORIAL!#REF!</definedName>
    <definedName name="STOT02.010.0065_1" localSheetId="6">[5]MEMORIAL!#REF!</definedName>
    <definedName name="STOT02.010.0065_1" localSheetId="18">[5]MEMORIAL!#REF!</definedName>
    <definedName name="STOT02.010.0065_1">[5]MEMORIAL!#REF!</definedName>
    <definedName name="STOT02.010.0080" localSheetId="10">[5]MEMORIAL!#REF!</definedName>
    <definedName name="STOT02.010.0080" localSheetId="3">[5]MEMORIAL!#REF!</definedName>
    <definedName name="STOT02.010.0080" localSheetId="4">[5]MEMORIAL!#REF!</definedName>
    <definedName name="STOT02.010.0080" localSheetId="6">[5]MEMORIAL!#REF!</definedName>
    <definedName name="STOT02.010.0080" localSheetId="18">[5]MEMORIAL!#REF!</definedName>
    <definedName name="STOT02.010.0080">[5]MEMORIAL!#REF!</definedName>
    <definedName name="STOT02.010.0080_1" localSheetId="10">[5]MEMORIAL!#REF!</definedName>
    <definedName name="STOT02.010.0080_1" localSheetId="3">[5]MEMORIAL!#REF!</definedName>
    <definedName name="STOT02.010.0080_1" localSheetId="4">[5]MEMORIAL!#REF!</definedName>
    <definedName name="STOT02.010.0080_1" localSheetId="6">[5]MEMORIAL!#REF!</definedName>
    <definedName name="STOT02.010.0080_1" localSheetId="18">[5]MEMORIAL!#REF!</definedName>
    <definedName name="STOT02.010.0080_1">[5]MEMORIAL!#REF!</definedName>
    <definedName name="STOT02.010.0090" localSheetId="10">[5]MEMORIAL!#REF!</definedName>
    <definedName name="STOT02.010.0090" localSheetId="3">[5]MEMORIAL!#REF!</definedName>
    <definedName name="STOT02.010.0090" localSheetId="4">[5]MEMORIAL!#REF!</definedName>
    <definedName name="STOT02.010.0090" localSheetId="6">[5]MEMORIAL!#REF!</definedName>
    <definedName name="STOT02.010.0090" localSheetId="18">[5]MEMORIAL!#REF!</definedName>
    <definedName name="STOT02.010.0090">[5]MEMORIAL!#REF!</definedName>
    <definedName name="STOT02.010.0090_1" localSheetId="10">[5]MEMORIAL!#REF!</definedName>
    <definedName name="STOT02.010.0090_1" localSheetId="3">[5]MEMORIAL!#REF!</definedName>
    <definedName name="STOT02.010.0090_1" localSheetId="4">[5]MEMORIAL!#REF!</definedName>
    <definedName name="STOT02.010.0090_1" localSheetId="6">[5]MEMORIAL!#REF!</definedName>
    <definedName name="STOT02.010.0090_1" localSheetId="18">[5]MEMORIAL!#REF!</definedName>
    <definedName name="STOT02.010.0090_1">[5]MEMORIAL!#REF!</definedName>
    <definedName name="STOT02.010.0130" localSheetId="10">[8]MEMORIAL!#REF!</definedName>
    <definedName name="STOT02.010.0130" localSheetId="3">[8]MEMORIAL!#REF!</definedName>
    <definedName name="STOT02.010.0130" localSheetId="4">[8]MEMORIAL!#REF!</definedName>
    <definedName name="STOT02.010.0130" localSheetId="6">[8]MEMORIAL!#REF!</definedName>
    <definedName name="STOT02.010.0130" localSheetId="18">[8]MEMORIAL!#REF!</definedName>
    <definedName name="STOT02.010.0130">[8]MEMORIAL!#REF!</definedName>
    <definedName name="STOT02.010.0130_1" localSheetId="10">[8]MEMORIAL!#REF!</definedName>
    <definedName name="STOT02.010.0130_1" localSheetId="3">[8]MEMORIAL!#REF!</definedName>
    <definedName name="STOT02.010.0130_1" localSheetId="4">[8]MEMORIAL!#REF!</definedName>
    <definedName name="STOT02.010.0130_1" localSheetId="6">[8]MEMORIAL!#REF!</definedName>
    <definedName name="STOT02.010.0130_1" localSheetId="18">[8]MEMORIAL!#REF!</definedName>
    <definedName name="STOT02.010.0130_1">[8]MEMORIAL!#REF!</definedName>
    <definedName name="STOT02.010.0140" localSheetId="10">[5]MEMORIAL!#REF!</definedName>
    <definedName name="STOT02.010.0140" localSheetId="3">[5]MEMORIAL!#REF!</definedName>
    <definedName name="STOT02.010.0140" localSheetId="4">[5]MEMORIAL!#REF!</definedName>
    <definedName name="STOT02.010.0140" localSheetId="6">[5]MEMORIAL!#REF!</definedName>
    <definedName name="STOT02.010.0140" localSheetId="18">[5]MEMORIAL!#REF!</definedName>
    <definedName name="STOT02.010.0140">[5]MEMORIAL!#REF!</definedName>
    <definedName name="STOT02.010.0140_1" localSheetId="10">[5]MEMORIAL!#REF!</definedName>
    <definedName name="STOT02.010.0140_1" localSheetId="3">[5]MEMORIAL!#REF!</definedName>
    <definedName name="STOT02.010.0140_1" localSheetId="4">[5]MEMORIAL!#REF!</definedName>
    <definedName name="STOT02.010.0140_1" localSheetId="6">[5]MEMORIAL!#REF!</definedName>
    <definedName name="STOT02.010.0140_1" localSheetId="18">[5]MEMORIAL!#REF!</definedName>
    <definedName name="STOT02.010.0140_1">[5]MEMORIAL!#REF!</definedName>
    <definedName name="STOT02.010.0150" localSheetId="10">[5]MEMORIAL!#REF!</definedName>
    <definedName name="STOT02.010.0150" localSheetId="3">[5]MEMORIAL!#REF!</definedName>
    <definedName name="STOT02.010.0150" localSheetId="4">[5]MEMORIAL!#REF!</definedName>
    <definedName name="STOT02.010.0150" localSheetId="6">[5]MEMORIAL!#REF!</definedName>
    <definedName name="STOT02.010.0150" localSheetId="18">[5]MEMORIAL!#REF!</definedName>
    <definedName name="STOT02.010.0150">[5]MEMORIAL!#REF!</definedName>
    <definedName name="STOT02.010.0150_1" localSheetId="10">[5]MEMORIAL!#REF!</definedName>
    <definedName name="STOT02.010.0150_1" localSheetId="3">[5]MEMORIAL!#REF!</definedName>
    <definedName name="STOT02.010.0150_1" localSheetId="4">[5]MEMORIAL!#REF!</definedName>
    <definedName name="STOT02.010.0150_1" localSheetId="6">[5]MEMORIAL!#REF!</definedName>
    <definedName name="STOT02.010.0150_1" localSheetId="18">[5]MEMORIAL!#REF!</definedName>
    <definedName name="STOT02.010.0150_1">[5]MEMORIAL!#REF!</definedName>
    <definedName name="STOT02.020.0020" localSheetId="10">[5]MEMORIAL!#REF!</definedName>
    <definedName name="STOT02.020.0020" localSheetId="3">[5]MEMORIAL!#REF!</definedName>
    <definedName name="STOT02.020.0020" localSheetId="4">[5]MEMORIAL!#REF!</definedName>
    <definedName name="STOT02.020.0020" localSheetId="6">[5]MEMORIAL!#REF!</definedName>
    <definedName name="STOT02.020.0020" localSheetId="18">[5]MEMORIAL!#REF!</definedName>
    <definedName name="STOT02.020.0020">[5]MEMORIAL!#REF!</definedName>
    <definedName name="STOT02.020.0020_1" localSheetId="10">[5]MEMORIAL!#REF!</definedName>
    <definedName name="STOT02.020.0020_1" localSheetId="3">[5]MEMORIAL!#REF!</definedName>
    <definedName name="STOT02.020.0020_1" localSheetId="4">[5]MEMORIAL!#REF!</definedName>
    <definedName name="STOT02.020.0020_1" localSheetId="6">[5]MEMORIAL!#REF!</definedName>
    <definedName name="STOT02.020.0020_1" localSheetId="18">[5]MEMORIAL!#REF!</definedName>
    <definedName name="STOT02.020.0020_1">[5]MEMORIAL!#REF!</definedName>
    <definedName name="STOT02.040.0320" localSheetId="10">[5]MEMORIAL!#REF!</definedName>
    <definedName name="STOT02.040.0320" localSheetId="3">[5]MEMORIAL!#REF!</definedName>
    <definedName name="STOT02.040.0320" localSheetId="4">[5]MEMORIAL!#REF!</definedName>
    <definedName name="STOT02.040.0320" localSheetId="6">[5]MEMORIAL!#REF!</definedName>
    <definedName name="STOT02.040.0320" localSheetId="18">[5]MEMORIAL!#REF!</definedName>
    <definedName name="STOT02.040.0320">[5]MEMORIAL!#REF!</definedName>
    <definedName name="STOT02.040.0320_1" localSheetId="10">[5]MEMORIAL!#REF!</definedName>
    <definedName name="STOT02.040.0320_1" localSheetId="3">[5]MEMORIAL!#REF!</definedName>
    <definedName name="STOT02.040.0320_1" localSheetId="4">[5]MEMORIAL!#REF!</definedName>
    <definedName name="STOT02.040.0320_1" localSheetId="6">[5]MEMORIAL!#REF!</definedName>
    <definedName name="STOT02.040.0320_1" localSheetId="18">[5]MEMORIAL!#REF!</definedName>
    <definedName name="STOT02.040.0320_1">[5]MEMORIAL!#REF!</definedName>
    <definedName name="STOT02.040.3910" localSheetId="10">[5]MEMORIAL!#REF!</definedName>
    <definedName name="STOT02.040.3910" localSheetId="3">[5]MEMORIAL!#REF!</definedName>
    <definedName name="STOT02.040.3910" localSheetId="4">[5]MEMORIAL!#REF!</definedName>
    <definedName name="STOT02.040.3910" localSheetId="6">[5]MEMORIAL!#REF!</definedName>
    <definedName name="STOT02.040.3910" localSheetId="18">[5]MEMORIAL!#REF!</definedName>
    <definedName name="STOT02.040.3910">[5]MEMORIAL!#REF!</definedName>
    <definedName name="STOT02.040.3910_1" localSheetId="10">[5]MEMORIAL!#REF!</definedName>
    <definedName name="STOT02.040.3910_1" localSheetId="3">[5]MEMORIAL!#REF!</definedName>
    <definedName name="STOT02.040.3910_1" localSheetId="4">[5]MEMORIAL!#REF!</definedName>
    <definedName name="STOT02.040.3910_1" localSheetId="6">[5]MEMORIAL!#REF!</definedName>
    <definedName name="STOT02.040.3910_1" localSheetId="18">[5]MEMORIAL!#REF!</definedName>
    <definedName name="STOT02.040.3910_1">[5]MEMORIAL!#REF!</definedName>
    <definedName name="STOT02.040.3930" localSheetId="10">[5]MEMORIAL!#REF!</definedName>
    <definedName name="STOT02.040.3930" localSheetId="3">[5]MEMORIAL!#REF!</definedName>
    <definedName name="STOT02.040.3930" localSheetId="4">[5]MEMORIAL!#REF!</definedName>
    <definedName name="STOT02.040.3930" localSheetId="6">[5]MEMORIAL!#REF!</definedName>
    <definedName name="STOT02.040.3930" localSheetId="18">[5]MEMORIAL!#REF!</definedName>
    <definedName name="STOT02.040.3930">[5]MEMORIAL!#REF!</definedName>
    <definedName name="STOT02.040.3930_1" localSheetId="10">[5]MEMORIAL!#REF!</definedName>
    <definedName name="STOT02.040.3930_1" localSheetId="3">[5]MEMORIAL!#REF!</definedName>
    <definedName name="STOT02.040.3930_1" localSheetId="4">[5]MEMORIAL!#REF!</definedName>
    <definedName name="STOT02.040.3930_1" localSheetId="6">[5]MEMORIAL!#REF!</definedName>
    <definedName name="STOT02.040.3930_1" localSheetId="18">[5]MEMORIAL!#REF!</definedName>
    <definedName name="STOT02.040.3930_1">[5]MEMORIAL!#REF!</definedName>
    <definedName name="STOT02.040.7438" localSheetId="10">[5]MEMORIAL!#REF!</definedName>
    <definedName name="STOT02.040.7438" localSheetId="3">[5]MEMORIAL!#REF!</definedName>
    <definedName name="STOT02.040.7438" localSheetId="4">[5]MEMORIAL!#REF!</definedName>
    <definedName name="STOT02.040.7438" localSheetId="6">[5]MEMORIAL!#REF!</definedName>
    <definedName name="STOT02.040.7438" localSheetId="18">[5]MEMORIAL!#REF!</definedName>
    <definedName name="STOT02.040.7438">[5]MEMORIAL!#REF!</definedName>
    <definedName name="STOT02.040.7438_1" localSheetId="10">[5]MEMORIAL!#REF!</definedName>
    <definedName name="STOT02.040.7438_1" localSheetId="3">[5]MEMORIAL!#REF!</definedName>
    <definedName name="STOT02.040.7438_1" localSheetId="4">[5]MEMORIAL!#REF!</definedName>
    <definedName name="STOT02.040.7438_1" localSheetId="6">[5]MEMORIAL!#REF!</definedName>
    <definedName name="STOT02.040.7438_1" localSheetId="18">[5]MEMORIAL!#REF!</definedName>
    <definedName name="STOT02.040.7438_1">[5]MEMORIAL!#REF!</definedName>
    <definedName name="STOT02.110.0136" localSheetId="10">[5]MEMORIAL!#REF!</definedName>
    <definedName name="STOT02.110.0136" localSheetId="3">[5]MEMORIAL!#REF!</definedName>
    <definedName name="STOT02.110.0136" localSheetId="4">[5]MEMORIAL!#REF!</definedName>
    <definedName name="STOT02.110.0136" localSheetId="6">[5]MEMORIAL!#REF!</definedName>
    <definedName name="STOT02.110.0136" localSheetId="18">[5]MEMORIAL!#REF!</definedName>
    <definedName name="STOT02.110.0136">[5]MEMORIAL!#REF!</definedName>
    <definedName name="STOT02.110.0136_1" localSheetId="10">[5]MEMORIAL!#REF!</definedName>
    <definedName name="STOT02.110.0136_1" localSheetId="3">[5]MEMORIAL!#REF!</definedName>
    <definedName name="STOT02.110.0136_1" localSheetId="4">[5]MEMORIAL!#REF!</definedName>
    <definedName name="STOT02.110.0136_1" localSheetId="6">[5]MEMORIAL!#REF!</definedName>
    <definedName name="STOT02.110.0136_1" localSheetId="18">[5]MEMORIAL!#REF!</definedName>
    <definedName name="STOT02.110.0136_1">[5]MEMORIAL!#REF!</definedName>
    <definedName name="STOT02.110.0736" localSheetId="10">[5]MEMORIAL!#REF!</definedName>
    <definedName name="STOT02.110.0736" localSheetId="3">[5]MEMORIAL!#REF!</definedName>
    <definedName name="STOT02.110.0736" localSheetId="4">[5]MEMORIAL!#REF!</definedName>
    <definedName name="STOT02.110.0736" localSheetId="6">[5]MEMORIAL!#REF!</definedName>
    <definedName name="STOT02.110.0736" localSheetId="18">[5]MEMORIAL!#REF!</definedName>
    <definedName name="STOT02.110.0736">[5]MEMORIAL!#REF!</definedName>
    <definedName name="STOT02.110.0736_1" localSheetId="10">[5]MEMORIAL!#REF!</definedName>
    <definedName name="STOT02.110.0736_1" localSheetId="3">[5]MEMORIAL!#REF!</definedName>
    <definedName name="STOT02.110.0736_1" localSheetId="4">[5]MEMORIAL!#REF!</definedName>
    <definedName name="STOT02.110.0736_1" localSheetId="6">[5]MEMORIAL!#REF!</definedName>
    <definedName name="STOT02.110.0736_1" localSheetId="18">[5]MEMORIAL!#REF!</definedName>
    <definedName name="STOT02.110.0736_1">[5]MEMORIAL!#REF!</definedName>
    <definedName name="STOT02.110.1866" localSheetId="10">[5]MEMORIAL!#REF!</definedName>
    <definedName name="STOT02.110.1866" localSheetId="3">[5]MEMORIAL!#REF!</definedName>
    <definedName name="STOT02.110.1866" localSheetId="4">[5]MEMORIAL!#REF!</definedName>
    <definedName name="STOT02.110.1866" localSheetId="6">[5]MEMORIAL!#REF!</definedName>
    <definedName name="STOT02.110.1866" localSheetId="18">[5]MEMORIAL!#REF!</definedName>
    <definedName name="STOT02.110.1866">[5]MEMORIAL!#REF!</definedName>
    <definedName name="STOT02.110.1866_1" localSheetId="10">[5]MEMORIAL!#REF!</definedName>
    <definedName name="STOT02.110.1866_1" localSheetId="3">[5]MEMORIAL!#REF!</definedName>
    <definedName name="STOT02.110.1866_1" localSheetId="4">[5]MEMORIAL!#REF!</definedName>
    <definedName name="STOT02.110.1866_1" localSheetId="6">[5]MEMORIAL!#REF!</definedName>
    <definedName name="STOT02.110.1866_1" localSheetId="18">[5]MEMORIAL!#REF!</definedName>
    <definedName name="STOT02.110.1866_1">[5]MEMORIAL!#REF!</definedName>
    <definedName name="STOT02.110.2021" localSheetId="10">[5]MEMORIAL!#REF!</definedName>
    <definedName name="STOT02.110.2021" localSheetId="3">[5]MEMORIAL!#REF!</definedName>
    <definedName name="STOT02.110.2021" localSheetId="4">[5]MEMORIAL!#REF!</definedName>
    <definedName name="STOT02.110.2021" localSheetId="6">[5]MEMORIAL!#REF!</definedName>
    <definedName name="STOT02.110.2021" localSheetId="18">[5]MEMORIAL!#REF!</definedName>
    <definedName name="STOT02.110.2021">[5]MEMORIAL!#REF!</definedName>
    <definedName name="STOT02.110.2021_1" localSheetId="10">[5]MEMORIAL!#REF!</definedName>
    <definedName name="STOT02.110.2021_1" localSheetId="3">[5]MEMORIAL!#REF!</definedName>
    <definedName name="STOT02.110.2021_1" localSheetId="4">[5]MEMORIAL!#REF!</definedName>
    <definedName name="STOT02.110.2021_1" localSheetId="6">[5]MEMORIAL!#REF!</definedName>
    <definedName name="STOT02.110.2021_1" localSheetId="18">[5]MEMORIAL!#REF!</definedName>
    <definedName name="STOT02.110.2021_1">[5]MEMORIAL!#REF!</definedName>
    <definedName name="STOT02.110.2070" localSheetId="10">[5]MEMORIAL!#REF!</definedName>
    <definedName name="STOT02.110.2070" localSheetId="3">[5]MEMORIAL!#REF!</definedName>
    <definedName name="STOT02.110.2070" localSheetId="4">[5]MEMORIAL!#REF!</definedName>
    <definedName name="STOT02.110.2070" localSheetId="6">[5]MEMORIAL!#REF!</definedName>
    <definedName name="STOT02.110.2070" localSheetId="18">[5]MEMORIAL!#REF!</definedName>
    <definedName name="STOT02.110.2070">[5]MEMORIAL!#REF!</definedName>
    <definedName name="STOT02.110.2070_1" localSheetId="10">[5]MEMORIAL!#REF!</definedName>
    <definedName name="STOT02.110.2070_1" localSheetId="3">[5]MEMORIAL!#REF!</definedName>
    <definedName name="STOT02.110.2070_1" localSheetId="4">[5]MEMORIAL!#REF!</definedName>
    <definedName name="STOT02.110.2070_1" localSheetId="6">[5]MEMORIAL!#REF!</definedName>
    <definedName name="STOT02.110.2070_1" localSheetId="18">[5]MEMORIAL!#REF!</definedName>
    <definedName name="STOT02.110.2070_1">[5]MEMORIAL!#REF!</definedName>
    <definedName name="STOT02.110.2284" localSheetId="10">[5]MEMORIAL!#REF!</definedName>
    <definedName name="STOT02.110.2284" localSheetId="3">[5]MEMORIAL!#REF!</definedName>
    <definedName name="STOT02.110.2284" localSheetId="4">[5]MEMORIAL!#REF!</definedName>
    <definedName name="STOT02.110.2284" localSheetId="6">[5]MEMORIAL!#REF!</definedName>
    <definedName name="STOT02.110.2284" localSheetId="18">[5]MEMORIAL!#REF!</definedName>
    <definedName name="STOT02.110.2284">[5]MEMORIAL!#REF!</definedName>
    <definedName name="STOT02.110.2284_1" localSheetId="10">[5]MEMORIAL!#REF!</definedName>
    <definedName name="STOT02.110.2284_1" localSheetId="3">[5]MEMORIAL!#REF!</definedName>
    <definedName name="STOT02.110.2284_1" localSheetId="4">[5]MEMORIAL!#REF!</definedName>
    <definedName name="STOT02.110.2284_1" localSheetId="6">[5]MEMORIAL!#REF!</definedName>
    <definedName name="STOT02.110.2284_1" localSheetId="18">[5]MEMORIAL!#REF!</definedName>
    <definedName name="STOT02.110.2284_1">[5]MEMORIAL!#REF!</definedName>
    <definedName name="STOT02.110.2758" localSheetId="10">[5]MEMORIAL!#REF!</definedName>
    <definedName name="STOT02.110.2758" localSheetId="3">[5]MEMORIAL!#REF!</definedName>
    <definedName name="STOT02.110.2758" localSheetId="4">[5]MEMORIAL!#REF!</definedName>
    <definedName name="STOT02.110.2758" localSheetId="6">[5]MEMORIAL!#REF!</definedName>
    <definedName name="STOT02.110.2758" localSheetId="18">[5]MEMORIAL!#REF!</definedName>
    <definedName name="STOT02.110.2758">[5]MEMORIAL!#REF!</definedName>
    <definedName name="STOT02.110.2758_1" localSheetId="10">[5]MEMORIAL!#REF!</definedName>
    <definedName name="STOT02.110.2758_1" localSheetId="3">[5]MEMORIAL!#REF!</definedName>
    <definedName name="STOT02.110.2758_1" localSheetId="4">[5]MEMORIAL!#REF!</definedName>
    <definedName name="STOT02.110.2758_1" localSheetId="6">[5]MEMORIAL!#REF!</definedName>
    <definedName name="STOT02.110.2758_1" localSheetId="18">[5]MEMORIAL!#REF!</definedName>
    <definedName name="STOT02.110.2758_1">[5]MEMORIAL!#REF!</definedName>
    <definedName name="STOT02.110.3862" localSheetId="10">[5]MEMORIAL!#REF!</definedName>
    <definedName name="STOT02.110.3862" localSheetId="3">[5]MEMORIAL!#REF!</definedName>
    <definedName name="STOT02.110.3862" localSheetId="4">[5]MEMORIAL!#REF!</definedName>
    <definedName name="STOT02.110.3862" localSheetId="6">[5]MEMORIAL!#REF!</definedName>
    <definedName name="STOT02.110.3862" localSheetId="18">[5]MEMORIAL!#REF!</definedName>
    <definedName name="STOT02.110.3862">[5]MEMORIAL!#REF!</definedName>
    <definedName name="STOT02.110.3862_1" localSheetId="10">[5]MEMORIAL!#REF!</definedName>
    <definedName name="STOT02.110.3862_1" localSheetId="3">[5]MEMORIAL!#REF!</definedName>
    <definedName name="STOT02.110.3862_1" localSheetId="4">[5]MEMORIAL!#REF!</definedName>
    <definedName name="STOT02.110.3862_1" localSheetId="6">[5]MEMORIAL!#REF!</definedName>
    <definedName name="STOT02.110.3862_1" localSheetId="18">[5]MEMORIAL!#REF!</definedName>
    <definedName name="STOT02.110.3862_1">[5]MEMORIAL!#REF!</definedName>
    <definedName name="STOT02.110.3868" localSheetId="10">[5]MEMORIAL!#REF!</definedName>
    <definedName name="STOT02.110.3868" localSheetId="3">[5]MEMORIAL!#REF!</definedName>
    <definedName name="STOT02.110.3868" localSheetId="4">[5]MEMORIAL!#REF!</definedName>
    <definedName name="STOT02.110.3868" localSheetId="6">[5]MEMORIAL!#REF!</definedName>
    <definedName name="STOT02.110.3868" localSheetId="18">[5]MEMORIAL!#REF!</definedName>
    <definedName name="STOT02.110.3868">[5]MEMORIAL!#REF!</definedName>
    <definedName name="STOT02.110.3926" localSheetId="10">[5]MEMORIAL!#REF!</definedName>
    <definedName name="STOT02.110.3926" localSheetId="3">[5]MEMORIAL!#REF!</definedName>
    <definedName name="STOT02.110.3926" localSheetId="4">[5]MEMORIAL!#REF!</definedName>
    <definedName name="STOT02.110.3926" localSheetId="6">[5]MEMORIAL!#REF!</definedName>
    <definedName name="STOT02.110.3926" localSheetId="18">[5]MEMORIAL!#REF!</definedName>
    <definedName name="STOT02.110.3926">[5]MEMORIAL!#REF!</definedName>
    <definedName name="STOT02.110.3926_1" localSheetId="10">[5]MEMORIAL!#REF!</definedName>
    <definedName name="STOT02.110.3926_1" localSheetId="3">[5]MEMORIAL!#REF!</definedName>
    <definedName name="STOT02.110.3926_1" localSheetId="4">[5]MEMORIAL!#REF!</definedName>
    <definedName name="STOT02.110.3926_1" localSheetId="6">[5]MEMORIAL!#REF!</definedName>
    <definedName name="STOT02.110.3926_1" localSheetId="18">[5]MEMORIAL!#REF!</definedName>
    <definedName name="STOT02.110.3926_1">[5]MEMORIAL!#REF!</definedName>
    <definedName name="STOT02.110.4292" localSheetId="10">[5]MEMORIAL!#REF!</definedName>
    <definedName name="STOT02.110.4292" localSheetId="3">[5]MEMORIAL!#REF!</definedName>
    <definedName name="STOT02.110.4292" localSheetId="4">[5]MEMORIAL!#REF!</definedName>
    <definedName name="STOT02.110.4292" localSheetId="6">[5]MEMORIAL!#REF!</definedName>
    <definedName name="STOT02.110.4292" localSheetId="18">[5]MEMORIAL!#REF!</definedName>
    <definedName name="STOT02.110.4292">[5]MEMORIAL!#REF!</definedName>
    <definedName name="STOT02.110.4292_1" localSheetId="10">[5]MEMORIAL!#REF!</definedName>
    <definedName name="STOT02.110.4292_1" localSheetId="3">[5]MEMORIAL!#REF!</definedName>
    <definedName name="STOT02.110.4292_1" localSheetId="4">[5]MEMORIAL!#REF!</definedName>
    <definedName name="STOT02.110.4292_1" localSheetId="6">[5]MEMORIAL!#REF!</definedName>
    <definedName name="STOT02.110.4292_1" localSheetId="18">[5]MEMORIAL!#REF!</definedName>
    <definedName name="STOT02.110.4292_1">[5]MEMORIAL!#REF!</definedName>
    <definedName name="STOT02.110.4760" localSheetId="10">[5]MEMORIAL!#REF!</definedName>
    <definedName name="STOT02.110.4760" localSheetId="3">[5]MEMORIAL!#REF!</definedName>
    <definedName name="STOT02.110.4760" localSheetId="4">[5]MEMORIAL!#REF!</definedName>
    <definedName name="STOT02.110.4760" localSheetId="6">[5]MEMORIAL!#REF!</definedName>
    <definedName name="STOT02.110.4760" localSheetId="18">[5]MEMORIAL!#REF!</definedName>
    <definedName name="STOT02.110.4760">[5]MEMORIAL!#REF!</definedName>
    <definedName name="STOT02.110.4760_1" localSheetId="10">[5]MEMORIAL!#REF!</definedName>
    <definedName name="STOT02.110.4760_1" localSheetId="3">[5]MEMORIAL!#REF!</definedName>
    <definedName name="STOT02.110.4760_1" localSheetId="4">[5]MEMORIAL!#REF!</definedName>
    <definedName name="STOT02.110.4760_1" localSheetId="6">[5]MEMORIAL!#REF!</definedName>
    <definedName name="STOT02.110.4760_1" localSheetId="18">[5]MEMORIAL!#REF!</definedName>
    <definedName name="STOT02.110.4760_1">[5]MEMORIAL!#REF!</definedName>
    <definedName name="STOT02.120.0010" localSheetId="10">[5]MEMORIAL!#REF!</definedName>
    <definedName name="STOT02.120.0010" localSheetId="3">[5]MEMORIAL!#REF!</definedName>
    <definedName name="STOT02.120.0010" localSheetId="4">[5]MEMORIAL!#REF!</definedName>
    <definedName name="STOT02.120.0010" localSheetId="6">[5]MEMORIAL!#REF!</definedName>
    <definedName name="STOT02.120.0010" localSheetId="18">[5]MEMORIAL!#REF!</definedName>
    <definedName name="STOT02.120.0010">[5]MEMORIAL!#REF!</definedName>
    <definedName name="STOT02.120.0010_1" localSheetId="10">[5]MEMORIAL!#REF!</definedName>
    <definedName name="STOT02.120.0010_1" localSheetId="3">[5]MEMORIAL!#REF!</definedName>
    <definedName name="STOT02.120.0010_1" localSheetId="4">[5]MEMORIAL!#REF!</definedName>
    <definedName name="STOT02.120.0010_1" localSheetId="6">[5]MEMORIAL!#REF!</definedName>
    <definedName name="STOT02.120.0010_1" localSheetId="18">[5]MEMORIAL!#REF!</definedName>
    <definedName name="STOT02.120.0010_1">[5]MEMORIAL!#REF!</definedName>
    <definedName name="STOT02.120.0040" localSheetId="10">[5]MEMORIAL!#REF!</definedName>
    <definedName name="STOT02.120.0040" localSheetId="3">[5]MEMORIAL!#REF!</definedName>
    <definedName name="STOT02.120.0040" localSheetId="4">[5]MEMORIAL!#REF!</definedName>
    <definedName name="STOT02.120.0040" localSheetId="6">[5]MEMORIAL!#REF!</definedName>
    <definedName name="STOT02.120.0040" localSheetId="18">[5]MEMORIAL!#REF!</definedName>
    <definedName name="STOT02.120.0040">[5]MEMORIAL!#REF!</definedName>
    <definedName name="STOT02.120.0040_1" localSheetId="10">[5]MEMORIAL!#REF!</definedName>
    <definedName name="STOT02.120.0040_1" localSheetId="3">[5]MEMORIAL!#REF!</definedName>
    <definedName name="STOT02.120.0040_1" localSheetId="4">[5]MEMORIAL!#REF!</definedName>
    <definedName name="STOT02.120.0040_1" localSheetId="6">[5]MEMORIAL!#REF!</definedName>
    <definedName name="STOT02.120.0040_1" localSheetId="18">[5]MEMORIAL!#REF!</definedName>
    <definedName name="STOT02.120.0040_1">[5]MEMORIAL!#REF!</definedName>
    <definedName name="STOT02.140.0040" localSheetId="10">[5]MEMORIAL!#REF!</definedName>
    <definedName name="STOT02.140.0040" localSheetId="3">[5]MEMORIAL!#REF!</definedName>
    <definedName name="STOT02.140.0040" localSheetId="4">[5]MEMORIAL!#REF!</definedName>
    <definedName name="STOT02.140.0040" localSheetId="6">[5]MEMORIAL!#REF!</definedName>
    <definedName name="STOT02.140.0040" localSheetId="18">[5]MEMORIAL!#REF!</definedName>
    <definedName name="STOT02.140.0040">[5]MEMORIAL!#REF!</definedName>
    <definedName name="STOT02.140.0040_1" localSheetId="10">[5]MEMORIAL!#REF!</definedName>
    <definedName name="STOT02.140.0040_1" localSheetId="3">[5]MEMORIAL!#REF!</definedName>
    <definedName name="STOT02.140.0040_1" localSheetId="4">[5]MEMORIAL!#REF!</definedName>
    <definedName name="STOT02.140.0040_1" localSheetId="6">[5]MEMORIAL!#REF!</definedName>
    <definedName name="STOT02.140.0040_1" localSheetId="18">[5]MEMORIAL!#REF!</definedName>
    <definedName name="STOT02.140.0040_1">[5]MEMORIAL!#REF!</definedName>
    <definedName name="STOT02.160.0010" localSheetId="10">[5]MEMORIAL!#REF!</definedName>
    <definedName name="STOT02.160.0010" localSheetId="3">[5]MEMORIAL!#REF!</definedName>
    <definedName name="STOT02.160.0010" localSheetId="4">[5]MEMORIAL!#REF!</definedName>
    <definedName name="STOT02.160.0010" localSheetId="6">[5]MEMORIAL!#REF!</definedName>
    <definedName name="STOT02.160.0010" localSheetId="18">[5]MEMORIAL!#REF!</definedName>
    <definedName name="STOT02.160.0010">[5]MEMORIAL!#REF!</definedName>
    <definedName name="STOT02.160.0010_1" localSheetId="10">[5]MEMORIAL!#REF!</definedName>
    <definedName name="STOT02.160.0010_1" localSheetId="3">[5]MEMORIAL!#REF!</definedName>
    <definedName name="STOT02.160.0010_1" localSheetId="4">[5]MEMORIAL!#REF!</definedName>
    <definedName name="STOT02.160.0010_1" localSheetId="6">[5]MEMORIAL!#REF!</definedName>
    <definedName name="STOT02.160.0010_1" localSheetId="18">[5]MEMORIAL!#REF!</definedName>
    <definedName name="STOT02.160.0010_1">[5]MEMORIAL!#REF!</definedName>
    <definedName name="STOT02.160.0075" localSheetId="10">[5]MEMORIAL!#REF!</definedName>
    <definedName name="STOT02.160.0075" localSheetId="3">[5]MEMORIAL!#REF!</definedName>
    <definedName name="STOT02.160.0075" localSheetId="4">[5]MEMORIAL!#REF!</definedName>
    <definedName name="STOT02.160.0075" localSheetId="6">[5]MEMORIAL!#REF!</definedName>
    <definedName name="STOT02.160.0075" localSheetId="18">[5]MEMORIAL!#REF!</definedName>
    <definedName name="STOT02.160.0075">[5]MEMORIAL!#REF!</definedName>
    <definedName name="STOT02.160.0075_1" localSheetId="10">[5]MEMORIAL!#REF!</definedName>
    <definedName name="STOT02.160.0075_1" localSheetId="3">[5]MEMORIAL!#REF!</definedName>
    <definedName name="STOT02.160.0075_1" localSheetId="4">[5]MEMORIAL!#REF!</definedName>
    <definedName name="STOT02.160.0075_1" localSheetId="6">[5]MEMORIAL!#REF!</definedName>
    <definedName name="STOT02.160.0075_1" localSheetId="18">[5]MEMORIAL!#REF!</definedName>
    <definedName name="STOT02.160.0075_1">[5]MEMORIAL!#REF!</definedName>
    <definedName name="STOT02.210.0030" localSheetId="10">[5]MEMORIAL!#REF!</definedName>
    <definedName name="STOT02.210.0030" localSheetId="3">[5]MEMORIAL!#REF!</definedName>
    <definedName name="STOT02.210.0030" localSheetId="4">[5]MEMORIAL!#REF!</definedName>
    <definedName name="STOT02.210.0030" localSheetId="6">[5]MEMORIAL!#REF!</definedName>
    <definedName name="STOT02.210.0030" localSheetId="18">[5]MEMORIAL!#REF!</definedName>
    <definedName name="STOT02.210.0030">[5]MEMORIAL!#REF!</definedName>
    <definedName name="STOT02.210.0030_1" localSheetId="10">[5]MEMORIAL!#REF!</definedName>
    <definedName name="STOT02.210.0030_1" localSheetId="3">[5]MEMORIAL!#REF!</definedName>
    <definedName name="STOT02.210.0030_1" localSheetId="4">[5]MEMORIAL!#REF!</definedName>
    <definedName name="STOT02.210.0030_1" localSheetId="6">[5]MEMORIAL!#REF!</definedName>
    <definedName name="STOT02.210.0030_1" localSheetId="18">[5]MEMORIAL!#REF!</definedName>
    <definedName name="STOT02.210.0030_1">[5]MEMORIAL!#REF!</definedName>
    <definedName name="STOT02.210.0110" localSheetId="10">[5]MEMORIAL!#REF!</definedName>
    <definedName name="STOT02.210.0110" localSheetId="3">[5]MEMORIAL!#REF!</definedName>
    <definedName name="STOT02.210.0110" localSheetId="4">[5]MEMORIAL!#REF!</definedName>
    <definedName name="STOT02.210.0110" localSheetId="6">[5]MEMORIAL!#REF!</definedName>
    <definedName name="STOT02.210.0110" localSheetId="18">[5]MEMORIAL!#REF!</definedName>
    <definedName name="STOT02.210.0110">[5]MEMORIAL!#REF!</definedName>
    <definedName name="STOT02.210.0110_1" localSheetId="10">[5]MEMORIAL!#REF!</definedName>
    <definedName name="STOT02.210.0110_1" localSheetId="3">[5]MEMORIAL!#REF!</definedName>
    <definedName name="STOT02.210.0110_1" localSheetId="4">[5]MEMORIAL!#REF!</definedName>
    <definedName name="STOT02.210.0110_1" localSheetId="6">[5]MEMORIAL!#REF!</definedName>
    <definedName name="STOT02.210.0110_1" localSheetId="18">[5]MEMORIAL!#REF!</definedName>
    <definedName name="STOT02.210.0110_1">[5]MEMORIAL!#REF!</definedName>
    <definedName name="STOT02.210.0290" localSheetId="10">[5]MEMORIAL!#REF!</definedName>
    <definedName name="STOT02.210.0290" localSheetId="3">[5]MEMORIAL!#REF!</definedName>
    <definedName name="STOT02.210.0290" localSheetId="4">[5]MEMORIAL!#REF!</definedName>
    <definedName name="STOT02.210.0290" localSheetId="6">[5]MEMORIAL!#REF!</definedName>
    <definedName name="STOT02.210.0290" localSheetId="18">[5]MEMORIAL!#REF!</definedName>
    <definedName name="STOT02.210.0290">[5]MEMORIAL!#REF!</definedName>
    <definedName name="STOT02.210.0290_1" localSheetId="10">[5]MEMORIAL!#REF!</definedName>
    <definedName name="STOT02.210.0290_1" localSheetId="3">[5]MEMORIAL!#REF!</definedName>
    <definedName name="STOT02.210.0290_1" localSheetId="4">[5]MEMORIAL!#REF!</definedName>
    <definedName name="STOT02.210.0290_1" localSheetId="6">[5]MEMORIAL!#REF!</definedName>
    <definedName name="STOT02.210.0290_1" localSheetId="18">[5]MEMORIAL!#REF!</definedName>
    <definedName name="STOT02.210.0290_1">[5]MEMORIAL!#REF!</definedName>
    <definedName name="STOT02.210.0320" localSheetId="10">[5]MEMORIAL!#REF!</definedName>
    <definedName name="STOT02.210.0320" localSheetId="3">[5]MEMORIAL!#REF!</definedName>
    <definedName name="STOT02.210.0320" localSheetId="4">[5]MEMORIAL!#REF!</definedName>
    <definedName name="STOT02.210.0320" localSheetId="6">[5]MEMORIAL!#REF!</definedName>
    <definedName name="STOT02.210.0320" localSheetId="18">[5]MEMORIAL!#REF!</definedName>
    <definedName name="STOT02.210.0320">[5]MEMORIAL!#REF!</definedName>
    <definedName name="STOT02.210.0320_1" localSheetId="10">[5]MEMORIAL!#REF!</definedName>
    <definedName name="STOT02.210.0320_1" localSheetId="3">[5]MEMORIAL!#REF!</definedName>
    <definedName name="STOT02.210.0320_1" localSheetId="4">[5]MEMORIAL!#REF!</definedName>
    <definedName name="STOT02.210.0320_1" localSheetId="6">[5]MEMORIAL!#REF!</definedName>
    <definedName name="STOT02.210.0320_1" localSheetId="18">[5]MEMORIAL!#REF!</definedName>
    <definedName name="STOT02.210.0320_1">[5]MEMORIAL!#REF!</definedName>
    <definedName name="STOT03.010.0020" localSheetId="10">[8]MEMORIAL!#REF!</definedName>
    <definedName name="STOT03.010.0020" localSheetId="3">[8]MEMORIAL!#REF!</definedName>
    <definedName name="STOT03.010.0020" localSheetId="4">[8]MEMORIAL!#REF!</definedName>
    <definedName name="STOT03.010.0020" localSheetId="6">[8]MEMORIAL!#REF!</definedName>
    <definedName name="STOT03.010.0020" localSheetId="18">[8]MEMORIAL!#REF!</definedName>
    <definedName name="STOT03.010.0020">[8]MEMORIAL!#REF!</definedName>
    <definedName name="STOT03.010.0020_1" localSheetId="10">[5]MEMORIAL!#REF!</definedName>
    <definedName name="STOT03.010.0020_1" localSheetId="3">[5]MEMORIAL!#REF!</definedName>
    <definedName name="STOT03.010.0020_1" localSheetId="4">[5]MEMORIAL!#REF!</definedName>
    <definedName name="STOT03.010.0020_1" localSheetId="6">[5]MEMORIAL!#REF!</definedName>
    <definedName name="STOT03.010.0020_1" localSheetId="18">[5]MEMORIAL!#REF!</definedName>
    <definedName name="STOT03.010.0020_1">[5]MEMORIAL!#REF!</definedName>
    <definedName name="STOT03.010.0025" localSheetId="10">[8]MEMORIAL!#REF!</definedName>
    <definedName name="STOT03.010.0025" localSheetId="3">[8]MEMORIAL!#REF!</definedName>
    <definedName name="STOT03.010.0025" localSheetId="4">[8]MEMORIAL!#REF!</definedName>
    <definedName name="STOT03.010.0025" localSheetId="6">[8]MEMORIAL!#REF!</definedName>
    <definedName name="STOT03.010.0025" localSheetId="18">[8]MEMORIAL!#REF!</definedName>
    <definedName name="STOT03.010.0025">[8]MEMORIAL!#REF!</definedName>
    <definedName name="STOT03.010.0025_1" localSheetId="10">[5]MEMORIAL!#REF!</definedName>
    <definedName name="STOT03.010.0025_1" localSheetId="3">[5]MEMORIAL!#REF!</definedName>
    <definedName name="STOT03.010.0025_1" localSheetId="4">[5]MEMORIAL!#REF!</definedName>
    <definedName name="STOT03.010.0025_1" localSheetId="6">[5]MEMORIAL!#REF!</definedName>
    <definedName name="STOT03.010.0025_1" localSheetId="18">[5]MEMORIAL!#REF!</definedName>
    <definedName name="STOT03.010.0025_1">[5]MEMORIAL!#REF!</definedName>
    <definedName name="STOT03.010.0040" localSheetId="10">[8]MEMORIAL!#REF!</definedName>
    <definedName name="STOT03.010.0040" localSheetId="3">[8]MEMORIAL!#REF!</definedName>
    <definedName name="STOT03.010.0040" localSheetId="4">[8]MEMORIAL!#REF!</definedName>
    <definedName name="STOT03.010.0040" localSheetId="6">[8]MEMORIAL!#REF!</definedName>
    <definedName name="STOT03.010.0040" localSheetId="18">[8]MEMORIAL!#REF!</definedName>
    <definedName name="STOT03.010.0040">[8]MEMORIAL!#REF!</definedName>
    <definedName name="STOT03.010.0040_1" localSheetId="10">[9]MEMORIAL!#REF!</definedName>
    <definedName name="STOT03.010.0040_1" localSheetId="3">[9]MEMORIAL!#REF!</definedName>
    <definedName name="STOT03.010.0040_1" localSheetId="4">[9]MEMORIAL!#REF!</definedName>
    <definedName name="STOT03.010.0040_1" localSheetId="6">[9]MEMORIAL!#REF!</definedName>
    <definedName name="STOT03.010.0040_1" localSheetId="18">[9]MEMORIAL!#REF!</definedName>
    <definedName name="STOT03.010.0040_1">[9]MEMORIAL!#REF!</definedName>
    <definedName name="STOT03.010.0050" localSheetId="10">[8]MEMORIAL!#REF!</definedName>
    <definedName name="STOT03.010.0050" localSheetId="3">[8]MEMORIAL!#REF!</definedName>
    <definedName name="STOT03.010.0050" localSheetId="4">[8]MEMORIAL!#REF!</definedName>
    <definedName name="STOT03.010.0050" localSheetId="6">[8]MEMORIAL!#REF!</definedName>
    <definedName name="STOT03.010.0050" localSheetId="18">[8]MEMORIAL!#REF!</definedName>
    <definedName name="STOT03.010.0050">[8]MEMORIAL!#REF!</definedName>
    <definedName name="STOT03.010.0050_1" localSheetId="10">[9]MEMORIAL!#REF!</definedName>
    <definedName name="STOT03.010.0050_1" localSheetId="3">[9]MEMORIAL!#REF!</definedName>
    <definedName name="STOT03.010.0050_1" localSheetId="4">[9]MEMORIAL!#REF!</definedName>
    <definedName name="STOT03.010.0050_1" localSheetId="6">[9]MEMORIAL!#REF!</definedName>
    <definedName name="STOT03.010.0050_1" localSheetId="18">[9]MEMORIAL!#REF!</definedName>
    <definedName name="STOT03.010.0050_1">[9]MEMORIAL!#REF!</definedName>
    <definedName name="STOT03.010.0100" localSheetId="10">[8]MEMORIAL!#REF!</definedName>
    <definedName name="STOT03.010.0100" localSheetId="3">[8]MEMORIAL!#REF!</definedName>
    <definedName name="STOT03.010.0100" localSheetId="4">[8]MEMORIAL!#REF!</definedName>
    <definedName name="STOT03.010.0100" localSheetId="6">[8]MEMORIAL!#REF!</definedName>
    <definedName name="STOT03.010.0100" localSheetId="18">[8]MEMORIAL!#REF!</definedName>
    <definedName name="STOT03.010.0100">[8]MEMORIAL!#REF!</definedName>
    <definedName name="STOT03.010.0100_1" localSheetId="10">[8]MEMORIAL!#REF!</definedName>
    <definedName name="STOT03.010.0100_1" localSheetId="3">[8]MEMORIAL!#REF!</definedName>
    <definedName name="STOT03.010.0100_1" localSheetId="4">[8]MEMORIAL!#REF!</definedName>
    <definedName name="STOT03.010.0100_1" localSheetId="6">[8]MEMORIAL!#REF!</definedName>
    <definedName name="STOT03.010.0100_1" localSheetId="18">[8]MEMORIAL!#REF!</definedName>
    <definedName name="STOT03.010.0100_1">[8]MEMORIAL!#REF!</definedName>
    <definedName name="STOT03.010.0140" localSheetId="10">[5]MEMORIAL!#REF!</definedName>
    <definedName name="STOT03.010.0140" localSheetId="3">[5]MEMORIAL!#REF!</definedName>
    <definedName name="STOT03.010.0140" localSheetId="4">[5]MEMORIAL!#REF!</definedName>
    <definedName name="STOT03.010.0140" localSheetId="6">[5]MEMORIAL!#REF!</definedName>
    <definedName name="STOT03.010.0140" localSheetId="18">[5]MEMORIAL!#REF!</definedName>
    <definedName name="STOT03.010.0140">[5]MEMORIAL!#REF!</definedName>
    <definedName name="STOT03.010.0140_1" localSheetId="10">[5]MEMORIAL!#REF!</definedName>
    <definedName name="STOT03.010.0140_1" localSheetId="3">[5]MEMORIAL!#REF!</definedName>
    <definedName name="STOT03.010.0140_1" localSheetId="4">[5]MEMORIAL!#REF!</definedName>
    <definedName name="STOT03.010.0140_1" localSheetId="6">[5]MEMORIAL!#REF!</definedName>
    <definedName name="STOT03.010.0140_1" localSheetId="18">[5]MEMORIAL!#REF!</definedName>
    <definedName name="STOT03.010.0140_1">[5]MEMORIAL!#REF!</definedName>
    <definedName name="STOT03.010.0160" localSheetId="10">[5]MEMORIAL!#REF!</definedName>
    <definedName name="STOT03.010.0160" localSheetId="3">[5]MEMORIAL!#REF!</definedName>
    <definedName name="STOT03.010.0160" localSheetId="4">[5]MEMORIAL!#REF!</definedName>
    <definedName name="STOT03.010.0160" localSheetId="6">[5]MEMORIAL!#REF!</definedName>
    <definedName name="STOT03.010.0160" localSheetId="18">[5]MEMORIAL!#REF!</definedName>
    <definedName name="STOT03.010.0160">[5]MEMORIAL!#REF!</definedName>
    <definedName name="STOT03.010.0160_1" localSheetId="10">[5]MEMORIAL!#REF!</definedName>
    <definedName name="STOT03.010.0160_1" localSheetId="3">[5]MEMORIAL!#REF!</definedName>
    <definedName name="STOT03.010.0160_1" localSheetId="4">[5]MEMORIAL!#REF!</definedName>
    <definedName name="STOT03.010.0160_1" localSheetId="6">[5]MEMORIAL!#REF!</definedName>
    <definedName name="STOT03.010.0160_1" localSheetId="18">[5]MEMORIAL!#REF!</definedName>
    <definedName name="STOT03.010.0160_1">[5]MEMORIAL!#REF!</definedName>
    <definedName name="STOT03.010.0170" localSheetId="10">[5]MEMORIAL!#REF!</definedName>
    <definedName name="STOT03.010.0170" localSheetId="3">[5]MEMORIAL!#REF!</definedName>
    <definedName name="STOT03.010.0170" localSheetId="4">[5]MEMORIAL!#REF!</definedName>
    <definedName name="STOT03.010.0170" localSheetId="6">[5]MEMORIAL!#REF!</definedName>
    <definedName name="STOT03.010.0170" localSheetId="18">[5]MEMORIAL!#REF!</definedName>
    <definedName name="STOT03.010.0170">[5]MEMORIAL!#REF!</definedName>
    <definedName name="STOT03.010.0170_1" localSheetId="10">[5]MEMORIAL!#REF!</definedName>
    <definedName name="STOT03.010.0170_1" localSheetId="3">[5]MEMORIAL!#REF!</definedName>
    <definedName name="STOT03.010.0170_1" localSheetId="4">[5]MEMORIAL!#REF!</definedName>
    <definedName name="STOT03.010.0170_1" localSheetId="6">[5]MEMORIAL!#REF!</definedName>
    <definedName name="STOT03.010.0170_1" localSheetId="18">[5]MEMORIAL!#REF!</definedName>
    <definedName name="STOT03.010.0170_1">[5]MEMORIAL!#REF!</definedName>
    <definedName name="STOT03.010.0180" localSheetId="10">[8]MEMORIAL!#REF!</definedName>
    <definedName name="STOT03.010.0180" localSheetId="3">[8]MEMORIAL!#REF!</definedName>
    <definedName name="STOT03.010.0180" localSheetId="4">[8]MEMORIAL!#REF!</definedName>
    <definedName name="STOT03.010.0180" localSheetId="6">[8]MEMORIAL!#REF!</definedName>
    <definedName name="STOT03.010.0180" localSheetId="18">[8]MEMORIAL!#REF!</definedName>
    <definedName name="STOT03.010.0180">[8]MEMORIAL!#REF!</definedName>
    <definedName name="STOT03.010.0180_1" localSheetId="10">[5]MEMORIAL!#REF!</definedName>
    <definedName name="STOT03.010.0180_1" localSheetId="3">[5]MEMORIAL!#REF!</definedName>
    <definedName name="STOT03.010.0180_1" localSheetId="4">[5]MEMORIAL!#REF!</definedName>
    <definedName name="STOT03.010.0180_1" localSheetId="6">[5]MEMORIAL!#REF!</definedName>
    <definedName name="STOT03.010.0180_1" localSheetId="18">[5]MEMORIAL!#REF!</definedName>
    <definedName name="STOT03.010.0180_1">[5]MEMORIAL!#REF!</definedName>
    <definedName name="STOT03.010.0190" localSheetId="10">[5]MEMORIAL!#REF!</definedName>
    <definedName name="STOT03.010.0190" localSheetId="3">[5]MEMORIAL!#REF!</definedName>
    <definedName name="STOT03.010.0190" localSheetId="4">[5]MEMORIAL!#REF!</definedName>
    <definedName name="STOT03.010.0190" localSheetId="6">[5]MEMORIAL!#REF!</definedName>
    <definedName name="STOT03.010.0190" localSheetId="18">[5]MEMORIAL!#REF!</definedName>
    <definedName name="STOT03.010.0190">[5]MEMORIAL!#REF!</definedName>
    <definedName name="STOT03.010.0190_1" localSheetId="10">[5]MEMORIAL!#REF!</definedName>
    <definedName name="STOT03.010.0190_1" localSheetId="3">[5]MEMORIAL!#REF!</definedName>
    <definedName name="STOT03.010.0190_1" localSheetId="4">[5]MEMORIAL!#REF!</definedName>
    <definedName name="STOT03.010.0190_1" localSheetId="6">[5]MEMORIAL!#REF!</definedName>
    <definedName name="STOT03.010.0190_1" localSheetId="18">[5]MEMORIAL!#REF!</definedName>
    <definedName name="STOT03.010.0190_1">[5]MEMORIAL!#REF!</definedName>
    <definedName name="STOT03.010.0200" localSheetId="10">[8]MEMORIAL!#REF!</definedName>
    <definedName name="STOT03.010.0200" localSheetId="3">[8]MEMORIAL!#REF!</definedName>
    <definedName name="STOT03.010.0200" localSheetId="4">[8]MEMORIAL!#REF!</definedName>
    <definedName name="STOT03.010.0200" localSheetId="6">[8]MEMORIAL!#REF!</definedName>
    <definedName name="STOT03.010.0200" localSheetId="18">[8]MEMORIAL!#REF!</definedName>
    <definedName name="STOT03.010.0200">[8]MEMORIAL!#REF!</definedName>
    <definedName name="STOT03.010.0200_1" localSheetId="10">[5]MEMORIAL!#REF!</definedName>
    <definedName name="STOT03.010.0200_1" localSheetId="3">[5]MEMORIAL!#REF!</definedName>
    <definedName name="STOT03.010.0200_1" localSheetId="4">[5]MEMORIAL!#REF!</definedName>
    <definedName name="STOT03.010.0200_1" localSheetId="6">[5]MEMORIAL!#REF!</definedName>
    <definedName name="STOT03.010.0200_1" localSheetId="18">[5]MEMORIAL!#REF!</definedName>
    <definedName name="STOT03.010.0200_1">[5]MEMORIAL!#REF!</definedName>
    <definedName name="STOT04.010.0010" localSheetId="10">[5]MEMORIAL!#REF!</definedName>
    <definedName name="STOT04.010.0010" localSheetId="3">[5]MEMORIAL!#REF!</definedName>
    <definedName name="STOT04.010.0010" localSheetId="4">[5]MEMORIAL!#REF!</definedName>
    <definedName name="STOT04.010.0010" localSheetId="6">[5]MEMORIAL!#REF!</definedName>
    <definedName name="STOT04.010.0010" localSheetId="18">[5]MEMORIAL!#REF!</definedName>
    <definedName name="STOT04.010.0010">[5]MEMORIAL!#REF!</definedName>
    <definedName name="STOT04.010.0010_1" localSheetId="10">[5]MEMORIAL!#REF!</definedName>
    <definedName name="STOT04.010.0010_1" localSheetId="3">[5]MEMORIAL!#REF!</definedName>
    <definedName name="STOT04.010.0010_1" localSheetId="4">[5]MEMORIAL!#REF!</definedName>
    <definedName name="STOT04.010.0010_1" localSheetId="6">[5]MEMORIAL!#REF!</definedName>
    <definedName name="STOT04.010.0010_1" localSheetId="18">[5]MEMORIAL!#REF!</definedName>
    <definedName name="STOT04.010.0010_1">[5]MEMORIAL!#REF!</definedName>
    <definedName name="STOT04.010.0040" localSheetId="10">[5]MEMORIAL!#REF!</definedName>
    <definedName name="STOT04.010.0040" localSheetId="3">[5]MEMORIAL!#REF!</definedName>
    <definedName name="STOT04.010.0040" localSheetId="4">[5]MEMORIAL!#REF!</definedName>
    <definedName name="STOT04.010.0040" localSheetId="6">[5]MEMORIAL!#REF!</definedName>
    <definedName name="STOT04.010.0040" localSheetId="18">[5]MEMORIAL!#REF!</definedName>
    <definedName name="STOT04.010.0040">[5]MEMORIAL!#REF!</definedName>
    <definedName name="STOT04.010.0040_1" localSheetId="10">[5]MEMORIAL!#REF!</definedName>
    <definedName name="STOT04.010.0040_1" localSheetId="3">[5]MEMORIAL!#REF!</definedName>
    <definedName name="STOT04.010.0040_1" localSheetId="4">[5]MEMORIAL!#REF!</definedName>
    <definedName name="STOT04.010.0040_1" localSheetId="6">[5]MEMORIAL!#REF!</definedName>
    <definedName name="STOT04.010.0040_1" localSheetId="18">[5]MEMORIAL!#REF!</definedName>
    <definedName name="STOT04.010.0040_1">[5]MEMORIAL!#REF!</definedName>
    <definedName name="STOT04.010.0070" localSheetId="10">[5]MEMORIAL!#REF!</definedName>
    <definedName name="STOT04.010.0070" localSheetId="3">[5]MEMORIAL!#REF!</definedName>
    <definedName name="STOT04.010.0070" localSheetId="4">[5]MEMORIAL!#REF!</definedName>
    <definedName name="STOT04.010.0070" localSheetId="6">[5]MEMORIAL!#REF!</definedName>
    <definedName name="STOT04.010.0070" localSheetId="18">[5]MEMORIAL!#REF!</definedName>
    <definedName name="STOT04.010.0070">[5]MEMORIAL!#REF!</definedName>
    <definedName name="STOT04.010.0070_1" localSheetId="10">[5]MEMORIAL!#REF!</definedName>
    <definedName name="STOT04.010.0070_1" localSheetId="3">[5]MEMORIAL!#REF!</definedName>
    <definedName name="STOT04.010.0070_1" localSheetId="4">[5]MEMORIAL!#REF!</definedName>
    <definedName name="STOT04.010.0070_1" localSheetId="6">[5]MEMORIAL!#REF!</definedName>
    <definedName name="STOT04.010.0070_1" localSheetId="18">[5]MEMORIAL!#REF!</definedName>
    <definedName name="STOT04.010.0070_1">[5]MEMORIAL!#REF!</definedName>
    <definedName name="STOT04.010.0150" localSheetId="10">[5]MEMORIAL!#REF!</definedName>
    <definedName name="STOT04.010.0150" localSheetId="3">[5]MEMORIAL!#REF!</definedName>
    <definedName name="STOT04.010.0150" localSheetId="4">[5]MEMORIAL!#REF!</definedName>
    <definedName name="STOT04.010.0150" localSheetId="6">[5]MEMORIAL!#REF!</definedName>
    <definedName name="STOT04.010.0150" localSheetId="18">[5]MEMORIAL!#REF!</definedName>
    <definedName name="STOT04.010.0150">[5]MEMORIAL!#REF!</definedName>
    <definedName name="STOT04.010.0150_1" localSheetId="10">[5]MEMORIAL!#REF!</definedName>
    <definedName name="STOT04.010.0150_1" localSheetId="3">[5]MEMORIAL!#REF!</definedName>
    <definedName name="STOT04.010.0150_1" localSheetId="4">[5]MEMORIAL!#REF!</definedName>
    <definedName name="STOT04.010.0150_1" localSheetId="6">[5]MEMORIAL!#REF!</definedName>
    <definedName name="STOT04.010.0150_1" localSheetId="18">[5]MEMORIAL!#REF!</definedName>
    <definedName name="STOT04.010.0150_1">[5]MEMORIAL!#REF!</definedName>
    <definedName name="STOT04.010.0190" localSheetId="10">[5]MEMORIAL!#REF!</definedName>
    <definedName name="STOT04.010.0190" localSheetId="3">[5]MEMORIAL!#REF!</definedName>
    <definedName name="STOT04.010.0190" localSheetId="4">[5]MEMORIAL!#REF!</definedName>
    <definedName name="STOT04.010.0190" localSheetId="6">[5]MEMORIAL!#REF!</definedName>
    <definedName name="STOT04.010.0190" localSheetId="18">[5]MEMORIAL!#REF!</definedName>
    <definedName name="STOT04.010.0190">[5]MEMORIAL!#REF!</definedName>
    <definedName name="STOT04.010.0190_1" localSheetId="10">[5]MEMORIAL!#REF!</definedName>
    <definedName name="STOT04.010.0190_1" localSheetId="3">[5]MEMORIAL!#REF!</definedName>
    <definedName name="STOT04.010.0190_1" localSheetId="4">[5]MEMORIAL!#REF!</definedName>
    <definedName name="STOT04.010.0190_1" localSheetId="6">[5]MEMORIAL!#REF!</definedName>
    <definedName name="STOT04.010.0190_1" localSheetId="18">[5]MEMORIAL!#REF!</definedName>
    <definedName name="STOT04.010.0190_1">[5]MEMORIAL!#REF!</definedName>
    <definedName name="STOT04.010.0200" localSheetId="10">[5]MEMORIAL!#REF!</definedName>
    <definedName name="STOT04.010.0200" localSheetId="3">[5]MEMORIAL!#REF!</definedName>
    <definedName name="STOT04.010.0200" localSheetId="4">[5]MEMORIAL!#REF!</definedName>
    <definedName name="STOT04.010.0200" localSheetId="6">[5]MEMORIAL!#REF!</definedName>
    <definedName name="STOT04.010.0200" localSheetId="18">[5]MEMORIAL!#REF!</definedName>
    <definedName name="STOT04.010.0200">[5]MEMORIAL!#REF!</definedName>
    <definedName name="STOT04.010.0200_1" localSheetId="10">[5]MEMORIAL!#REF!</definedName>
    <definedName name="STOT04.010.0200_1" localSheetId="3">[5]MEMORIAL!#REF!</definedName>
    <definedName name="STOT04.010.0200_1" localSheetId="4">[5]MEMORIAL!#REF!</definedName>
    <definedName name="STOT04.010.0200_1" localSheetId="6">[5]MEMORIAL!#REF!</definedName>
    <definedName name="STOT04.010.0200_1" localSheetId="18">[5]MEMORIAL!#REF!</definedName>
    <definedName name="STOT04.010.0200_1">[5]MEMORIAL!#REF!</definedName>
    <definedName name="STOT04.010.0290" localSheetId="10">#REF!</definedName>
    <definedName name="STOT04.010.0290" localSheetId="11">#REF!</definedName>
    <definedName name="STOT04.010.0290" localSheetId="3">#REF!</definedName>
    <definedName name="STOT04.010.0290" localSheetId="4">#REF!</definedName>
    <definedName name="STOT04.010.0290" localSheetId="6">#REF!</definedName>
    <definedName name="STOT04.010.0290" localSheetId="13">#REF!</definedName>
    <definedName name="STOT04.010.0290" localSheetId="18">#REF!</definedName>
    <definedName name="STOT04.010.0290">#REF!</definedName>
    <definedName name="STOT04.010.0290_1" localSheetId="10">[11]MEMORIAL!#REF!</definedName>
    <definedName name="STOT04.010.0290_1" localSheetId="11">[11]MEMORIAL!#REF!</definedName>
    <definedName name="STOT04.010.0290_1" localSheetId="3">[11]MEMORIAL!#REF!</definedName>
    <definedName name="STOT04.010.0290_1" localSheetId="4">[11]MEMORIAL!#REF!</definedName>
    <definedName name="STOT04.010.0290_1" localSheetId="6">[11]MEMORIAL!#REF!</definedName>
    <definedName name="STOT04.010.0290_1" localSheetId="13">[11]MEMORIAL!#REF!</definedName>
    <definedName name="STOT04.010.0290_1" localSheetId="18">[11]MEMORIAL!#REF!</definedName>
    <definedName name="STOT04.010.0290_1">[11]MEMORIAL!#REF!</definedName>
    <definedName name="STOT04.010.0320" localSheetId="10">[8]MEMORIAL!#REF!</definedName>
    <definedName name="STOT04.010.0320" localSheetId="3">[8]MEMORIAL!#REF!</definedName>
    <definedName name="STOT04.010.0320" localSheetId="4">[8]MEMORIAL!#REF!</definedName>
    <definedName name="STOT04.010.0320" localSheetId="6">[8]MEMORIAL!#REF!</definedName>
    <definedName name="STOT04.010.0320" localSheetId="18">[8]MEMORIAL!#REF!</definedName>
    <definedName name="STOT04.010.0320">[8]MEMORIAL!#REF!</definedName>
    <definedName name="STOT04.010.0320_1" localSheetId="10">[5]MEMORIAL!#REF!</definedName>
    <definedName name="STOT04.010.0320_1" localSheetId="3">[5]MEMORIAL!#REF!</definedName>
    <definedName name="STOT04.010.0320_1" localSheetId="4">[5]MEMORIAL!#REF!</definedName>
    <definedName name="STOT04.010.0320_1" localSheetId="6">[5]MEMORIAL!#REF!</definedName>
    <definedName name="STOT04.010.0320_1" localSheetId="18">[5]MEMORIAL!#REF!</definedName>
    <definedName name="STOT04.010.0320_1">[5]MEMORIAL!#REF!</definedName>
    <definedName name="stot04.010.0330" localSheetId="10">#REF!</definedName>
    <definedName name="stot04.010.0330" localSheetId="11">#REF!</definedName>
    <definedName name="stot04.010.0330" localSheetId="3">#REF!</definedName>
    <definedName name="stot04.010.0330" localSheetId="4">#REF!</definedName>
    <definedName name="stot04.010.0330" localSheetId="6">#REF!</definedName>
    <definedName name="stot04.010.0330" localSheetId="13">#REF!</definedName>
    <definedName name="stot04.010.0330" localSheetId="18">#REF!</definedName>
    <definedName name="stot04.010.0330">#REF!</definedName>
    <definedName name="STOT04.010.0330_1" localSheetId="10">[5]MEMORIAL!#REF!</definedName>
    <definedName name="STOT04.010.0330_1" localSheetId="11">[5]MEMORIAL!#REF!</definedName>
    <definedName name="STOT04.010.0330_1" localSheetId="3">[5]MEMORIAL!#REF!</definedName>
    <definedName name="STOT04.010.0330_1" localSheetId="4">[5]MEMORIAL!#REF!</definedName>
    <definedName name="STOT04.010.0330_1" localSheetId="6">[5]MEMORIAL!#REF!</definedName>
    <definedName name="STOT04.010.0330_1" localSheetId="13">[5]MEMORIAL!#REF!</definedName>
    <definedName name="STOT04.010.0330_1" localSheetId="18">[5]MEMORIAL!#REF!</definedName>
    <definedName name="STOT04.010.0330_1">[5]MEMORIAL!#REF!</definedName>
    <definedName name="STOT04.010.0371" localSheetId="10">[8]MEMORIAL!#REF!</definedName>
    <definedName name="STOT04.010.0371" localSheetId="3">[8]MEMORIAL!#REF!</definedName>
    <definedName name="STOT04.010.0371" localSheetId="4">[8]MEMORIAL!#REF!</definedName>
    <definedName name="STOT04.010.0371" localSheetId="6">[8]MEMORIAL!#REF!</definedName>
    <definedName name="STOT04.010.0371" localSheetId="18">[8]MEMORIAL!#REF!</definedName>
    <definedName name="STOT04.010.0371">[8]MEMORIAL!#REF!</definedName>
    <definedName name="STOT04.010.0371_1" localSheetId="10">[9]MEMORIAL!#REF!</definedName>
    <definedName name="STOT04.010.0371_1" localSheetId="3">[9]MEMORIAL!#REF!</definedName>
    <definedName name="STOT04.010.0371_1" localSheetId="4">[9]MEMORIAL!#REF!</definedName>
    <definedName name="STOT04.010.0371_1" localSheetId="6">[9]MEMORIAL!#REF!</definedName>
    <definedName name="STOT04.010.0371_1" localSheetId="18">[9]MEMORIAL!#REF!</definedName>
    <definedName name="STOT04.010.0371_1">[9]MEMORIAL!#REF!</definedName>
    <definedName name="STOT04.010.0375" localSheetId="10">[8]MEMORIAL!#REF!</definedName>
    <definedName name="STOT04.010.0375" localSheetId="3">[8]MEMORIAL!#REF!</definedName>
    <definedName name="STOT04.010.0375" localSheetId="4">[8]MEMORIAL!#REF!</definedName>
    <definedName name="STOT04.010.0375" localSheetId="6">[8]MEMORIAL!#REF!</definedName>
    <definedName name="STOT04.010.0375" localSheetId="18">[8]MEMORIAL!#REF!</definedName>
    <definedName name="STOT04.010.0375">[8]MEMORIAL!#REF!</definedName>
    <definedName name="STOT04.010.0375_1" localSheetId="10">[5]MEMORIAL!#REF!</definedName>
    <definedName name="STOT04.010.0375_1" localSheetId="3">[5]MEMORIAL!#REF!</definedName>
    <definedName name="STOT04.010.0375_1" localSheetId="4">[5]MEMORIAL!#REF!</definedName>
    <definedName name="STOT04.010.0375_1" localSheetId="6">[5]MEMORIAL!#REF!</definedName>
    <definedName name="STOT04.010.0375_1" localSheetId="18">[5]MEMORIAL!#REF!</definedName>
    <definedName name="STOT04.010.0375_1">[5]MEMORIAL!#REF!</definedName>
    <definedName name="STOT04.010.0395" localSheetId="10">[8]MEMORIAL!#REF!</definedName>
    <definedName name="STOT04.010.0395" localSheetId="3">[8]MEMORIAL!#REF!</definedName>
    <definedName name="STOT04.010.0395" localSheetId="4">[8]MEMORIAL!#REF!</definedName>
    <definedName name="STOT04.010.0395" localSheetId="6">[8]MEMORIAL!#REF!</definedName>
    <definedName name="STOT04.010.0395" localSheetId="18">[8]MEMORIAL!#REF!</definedName>
    <definedName name="STOT04.010.0395">[8]MEMORIAL!#REF!</definedName>
    <definedName name="STOT04.010.0395_1" localSheetId="10">[5]MEMORIAL!#REF!</definedName>
    <definedName name="STOT04.010.0395_1" localSheetId="3">[5]MEMORIAL!#REF!</definedName>
    <definedName name="STOT04.010.0395_1" localSheetId="4">[5]MEMORIAL!#REF!</definedName>
    <definedName name="STOT04.010.0395_1" localSheetId="6">[5]MEMORIAL!#REF!</definedName>
    <definedName name="STOT04.010.0395_1" localSheetId="18">[5]MEMORIAL!#REF!</definedName>
    <definedName name="STOT04.010.0395_1">[5]MEMORIAL!#REF!</definedName>
    <definedName name="STOT04.010.0420" localSheetId="10">[5]MEMORIAL!#REF!</definedName>
    <definedName name="STOT04.010.0420" localSheetId="3">[5]MEMORIAL!#REF!</definedName>
    <definedName name="STOT04.010.0420" localSheetId="4">[5]MEMORIAL!#REF!</definedName>
    <definedName name="STOT04.010.0420" localSheetId="6">[5]MEMORIAL!#REF!</definedName>
    <definedName name="STOT04.010.0420" localSheetId="18">[5]MEMORIAL!#REF!</definedName>
    <definedName name="STOT04.010.0420">[5]MEMORIAL!#REF!</definedName>
    <definedName name="STOT04.010.0420_1" localSheetId="10">[5]MEMORIAL!#REF!</definedName>
    <definedName name="STOT04.010.0420_1" localSheetId="3">[5]MEMORIAL!#REF!</definedName>
    <definedName name="STOT04.010.0420_1" localSheetId="4">[5]MEMORIAL!#REF!</definedName>
    <definedName name="STOT04.010.0420_1" localSheetId="6">[5]MEMORIAL!#REF!</definedName>
    <definedName name="STOT04.010.0420_1" localSheetId="18">[5]MEMORIAL!#REF!</definedName>
    <definedName name="STOT04.010.0420_1">[5]MEMORIAL!#REF!</definedName>
    <definedName name="STOT04.010.0430" localSheetId="10">[5]MEMORIAL!#REF!</definedName>
    <definedName name="STOT04.010.0430" localSheetId="3">[5]MEMORIAL!#REF!</definedName>
    <definedName name="STOT04.010.0430" localSheetId="4">[5]MEMORIAL!#REF!</definedName>
    <definedName name="STOT04.010.0430" localSheetId="6">[5]MEMORIAL!#REF!</definedName>
    <definedName name="STOT04.010.0430" localSheetId="18">[5]MEMORIAL!#REF!</definedName>
    <definedName name="STOT04.010.0430">[5]MEMORIAL!#REF!</definedName>
    <definedName name="STOT04.010.0430_1" localSheetId="10">[5]MEMORIAL!#REF!</definedName>
    <definedName name="STOT04.010.0430_1" localSheetId="3">[5]MEMORIAL!#REF!</definedName>
    <definedName name="STOT04.010.0430_1" localSheetId="4">[5]MEMORIAL!#REF!</definedName>
    <definedName name="STOT04.010.0430_1" localSheetId="6">[5]MEMORIAL!#REF!</definedName>
    <definedName name="STOT04.010.0430_1" localSheetId="18">[5]MEMORIAL!#REF!</definedName>
    <definedName name="STOT04.010.0430_1">[5]MEMORIAL!#REF!</definedName>
    <definedName name="STOT05.010.0020" localSheetId="10">[8]MEMORIAL!#REF!</definedName>
    <definedName name="STOT05.010.0020" localSheetId="3">[8]MEMORIAL!#REF!</definedName>
    <definedName name="STOT05.010.0020" localSheetId="4">[8]MEMORIAL!#REF!</definedName>
    <definedName name="STOT05.010.0020" localSheetId="6">[8]MEMORIAL!#REF!</definedName>
    <definedName name="STOT05.010.0020" localSheetId="18">[8]MEMORIAL!#REF!</definedName>
    <definedName name="STOT05.010.0020">[8]MEMORIAL!#REF!</definedName>
    <definedName name="STOT05.010.0020_1" localSheetId="10">[5]MEMORIAL!#REF!</definedName>
    <definedName name="STOT05.010.0020_1" localSheetId="3">[5]MEMORIAL!#REF!</definedName>
    <definedName name="STOT05.010.0020_1" localSheetId="4">[5]MEMORIAL!#REF!</definedName>
    <definedName name="STOT05.010.0020_1" localSheetId="6">[5]MEMORIAL!#REF!</definedName>
    <definedName name="STOT05.010.0020_1" localSheetId="18">[5]MEMORIAL!#REF!</definedName>
    <definedName name="STOT05.010.0020_1">[5]MEMORIAL!#REF!</definedName>
    <definedName name="STOT05.110.0005" localSheetId="10">[5]MEMORIAL!#REF!</definedName>
    <definedName name="STOT05.110.0005" localSheetId="3">[5]MEMORIAL!#REF!</definedName>
    <definedName name="STOT05.110.0005" localSheetId="4">[5]MEMORIAL!#REF!</definedName>
    <definedName name="STOT05.110.0005" localSheetId="6">[5]MEMORIAL!#REF!</definedName>
    <definedName name="STOT05.110.0005" localSheetId="18">[5]MEMORIAL!#REF!</definedName>
    <definedName name="STOT05.110.0005">[5]MEMORIAL!#REF!</definedName>
    <definedName name="STOT05.110.0005_1" localSheetId="10">[5]MEMORIAL!#REF!</definedName>
    <definedName name="STOT05.110.0005_1" localSheetId="3">[5]MEMORIAL!#REF!</definedName>
    <definedName name="STOT05.110.0005_1" localSheetId="4">[5]MEMORIAL!#REF!</definedName>
    <definedName name="STOT05.110.0005_1" localSheetId="6">[5]MEMORIAL!#REF!</definedName>
    <definedName name="STOT05.110.0005_1" localSheetId="18">[5]MEMORIAL!#REF!</definedName>
    <definedName name="STOT05.110.0005_1">[5]MEMORIAL!#REF!</definedName>
    <definedName name="STOT05.110.0420" localSheetId="10">[5]MEMORIAL!#REF!</definedName>
    <definedName name="STOT05.110.0420" localSheetId="3">[5]MEMORIAL!#REF!</definedName>
    <definedName name="STOT05.110.0420" localSheetId="4">[5]MEMORIAL!#REF!</definedName>
    <definedName name="STOT05.110.0420" localSheetId="6">[5]MEMORIAL!#REF!</definedName>
    <definedName name="STOT05.110.0420" localSheetId="18">[5]MEMORIAL!#REF!</definedName>
    <definedName name="STOT05.110.0420">[5]MEMORIAL!#REF!</definedName>
    <definedName name="STOT05.110.0420_1" localSheetId="10">[5]MEMORIAL!#REF!</definedName>
    <definedName name="STOT05.110.0420_1" localSheetId="3">[5]MEMORIAL!#REF!</definedName>
    <definedName name="STOT05.110.0420_1" localSheetId="4">[5]MEMORIAL!#REF!</definedName>
    <definedName name="STOT05.110.0420_1" localSheetId="6">[5]MEMORIAL!#REF!</definedName>
    <definedName name="STOT05.110.0420_1" localSheetId="18">[5]MEMORIAL!#REF!</definedName>
    <definedName name="STOT05.110.0420_1">[5]MEMORIAL!#REF!</definedName>
    <definedName name="STOT05.110.1300" localSheetId="10">[5]MEMORIAL!#REF!</definedName>
    <definedName name="STOT05.110.1300" localSheetId="3">[5]MEMORIAL!#REF!</definedName>
    <definedName name="STOT05.110.1300" localSheetId="4">[5]MEMORIAL!#REF!</definedName>
    <definedName name="STOT05.110.1300" localSheetId="6">[5]MEMORIAL!#REF!</definedName>
    <definedName name="STOT05.110.1300" localSheetId="18">[5]MEMORIAL!#REF!</definedName>
    <definedName name="STOT05.110.1300">[5]MEMORIAL!#REF!</definedName>
    <definedName name="STOT05.110.1300_1" localSheetId="10">[5]MEMORIAL!#REF!</definedName>
    <definedName name="STOT05.110.1300_1" localSheetId="3">[5]MEMORIAL!#REF!</definedName>
    <definedName name="STOT05.110.1300_1" localSheetId="4">[5]MEMORIAL!#REF!</definedName>
    <definedName name="STOT05.110.1300_1" localSheetId="6">[5]MEMORIAL!#REF!</definedName>
    <definedName name="STOT05.110.1300_1" localSheetId="18">[5]MEMORIAL!#REF!</definedName>
    <definedName name="STOT05.110.1300_1">[5]MEMORIAL!#REF!</definedName>
    <definedName name="STOT05.110.1565" localSheetId="10">[5]MEMORIAL!#REF!</definedName>
    <definedName name="STOT05.110.1565" localSheetId="3">[5]MEMORIAL!#REF!</definedName>
    <definedName name="STOT05.110.1565" localSheetId="4">[5]MEMORIAL!#REF!</definedName>
    <definedName name="STOT05.110.1565" localSheetId="6">[5]MEMORIAL!#REF!</definedName>
    <definedName name="STOT05.110.1565" localSheetId="18">[5]MEMORIAL!#REF!</definedName>
    <definedName name="STOT05.110.1565">[5]MEMORIAL!#REF!</definedName>
    <definedName name="STOT05.110.1565_1" localSheetId="10">[5]MEMORIAL!#REF!</definedName>
    <definedName name="STOT05.110.1565_1" localSheetId="3">[5]MEMORIAL!#REF!</definedName>
    <definedName name="STOT05.110.1565_1" localSheetId="4">[5]MEMORIAL!#REF!</definedName>
    <definedName name="STOT05.110.1565_1" localSheetId="6">[5]MEMORIAL!#REF!</definedName>
    <definedName name="STOT05.110.1565_1" localSheetId="18">[5]MEMORIAL!#REF!</definedName>
    <definedName name="STOT05.110.1565_1">[5]MEMORIAL!#REF!</definedName>
    <definedName name="STOT05.110.1590" localSheetId="10">[5]MEMORIAL!#REF!</definedName>
    <definedName name="STOT05.110.1590" localSheetId="3">[5]MEMORIAL!#REF!</definedName>
    <definedName name="STOT05.110.1590" localSheetId="4">[5]MEMORIAL!#REF!</definedName>
    <definedName name="STOT05.110.1590" localSheetId="6">[5]MEMORIAL!#REF!</definedName>
    <definedName name="STOT05.110.1590" localSheetId="18">[5]MEMORIAL!#REF!</definedName>
    <definedName name="STOT05.110.1590">[5]MEMORIAL!#REF!</definedName>
    <definedName name="STOT05.110.1590_1" localSheetId="10">[5]MEMORIAL!#REF!</definedName>
    <definedName name="STOT05.110.1590_1" localSheetId="3">[5]MEMORIAL!#REF!</definedName>
    <definedName name="STOT05.110.1590_1" localSheetId="4">[5]MEMORIAL!#REF!</definedName>
    <definedName name="STOT05.110.1590_1" localSheetId="6">[5]MEMORIAL!#REF!</definedName>
    <definedName name="STOT05.110.1590_1" localSheetId="18">[5]MEMORIAL!#REF!</definedName>
    <definedName name="STOT05.110.1590_1">[5]MEMORIAL!#REF!</definedName>
    <definedName name="STOT05.110.1620" localSheetId="10">[5]MEMORIAL!#REF!</definedName>
    <definedName name="STOT05.110.1620" localSheetId="3">[5]MEMORIAL!#REF!</definedName>
    <definedName name="STOT05.110.1620" localSheetId="4">[5]MEMORIAL!#REF!</definedName>
    <definedName name="STOT05.110.1620" localSheetId="6">[5]MEMORIAL!#REF!</definedName>
    <definedName name="STOT05.110.1620" localSheetId="18">[5]MEMORIAL!#REF!</definedName>
    <definedName name="STOT05.110.1620">[5]MEMORIAL!#REF!</definedName>
    <definedName name="STOT05.120.0060" localSheetId="10">[5]MEMORIAL!#REF!</definedName>
    <definedName name="STOT05.120.0060" localSheetId="3">[5]MEMORIAL!#REF!</definedName>
    <definedName name="STOT05.120.0060" localSheetId="4">[5]MEMORIAL!#REF!</definedName>
    <definedName name="STOT05.120.0060" localSheetId="6">[5]MEMORIAL!#REF!</definedName>
    <definedName name="STOT05.120.0060" localSheetId="18">[5]MEMORIAL!#REF!</definedName>
    <definedName name="STOT05.120.0060">[5]MEMORIAL!#REF!</definedName>
    <definedName name="STOT05.120.0060_1" localSheetId="10">[5]MEMORIAL!#REF!</definedName>
    <definedName name="STOT05.120.0060_1" localSheetId="3">[5]MEMORIAL!#REF!</definedName>
    <definedName name="STOT05.120.0060_1" localSheetId="4">[5]MEMORIAL!#REF!</definedName>
    <definedName name="STOT05.120.0060_1" localSheetId="6">[5]MEMORIAL!#REF!</definedName>
    <definedName name="STOT05.120.0060_1" localSheetId="18">[5]MEMORIAL!#REF!</definedName>
    <definedName name="STOT05.120.0060_1">[5]MEMORIAL!#REF!</definedName>
    <definedName name="STOT06.010.0010" localSheetId="10">[5]MEMORIAL!#REF!</definedName>
    <definedName name="STOT06.010.0010" localSheetId="3">[5]MEMORIAL!#REF!</definedName>
    <definedName name="STOT06.010.0010" localSheetId="4">[5]MEMORIAL!#REF!</definedName>
    <definedName name="STOT06.010.0010" localSheetId="6">[5]MEMORIAL!#REF!</definedName>
    <definedName name="STOT06.010.0010" localSheetId="18">[5]MEMORIAL!#REF!</definedName>
    <definedName name="STOT06.010.0010">[5]MEMORIAL!#REF!</definedName>
    <definedName name="STOT06.010.0010_1" localSheetId="10">[5]MEMORIAL!#REF!</definedName>
    <definedName name="STOT06.010.0010_1" localSheetId="3">[5]MEMORIAL!#REF!</definedName>
    <definedName name="STOT06.010.0010_1" localSheetId="4">[5]MEMORIAL!#REF!</definedName>
    <definedName name="STOT06.010.0010_1" localSheetId="6">[5]MEMORIAL!#REF!</definedName>
    <definedName name="STOT06.010.0010_1" localSheetId="18">[5]MEMORIAL!#REF!</definedName>
    <definedName name="STOT06.010.0010_1">[5]MEMORIAL!#REF!</definedName>
    <definedName name="STOT08.010.0010" localSheetId="10">[5]MEMORIAL!#REF!</definedName>
    <definedName name="STOT08.010.0010" localSheetId="3">[5]MEMORIAL!#REF!</definedName>
    <definedName name="STOT08.010.0010" localSheetId="4">[5]MEMORIAL!#REF!</definedName>
    <definedName name="STOT08.010.0010" localSheetId="6">[5]MEMORIAL!#REF!</definedName>
    <definedName name="STOT08.010.0010" localSheetId="18">[5]MEMORIAL!#REF!</definedName>
    <definedName name="STOT08.010.0010">[5]MEMORIAL!#REF!</definedName>
    <definedName name="STOT08.010.0010_1" localSheetId="10">[5]MEMORIAL!#REF!</definedName>
    <definedName name="STOT08.010.0010_1" localSheetId="3">[5]MEMORIAL!#REF!</definedName>
    <definedName name="STOT08.010.0010_1" localSheetId="4">[5]MEMORIAL!#REF!</definedName>
    <definedName name="STOT08.010.0010_1" localSheetId="6">[5]MEMORIAL!#REF!</definedName>
    <definedName name="STOT08.010.0010_1" localSheetId="18">[5]MEMORIAL!#REF!</definedName>
    <definedName name="STOT08.010.0010_1">[5]MEMORIAL!#REF!</definedName>
    <definedName name="STOT08.010.0040" localSheetId="10">[5]MEMORIAL!#REF!</definedName>
    <definedName name="STOT08.010.0040" localSheetId="3">[5]MEMORIAL!#REF!</definedName>
    <definedName name="STOT08.010.0040" localSheetId="4">[5]MEMORIAL!#REF!</definedName>
    <definedName name="STOT08.010.0040" localSheetId="6">[5]MEMORIAL!#REF!</definedName>
    <definedName name="STOT08.010.0040" localSheetId="18">[5]MEMORIAL!#REF!</definedName>
    <definedName name="STOT08.010.0040">[5]MEMORIAL!#REF!</definedName>
    <definedName name="STOT08.010.0040_1" localSheetId="10">[5]MEMORIAL!#REF!</definedName>
    <definedName name="STOT08.010.0040_1" localSheetId="3">[5]MEMORIAL!#REF!</definedName>
    <definedName name="STOT08.010.0040_1" localSheetId="4">[5]MEMORIAL!#REF!</definedName>
    <definedName name="STOT08.010.0040_1" localSheetId="6">[5]MEMORIAL!#REF!</definedName>
    <definedName name="STOT08.010.0040_1" localSheetId="18">[5]MEMORIAL!#REF!</definedName>
    <definedName name="STOT08.010.0040_1">[5]MEMORIAL!#REF!</definedName>
    <definedName name="STOT08.010.0060" localSheetId="10">[8]MEMORIAL!#REF!</definedName>
    <definedName name="STOT08.010.0060" localSheetId="3">[8]MEMORIAL!#REF!</definedName>
    <definedName name="STOT08.010.0060" localSheetId="4">[8]MEMORIAL!#REF!</definedName>
    <definedName name="STOT08.010.0060" localSheetId="6">[8]MEMORIAL!#REF!</definedName>
    <definedName name="STOT08.010.0060" localSheetId="18">[8]MEMORIAL!#REF!</definedName>
    <definedName name="STOT08.010.0060">[8]MEMORIAL!#REF!</definedName>
    <definedName name="STOT08.010.0060_1" localSheetId="10">[9]MEMORIAL!#REF!</definedName>
    <definedName name="STOT08.010.0060_1" localSheetId="3">[9]MEMORIAL!#REF!</definedName>
    <definedName name="STOT08.010.0060_1" localSheetId="4">[9]MEMORIAL!#REF!</definedName>
    <definedName name="STOT08.010.0060_1" localSheetId="6">[9]MEMORIAL!#REF!</definedName>
    <definedName name="STOT08.010.0060_1" localSheetId="18">[9]MEMORIAL!#REF!</definedName>
    <definedName name="STOT08.010.0060_1">[9]MEMORIAL!#REF!</definedName>
    <definedName name="STOT08.010.0120" localSheetId="10">[8]MEMORIAL!#REF!</definedName>
    <definedName name="STOT08.010.0120" localSheetId="3">[8]MEMORIAL!#REF!</definedName>
    <definedName name="STOT08.010.0120" localSheetId="4">[8]MEMORIAL!#REF!</definedName>
    <definedName name="STOT08.010.0120" localSheetId="6">[8]MEMORIAL!#REF!</definedName>
    <definedName name="STOT08.010.0120" localSheetId="18">[8]MEMORIAL!#REF!</definedName>
    <definedName name="STOT08.010.0120">[8]MEMORIAL!#REF!</definedName>
    <definedName name="STOT08.010.0120_1" localSheetId="10">[5]MEMORIAL!#REF!</definedName>
    <definedName name="STOT08.010.0120_1" localSheetId="3">[5]MEMORIAL!#REF!</definedName>
    <definedName name="STOT08.010.0120_1" localSheetId="4">[5]MEMORIAL!#REF!</definedName>
    <definedName name="STOT08.010.0120_1" localSheetId="6">[5]MEMORIAL!#REF!</definedName>
    <definedName name="STOT08.010.0120_1" localSheetId="18">[5]MEMORIAL!#REF!</definedName>
    <definedName name="STOT08.010.0120_1">[5]MEMORIAL!#REF!</definedName>
    <definedName name="STOT08.010.0130" localSheetId="10">[5]MEMORIAL!#REF!</definedName>
    <definedName name="STOT08.010.0130" localSheetId="3">[5]MEMORIAL!#REF!</definedName>
    <definedName name="STOT08.010.0130" localSheetId="4">[5]MEMORIAL!#REF!</definedName>
    <definedName name="STOT08.010.0130" localSheetId="6">[5]MEMORIAL!#REF!</definedName>
    <definedName name="STOT08.010.0130" localSheetId="18">[5]MEMORIAL!#REF!</definedName>
    <definedName name="STOT08.010.0130">[5]MEMORIAL!#REF!</definedName>
    <definedName name="STOT08.010.0130_1" localSheetId="10">[5]MEMORIAL!#REF!</definedName>
    <definedName name="STOT08.010.0130_1" localSheetId="3">[5]MEMORIAL!#REF!</definedName>
    <definedName name="STOT08.010.0130_1" localSheetId="4">[5]MEMORIAL!#REF!</definedName>
    <definedName name="STOT08.010.0130_1" localSheetId="6">[5]MEMORIAL!#REF!</definedName>
    <definedName name="STOT08.010.0130_1" localSheetId="18">[5]MEMORIAL!#REF!</definedName>
    <definedName name="STOT08.010.0130_1">[5]MEMORIAL!#REF!</definedName>
    <definedName name="STOT08.010.0135" localSheetId="10">[8]MEMORIAL!#REF!</definedName>
    <definedName name="STOT08.010.0135" localSheetId="3">[8]MEMORIAL!#REF!</definedName>
    <definedName name="STOT08.010.0135" localSheetId="4">[8]MEMORIAL!#REF!</definedName>
    <definedName name="STOT08.010.0135" localSheetId="6">[8]MEMORIAL!#REF!</definedName>
    <definedName name="STOT08.010.0135" localSheetId="18">[8]MEMORIAL!#REF!</definedName>
    <definedName name="STOT08.010.0135">[8]MEMORIAL!#REF!</definedName>
    <definedName name="STOT08.010.0135_1" localSheetId="10">[5]MEMORIAL!#REF!</definedName>
    <definedName name="STOT08.010.0135_1" localSheetId="3">[5]MEMORIAL!#REF!</definedName>
    <definedName name="STOT08.010.0135_1" localSheetId="4">[5]MEMORIAL!#REF!</definedName>
    <definedName name="STOT08.010.0135_1" localSheetId="6">[5]MEMORIAL!#REF!</definedName>
    <definedName name="STOT08.010.0135_1" localSheetId="18">[5]MEMORIAL!#REF!</definedName>
    <definedName name="STOT08.010.0135_1">[5]MEMORIAL!#REF!</definedName>
    <definedName name="STOT08.010.0190" localSheetId="10">[5]MEMORIAL!#REF!</definedName>
    <definedName name="STOT08.010.0190" localSheetId="3">[5]MEMORIAL!#REF!</definedName>
    <definedName name="STOT08.010.0190" localSheetId="4">[5]MEMORIAL!#REF!</definedName>
    <definedName name="STOT08.010.0190" localSheetId="6">[5]MEMORIAL!#REF!</definedName>
    <definedName name="STOT08.010.0190" localSheetId="18">[5]MEMORIAL!#REF!</definedName>
    <definedName name="STOT08.010.0190">[5]MEMORIAL!#REF!</definedName>
    <definedName name="STOT08.010.0190_1" localSheetId="10">[5]MEMORIAL!#REF!</definedName>
    <definedName name="STOT08.010.0190_1" localSheetId="3">[5]MEMORIAL!#REF!</definedName>
    <definedName name="STOT08.010.0190_1" localSheetId="4">[5]MEMORIAL!#REF!</definedName>
    <definedName name="STOT08.010.0190_1" localSheetId="6">[5]MEMORIAL!#REF!</definedName>
    <definedName name="STOT08.010.0190_1" localSheetId="18">[5]MEMORIAL!#REF!</definedName>
    <definedName name="STOT08.010.0190_1">[5]MEMORIAL!#REF!</definedName>
    <definedName name="STOT08.010.0270" localSheetId="10">[8]MEMORIAL!#REF!</definedName>
    <definedName name="STOT08.010.0270" localSheetId="3">[8]MEMORIAL!#REF!</definedName>
    <definedName name="STOT08.010.0270" localSheetId="4">[8]MEMORIAL!#REF!</definedName>
    <definedName name="STOT08.010.0270" localSheetId="6">[8]MEMORIAL!#REF!</definedName>
    <definedName name="STOT08.010.0270" localSheetId="18">[8]MEMORIAL!#REF!</definedName>
    <definedName name="STOT08.010.0270">[8]MEMORIAL!#REF!</definedName>
    <definedName name="STOT08.010.0270_1" localSheetId="10">[5]MEMORIAL!#REF!</definedName>
    <definedName name="STOT08.010.0270_1" localSheetId="3">[5]MEMORIAL!#REF!</definedName>
    <definedName name="STOT08.010.0270_1" localSheetId="4">[5]MEMORIAL!#REF!</definedName>
    <definedName name="STOT08.010.0270_1" localSheetId="6">[5]MEMORIAL!#REF!</definedName>
    <definedName name="STOT08.010.0270_1" localSheetId="18">[5]MEMORIAL!#REF!</definedName>
    <definedName name="STOT08.010.0270_1">[5]MEMORIAL!#REF!</definedName>
    <definedName name="STOT080.010.0350" localSheetId="10">[5]MEMORIAL!#REF!</definedName>
    <definedName name="STOT080.010.0350" localSheetId="3">[5]MEMORIAL!#REF!</definedName>
    <definedName name="STOT080.010.0350" localSheetId="4">[5]MEMORIAL!#REF!</definedName>
    <definedName name="STOT080.010.0350" localSheetId="6">[5]MEMORIAL!#REF!</definedName>
    <definedName name="STOT080.010.0350" localSheetId="18">[5]MEMORIAL!#REF!</definedName>
    <definedName name="STOT080.010.0350">[5]MEMORIAL!#REF!</definedName>
    <definedName name="STOT080.010.0350_1" localSheetId="10">[5]MEMORIAL!#REF!</definedName>
    <definedName name="STOT080.010.0350_1" localSheetId="3">[5]MEMORIAL!#REF!</definedName>
    <definedName name="STOT080.010.0350_1" localSheetId="4">[5]MEMORIAL!#REF!</definedName>
    <definedName name="STOT080.010.0350_1" localSheetId="6">[5]MEMORIAL!#REF!</definedName>
    <definedName name="STOT080.010.0350_1" localSheetId="18">[5]MEMORIAL!#REF!</definedName>
    <definedName name="STOT080.010.0350_1">[5]MEMORIAL!#REF!</definedName>
    <definedName name="STOT09.010.0060" localSheetId="10">[8]MEMORIAL!#REF!</definedName>
    <definedName name="STOT09.010.0060" localSheetId="3">[8]MEMORIAL!#REF!</definedName>
    <definedName name="STOT09.010.0060" localSheetId="4">[8]MEMORIAL!#REF!</definedName>
    <definedName name="STOT09.010.0060" localSheetId="6">[8]MEMORIAL!#REF!</definedName>
    <definedName name="STOT09.010.0060" localSheetId="18">[8]MEMORIAL!#REF!</definedName>
    <definedName name="STOT09.010.0060">[8]MEMORIAL!#REF!</definedName>
    <definedName name="STOT09.010.0060_1" localSheetId="10">[5]MEMORIAL!#REF!</definedName>
    <definedName name="STOT09.010.0060_1" localSheetId="3">[5]MEMORIAL!#REF!</definedName>
    <definedName name="STOT09.010.0060_1" localSheetId="4">[5]MEMORIAL!#REF!</definedName>
    <definedName name="STOT09.010.0060_1" localSheetId="6">[5]MEMORIAL!#REF!</definedName>
    <definedName name="STOT09.010.0060_1" localSheetId="18">[5]MEMORIAL!#REF!</definedName>
    <definedName name="STOT09.010.0060_1">[5]MEMORIAL!#REF!</definedName>
    <definedName name="STOT09.010.0070" localSheetId="10">[5]MEMORIAL!#REF!</definedName>
    <definedName name="STOT09.010.0070" localSheetId="3">[5]MEMORIAL!#REF!</definedName>
    <definedName name="STOT09.010.0070" localSheetId="4">[5]MEMORIAL!#REF!</definedName>
    <definedName name="STOT09.010.0070" localSheetId="6">[5]MEMORIAL!#REF!</definedName>
    <definedName name="STOT09.010.0070" localSheetId="18">[5]MEMORIAL!#REF!</definedName>
    <definedName name="STOT09.010.0070">[5]MEMORIAL!#REF!</definedName>
    <definedName name="STOT09.010.0070_1" localSheetId="10">[5]MEMORIAL!#REF!</definedName>
    <definedName name="STOT09.010.0070_1" localSheetId="3">[5]MEMORIAL!#REF!</definedName>
    <definedName name="STOT09.010.0070_1" localSheetId="4">[5]MEMORIAL!#REF!</definedName>
    <definedName name="STOT09.010.0070_1" localSheetId="6">[5]MEMORIAL!#REF!</definedName>
    <definedName name="STOT09.010.0070_1" localSheetId="18">[5]MEMORIAL!#REF!</definedName>
    <definedName name="STOT09.010.0070_1">[5]MEMORIAL!#REF!</definedName>
    <definedName name="STOT09.010.0240" localSheetId="10">[8]MEMORIAL!#REF!</definedName>
    <definedName name="STOT09.010.0240" localSheetId="3">[8]MEMORIAL!#REF!</definedName>
    <definedName name="STOT09.010.0240" localSheetId="4">[8]MEMORIAL!#REF!</definedName>
    <definedName name="STOT09.010.0240" localSheetId="6">[8]MEMORIAL!#REF!</definedName>
    <definedName name="STOT09.010.0240" localSheetId="18">[8]MEMORIAL!#REF!</definedName>
    <definedName name="STOT09.010.0240">[8]MEMORIAL!#REF!</definedName>
    <definedName name="STOT09.010.0240_1" localSheetId="10">[5]MEMORIAL!#REF!</definedName>
    <definedName name="STOT09.010.0240_1" localSheetId="3">[5]MEMORIAL!#REF!</definedName>
    <definedName name="STOT09.010.0240_1" localSheetId="4">[5]MEMORIAL!#REF!</definedName>
    <definedName name="STOT09.010.0240_1" localSheetId="6">[5]MEMORIAL!#REF!</definedName>
    <definedName name="STOT09.010.0240_1" localSheetId="18">[5]MEMORIAL!#REF!</definedName>
    <definedName name="STOT09.010.0240_1">[5]MEMORIAL!#REF!</definedName>
    <definedName name="STOT09.010.0380" localSheetId="10">[5]MEMORIAL!#REF!</definedName>
    <definedName name="STOT09.010.0380" localSheetId="3">[5]MEMORIAL!#REF!</definedName>
    <definedName name="STOT09.010.0380" localSheetId="4">[5]MEMORIAL!#REF!</definedName>
    <definedName name="STOT09.010.0380" localSheetId="6">[5]MEMORIAL!#REF!</definedName>
    <definedName name="STOT09.010.0380" localSheetId="18">[5]MEMORIAL!#REF!</definedName>
    <definedName name="STOT09.010.0380">[5]MEMORIAL!#REF!</definedName>
    <definedName name="STOT09.010.0380_1" localSheetId="10">[5]MEMORIAL!#REF!</definedName>
    <definedName name="STOT09.010.0380_1" localSheetId="3">[5]MEMORIAL!#REF!</definedName>
    <definedName name="STOT09.010.0380_1" localSheetId="4">[5]MEMORIAL!#REF!</definedName>
    <definedName name="STOT09.010.0380_1" localSheetId="6">[5]MEMORIAL!#REF!</definedName>
    <definedName name="STOT09.010.0380_1" localSheetId="18">[5]MEMORIAL!#REF!</definedName>
    <definedName name="STOT09.010.0380_1">[5]MEMORIAL!#REF!</definedName>
    <definedName name="STOT09.010.0430" localSheetId="10">[8]MEMORIAL!#REF!</definedName>
    <definedName name="STOT09.010.0430" localSheetId="3">[8]MEMORIAL!#REF!</definedName>
    <definedName name="STOT09.010.0430" localSheetId="4">[8]MEMORIAL!#REF!</definedName>
    <definedName name="STOT09.010.0430" localSheetId="6">[8]MEMORIAL!#REF!</definedName>
    <definedName name="STOT09.010.0430" localSheetId="18">[8]MEMORIAL!#REF!</definedName>
    <definedName name="STOT09.010.0430">[8]MEMORIAL!#REF!</definedName>
    <definedName name="STOT09.010.0430_1" localSheetId="10">[5]MEMORIAL!#REF!</definedName>
    <definedName name="STOT09.010.0430_1" localSheetId="3">[5]MEMORIAL!#REF!</definedName>
    <definedName name="STOT09.010.0430_1" localSheetId="4">[5]MEMORIAL!#REF!</definedName>
    <definedName name="STOT09.010.0430_1" localSheetId="6">[5]MEMORIAL!#REF!</definedName>
    <definedName name="STOT09.010.0430_1" localSheetId="18">[5]MEMORIAL!#REF!</definedName>
    <definedName name="STOT09.010.0430_1">[5]MEMORIAL!#REF!</definedName>
    <definedName name="STOT09.010.0470" localSheetId="10">[8]MEMORIAL!#REF!</definedName>
    <definedName name="STOT09.010.0470" localSheetId="3">[8]MEMORIAL!#REF!</definedName>
    <definedName name="STOT09.010.0470" localSheetId="4">[8]MEMORIAL!#REF!</definedName>
    <definedName name="STOT09.010.0470" localSheetId="6">[8]MEMORIAL!#REF!</definedName>
    <definedName name="STOT09.010.0470" localSheetId="18">[8]MEMORIAL!#REF!</definedName>
    <definedName name="STOT09.010.0470">[8]MEMORIAL!#REF!</definedName>
    <definedName name="STOT09.010.0470_1" localSheetId="10">[5]MEMORIAL!#REF!</definedName>
    <definedName name="STOT09.010.0470_1" localSheetId="3">[5]MEMORIAL!#REF!</definedName>
    <definedName name="STOT09.010.0470_1" localSheetId="4">[5]MEMORIAL!#REF!</definedName>
    <definedName name="STOT09.010.0470_1" localSheetId="6">[5]MEMORIAL!#REF!</definedName>
    <definedName name="STOT09.010.0470_1" localSheetId="18">[5]MEMORIAL!#REF!</definedName>
    <definedName name="STOT09.010.0470_1">[5]MEMORIAL!#REF!</definedName>
    <definedName name="STOT09.010.0700" localSheetId="10">[8]MEMORIAL!#REF!</definedName>
    <definedName name="STOT09.010.0700" localSheetId="3">[8]MEMORIAL!#REF!</definedName>
    <definedName name="STOT09.010.0700" localSheetId="4">[8]MEMORIAL!#REF!</definedName>
    <definedName name="STOT09.010.0700" localSheetId="6">[8]MEMORIAL!#REF!</definedName>
    <definedName name="STOT09.010.0700" localSheetId="18">[8]MEMORIAL!#REF!</definedName>
    <definedName name="STOT09.010.0700">[8]MEMORIAL!#REF!</definedName>
    <definedName name="STOT09.010.0700_1" localSheetId="10">[5]MEMORIAL!#REF!</definedName>
    <definedName name="STOT09.010.0700_1" localSheetId="3">[5]MEMORIAL!#REF!</definedName>
    <definedName name="STOT09.010.0700_1" localSheetId="4">[5]MEMORIAL!#REF!</definedName>
    <definedName name="STOT09.010.0700_1" localSheetId="6">[5]MEMORIAL!#REF!</definedName>
    <definedName name="STOT09.010.0700_1" localSheetId="18">[5]MEMORIAL!#REF!</definedName>
    <definedName name="STOT09.010.0700_1">[5]MEMORIAL!#REF!</definedName>
    <definedName name="STOT10.010.0140" localSheetId="10">[8]MEMORIAL!#REF!</definedName>
    <definedName name="STOT10.010.0140" localSheetId="3">[8]MEMORIAL!#REF!</definedName>
    <definedName name="STOT10.010.0140" localSheetId="4">[8]MEMORIAL!#REF!</definedName>
    <definedName name="STOT10.010.0140" localSheetId="6">[8]MEMORIAL!#REF!</definedName>
    <definedName name="STOT10.010.0140" localSheetId="18">[8]MEMORIAL!#REF!</definedName>
    <definedName name="STOT10.010.0140">[8]MEMORIAL!#REF!</definedName>
    <definedName name="STOT10.010.0140_1" localSheetId="10">[5]MEMORIAL!#REF!</definedName>
    <definedName name="STOT10.010.0140_1" localSheetId="3">[5]MEMORIAL!#REF!</definedName>
    <definedName name="STOT10.010.0140_1" localSheetId="4">[5]MEMORIAL!#REF!</definedName>
    <definedName name="STOT10.010.0140_1" localSheetId="6">[5]MEMORIAL!#REF!</definedName>
    <definedName name="STOT10.010.0140_1" localSheetId="18">[5]MEMORIAL!#REF!</definedName>
    <definedName name="STOT10.010.0140_1">[5]MEMORIAL!#REF!</definedName>
    <definedName name="STOT10.010.0150" localSheetId="10">[5]MEMORIAL!#REF!</definedName>
    <definedName name="STOT10.010.0150" localSheetId="3">[5]MEMORIAL!#REF!</definedName>
    <definedName name="STOT10.010.0150" localSheetId="4">[5]MEMORIAL!#REF!</definedName>
    <definedName name="STOT10.010.0150" localSheetId="6">[5]MEMORIAL!#REF!</definedName>
    <definedName name="STOT10.010.0150" localSheetId="18">[5]MEMORIAL!#REF!</definedName>
    <definedName name="STOT10.010.0150">[5]MEMORIAL!#REF!</definedName>
    <definedName name="STOT10.010.0150_1" localSheetId="10">[5]MEMORIAL!#REF!</definedName>
    <definedName name="STOT10.010.0150_1" localSheetId="3">[5]MEMORIAL!#REF!</definedName>
    <definedName name="STOT10.010.0150_1" localSheetId="4">[5]MEMORIAL!#REF!</definedName>
    <definedName name="STOT10.010.0150_1" localSheetId="6">[5]MEMORIAL!#REF!</definedName>
    <definedName name="STOT10.010.0150_1" localSheetId="18">[5]MEMORIAL!#REF!</definedName>
    <definedName name="STOT10.010.0150_1">[5]MEMORIAL!#REF!</definedName>
    <definedName name="STOT10.010.0180" localSheetId="10">[8]MEMORIAL!#REF!</definedName>
    <definedName name="STOT10.010.0180" localSheetId="3">[8]MEMORIAL!#REF!</definedName>
    <definedName name="STOT10.010.0180" localSheetId="4">[8]MEMORIAL!#REF!</definedName>
    <definedName name="STOT10.010.0180" localSheetId="6">[8]MEMORIAL!#REF!</definedName>
    <definedName name="STOT10.010.0180" localSheetId="18">[8]MEMORIAL!#REF!</definedName>
    <definedName name="STOT10.010.0180">[8]MEMORIAL!#REF!</definedName>
    <definedName name="STOT10.010.0180_1" localSheetId="10">[5]MEMORIAL!#REF!</definedName>
    <definedName name="STOT10.010.0180_1" localSheetId="3">[5]MEMORIAL!#REF!</definedName>
    <definedName name="STOT10.010.0180_1" localSheetId="4">[5]MEMORIAL!#REF!</definedName>
    <definedName name="STOT10.010.0180_1" localSheetId="6">[5]MEMORIAL!#REF!</definedName>
    <definedName name="STOT10.010.0180_1" localSheetId="18">[5]MEMORIAL!#REF!</definedName>
    <definedName name="STOT10.010.0180_1">[5]MEMORIAL!#REF!</definedName>
    <definedName name="STOT10.010.0270" localSheetId="10">[8]MEMORIAL!#REF!</definedName>
    <definedName name="STOT10.010.0270" localSheetId="3">[8]MEMORIAL!#REF!</definedName>
    <definedName name="STOT10.010.0270" localSheetId="4">[8]MEMORIAL!#REF!</definedName>
    <definedName name="STOT10.010.0270" localSheetId="6">[8]MEMORIAL!#REF!</definedName>
    <definedName name="STOT10.010.0270" localSheetId="18">[8]MEMORIAL!#REF!</definedName>
    <definedName name="STOT10.010.0270">[8]MEMORIAL!#REF!</definedName>
    <definedName name="STOT10.010.0270_1" localSheetId="10">[9]MEMORIAL!#REF!</definedName>
    <definedName name="STOT10.010.0270_1" localSheetId="3">[9]MEMORIAL!#REF!</definedName>
    <definedName name="STOT10.010.0270_1" localSheetId="4">[9]MEMORIAL!#REF!</definedName>
    <definedName name="STOT10.010.0270_1" localSheetId="6">[9]MEMORIAL!#REF!</definedName>
    <definedName name="STOT10.010.0270_1" localSheetId="18">[9]MEMORIAL!#REF!</definedName>
    <definedName name="STOT10.010.0270_1">[9]MEMORIAL!#REF!</definedName>
    <definedName name="STOT10.010.0280" localSheetId="10">[8]MEMORIAL!#REF!</definedName>
    <definedName name="STOT10.010.0280" localSheetId="3">[8]MEMORIAL!#REF!</definedName>
    <definedName name="STOT10.010.0280" localSheetId="4">[8]MEMORIAL!#REF!</definedName>
    <definedName name="STOT10.010.0280" localSheetId="6">[8]MEMORIAL!#REF!</definedName>
    <definedName name="STOT10.010.0280" localSheetId="18">[8]MEMORIAL!#REF!</definedName>
    <definedName name="STOT10.010.0280">[8]MEMORIAL!#REF!</definedName>
    <definedName name="STOT10.010.0280_1" localSheetId="10">[5]MEMORIAL!#REF!</definedName>
    <definedName name="STOT10.010.0280_1" localSheetId="3">[5]MEMORIAL!#REF!</definedName>
    <definedName name="STOT10.010.0280_1" localSheetId="4">[5]MEMORIAL!#REF!</definedName>
    <definedName name="STOT10.010.0280_1" localSheetId="6">[5]MEMORIAL!#REF!</definedName>
    <definedName name="STOT10.010.0280_1" localSheetId="18">[5]MEMORIAL!#REF!</definedName>
    <definedName name="STOT10.010.0280_1">[5]MEMORIAL!#REF!</definedName>
    <definedName name="STOT10.010.0290" localSheetId="10">[5]MEMORIAL!#REF!</definedName>
    <definedName name="STOT10.010.0290" localSheetId="3">[5]MEMORIAL!#REF!</definedName>
    <definedName name="STOT10.010.0290" localSheetId="4">[5]MEMORIAL!#REF!</definedName>
    <definedName name="STOT10.010.0290" localSheetId="6">[5]MEMORIAL!#REF!</definedName>
    <definedName name="STOT10.010.0290" localSheetId="18">[5]MEMORIAL!#REF!</definedName>
    <definedName name="STOT10.010.0290">[5]MEMORIAL!#REF!</definedName>
    <definedName name="STOT10.010.0290_1" localSheetId="10">[5]MEMORIAL!#REF!</definedName>
    <definedName name="STOT10.010.0290_1" localSheetId="3">[5]MEMORIAL!#REF!</definedName>
    <definedName name="STOT10.010.0290_1" localSheetId="4">[5]MEMORIAL!#REF!</definedName>
    <definedName name="STOT10.010.0290_1" localSheetId="6">[5]MEMORIAL!#REF!</definedName>
    <definedName name="STOT10.010.0290_1" localSheetId="18">[5]MEMORIAL!#REF!</definedName>
    <definedName name="STOT10.010.0290_1">[5]MEMORIAL!#REF!</definedName>
    <definedName name="STOT10.010.0298" localSheetId="10">[5]MEMORIAL!#REF!</definedName>
    <definedName name="STOT10.010.0298" localSheetId="3">[5]MEMORIAL!#REF!</definedName>
    <definedName name="STOT10.010.0298" localSheetId="4">[5]MEMORIAL!#REF!</definedName>
    <definedName name="STOT10.010.0298" localSheetId="6">[5]MEMORIAL!#REF!</definedName>
    <definedName name="STOT10.010.0298" localSheetId="18">[5]MEMORIAL!#REF!</definedName>
    <definedName name="STOT10.010.0298">[5]MEMORIAL!#REF!</definedName>
    <definedName name="STOT10.010.0298_1" localSheetId="10">[5]MEMORIAL!#REF!</definedName>
    <definedName name="STOT10.010.0298_1" localSheetId="3">[5]MEMORIAL!#REF!</definedName>
    <definedName name="STOT10.010.0298_1" localSheetId="4">[5]MEMORIAL!#REF!</definedName>
    <definedName name="STOT10.010.0298_1" localSheetId="6">[5]MEMORIAL!#REF!</definedName>
    <definedName name="STOT10.010.0298_1" localSheetId="18">[5]MEMORIAL!#REF!</definedName>
    <definedName name="STOT10.010.0298_1">[5]MEMORIAL!#REF!</definedName>
    <definedName name="STOT10.010.0307" localSheetId="10">[8]MEMORIAL!#REF!</definedName>
    <definedName name="STOT10.010.0307" localSheetId="3">[8]MEMORIAL!#REF!</definedName>
    <definedName name="STOT10.010.0307" localSheetId="4">[8]MEMORIAL!#REF!</definedName>
    <definedName name="STOT10.010.0307" localSheetId="6">[8]MEMORIAL!#REF!</definedName>
    <definedName name="STOT10.010.0307" localSheetId="18">[8]MEMORIAL!#REF!</definedName>
    <definedName name="STOT10.010.0307">[8]MEMORIAL!#REF!</definedName>
    <definedName name="STOT10.010.0307_1" localSheetId="10">[5]MEMORIAL!#REF!</definedName>
    <definedName name="STOT10.010.0307_1" localSheetId="3">[5]MEMORIAL!#REF!</definedName>
    <definedName name="STOT10.010.0307_1" localSheetId="4">[5]MEMORIAL!#REF!</definedName>
    <definedName name="STOT10.010.0307_1" localSheetId="6">[5]MEMORIAL!#REF!</definedName>
    <definedName name="STOT10.010.0307_1" localSheetId="18">[5]MEMORIAL!#REF!</definedName>
    <definedName name="STOT10.010.0307_1">[5]MEMORIAL!#REF!</definedName>
    <definedName name="STOT10.010.0308" localSheetId="10">[8]MEMORIAL!#REF!</definedName>
    <definedName name="STOT10.010.0308" localSheetId="3">[8]MEMORIAL!#REF!</definedName>
    <definedName name="STOT10.010.0308" localSheetId="4">[8]MEMORIAL!#REF!</definedName>
    <definedName name="STOT10.010.0308" localSheetId="6">[8]MEMORIAL!#REF!</definedName>
    <definedName name="STOT10.010.0308" localSheetId="18">[8]MEMORIAL!#REF!</definedName>
    <definedName name="STOT10.010.0308">[8]MEMORIAL!#REF!</definedName>
    <definedName name="STOT10.010.0308_1" localSheetId="10">[5]MEMORIAL!#REF!</definedName>
    <definedName name="STOT10.010.0308_1" localSheetId="3">[5]MEMORIAL!#REF!</definedName>
    <definedName name="STOT10.010.0308_1" localSheetId="4">[5]MEMORIAL!#REF!</definedName>
    <definedName name="STOT10.010.0308_1" localSheetId="6">[5]MEMORIAL!#REF!</definedName>
    <definedName name="STOT10.010.0308_1" localSheetId="18">[5]MEMORIAL!#REF!</definedName>
    <definedName name="STOT10.010.0308_1">[5]MEMORIAL!#REF!</definedName>
    <definedName name="STOT10.010.0310" localSheetId="10">[8]MEMORIAL!#REF!</definedName>
    <definedName name="STOT10.010.0310" localSheetId="3">[8]MEMORIAL!#REF!</definedName>
    <definedName name="STOT10.010.0310" localSheetId="4">[8]MEMORIAL!#REF!</definedName>
    <definedName name="STOT10.010.0310" localSheetId="6">[8]MEMORIAL!#REF!</definedName>
    <definedName name="STOT10.010.0310" localSheetId="18">[8]MEMORIAL!#REF!</definedName>
    <definedName name="STOT10.010.0310">[8]MEMORIAL!#REF!</definedName>
    <definedName name="STOT10.010.0310_1" localSheetId="10">[5]MEMORIAL!#REF!</definedName>
    <definedName name="STOT10.010.0310_1" localSheetId="3">[5]MEMORIAL!#REF!</definedName>
    <definedName name="STOT10.010.0310_1" localSheetId="4">[5]MEMORIAL!#REF!</definedName>
    <definedName name="STOT10.010.0310_1" localSheetId="6">[5]MEMORIAL!#REF!</definedName>
    <definedName name="STOT10.010.0310_1" localSheetId="18">[5]MEMORIAL!#REF!</definedName>
    <definedName name="STOT10.010.0310_1">[5]MEMORIAL!#REF!</definedName>
    <definedName name="STOT10.010.0330" localSheetId="10">[8]MEMORIAL!#REF!</definedName>
    <definedName name="STOT10.010.0330" localSheetId="3">[8]MEMORIAL!#REF!</definedName>
    <definedName name="STOT10.010.0330" localSheetId="4">[8]MEMORIAL!#REF!</definedName>
    <definedName name="STOT10.010.0330" localSheetId="6">[8]MEMORIAL!#REF!</definedName>
    <definedName name="STOT10.010.0330" localSheetId="18">[8]MEMORIAL!#REF!</definedName>
    <definedName name="STOT10.010.0330">[8]MEMORIAL!#REF!</definedName>
    <definedName name="STOT10.010.0330_1" localSheetId="10">[5]MEMORIAL!#REF!</definedName>
    <definedName name="STOT10.010.0330_1" localSheetId="3">[5]MEMORIAL!#REF!</definedName>
    <definedName name="STOT10.010.0330_1" localSheetId="4">[5]MEMORIAL!#REF!</definedName>
    <definedName name="STOT10.010.0330_1" localSheetId="6">[5]MEMORIAL!#REF!</definedName>
    <definedName name="STOT10.010.0330_1" localSheetId="18">[5]MEMORIAL!#REF!</definedName>
    <definedName name="STOT10.010.0330_1">[5]MEMORIAL!#REF!</definedName>
    <definedName name="STOT10.010.0333" localSheetId="10">[8]MEMORIAL!#REF!</definedName>
    <definedName name="STOT10.010.0333" localSheetId="3">[8]MEMORIAL!#REF!</definedName>
    <definedName name="STOT10.010.0333" localSheetId="4">[8]MEMORIAL!#REF!</definedName>
    <definedName name="STOT10.010.0333" localSheetId="6">[8]MEMORIAL!#REF!</definedName>
    <definedName name="STOT10.010.0333" localSheetId="18">[8]MEMORIAL!#REF!</definedName>
    <definedName name="STOT10.010.0333">[8]MEMORIAL!#REF!</definedName>
    <definedName name="STOT10.010.0333_1" localSheetId="10">[5]MEMORIAL!#REF!</definedName>
    <definedName name="STOT10.010.0333_1" localSheetId="3">[5]MEMORIAL!#REF!</definedName>
    <definedName name="STOT10.010.0333_1" localSheetId="4">[5]MEMORIAL!#REF!</definedName>
    <definedName name="STOT10.010.0333_1" localSheetId="6">[5]MEMORIAL!#REF!</definedName>
    <definedName name="STOT10.010.0333_1" localSheetId="18">[5]MEMORIAL!#REF!</definedName>
    <definedName name="STOT10.010.0333_1">[5]MEMORIAL!#REF!</definedName>
    <definedName name="STOT10.010.0350" localSheetId="10">[5]MEMORIAL!#REF!</definedName>
    <definedName name="STOT10.010.0350" localSheetId="3">[5]MEMORIAL!#REF!</definedName>
    <definedName name="STOT10.010.0350" localSheetId="4">[5]MEMORIAL!#REF!</definedName>
    <definedName name="STOT10.010.0350" localSheetId="6">[5]MEMORIAL!#REF!</definedName>
    <definedName name="STOT10.010.0350" localSheetId="18">[5]MEMORIAL!#REF!</definedName>
    <definedName name="STOT10.010.0350">[5]MEMORIAL!#REF!</definedName>
    <definedName name="STOT10.010.0350_1" localSheetId="10">[5]MEMORIAL!#REF!</definedName>
    <definedName name="STOT10.010.0350_1" localSheetId="3">[5]MEMORIAL!#REF!</definedName>
    <definedName name="STOT10.010.0350_1" localSheetId="4">[5]MEMORIAL!#REF!</definedName>
    <definedName name="STOT10.010.0350_1" localSheetId="6">[5]MEMORIAL!#REF!</definedName>
    <definedName name="STOT10.010.0350_1" localSheetId="18">[5]MEMORIAL!#REF!</definedName>
    <definedName name="STOT10.010.0350_1">[5]MEMORIAL!#REF!</definedName>
    <definedName name="STOT10.010.0380" localSheetId="10">[8]MEMORIAL!#REF!</definedName>
    <definedName name="STOT10.010.0380" localSheetId="3">[8]MEMORIAL!#REF!</definedName>
    <definedName name="STOT10.010.0380" localSheetId="4">[8]MEMORIAL!#REF!</definedName>
    <definedName name="STOT10.010.0380" localSheetId="6">[8]MEMORIAL!#REF!</definedName>
    <definedName name="STOT10.010.0380" localSheetId="18">[8]MEMORIAL!#REF!</definedName>
    <definedName name="STOT10.010.0380">[8]MEMORIAL!#REF!</definedName>
    <definedName name="STOT10.010.0380_1" localSheetId="10">[5]MEMORIAL!#REF!</definedName>
    <definedName name="STOT10.010.0380_1" localSheetId="3">[5]MEMORIAL!#REF!</definedName>
    <definedName name="STOT10.010.0380_1" localSheetId="4">[5]MEMORIAL!#REF!</definedName>
    <definedName name="STOT10.010.0380_1" localSheetId="6">[5]MEMORIAL!#REF!</definedName>
    <definedName name="STOT10.010.0380_1" localSheetId="18">[5]MEMORIAL!#REF!</definedName>
    <definedName name="STOT10.010.0380_1">[5]MEMORIAL!#REF!</definedName>
    <definedName name="STOT10.010.0400" localSheetId="10">[8]MEMORIAL!#REF!</definedName>
    <definedName name="STOT10.010.0400" localSheetId="3">[8]MEMORIAL!#REF!</definedName>
    <definedName name="STOT10.010.0400" localSheetId="4">[8]MEMORIAL!#REF!</definedName>
    <definedName name="STOT10.010.0400" localSheetId="6">[8]MEMORIAL!#REF!</definedName>
    <definedName name="STOT10.010.0400" localSheetId="18">[8]MEMORIAL!#REF!</definedName>
    <definedName name="STOT10.010.0400">[8]MEMORIAL!#REF!</definedName>
    <definedName name="STOT10.010.0400_1" localSheetId="10">[5]MEMORIAL!#REF!</definedName>
    <definedName name="STOT10.010.0400_1" localSheetId="3">[5]MEMORIAL!#REF!</definedName>
    <definedName name="STOT10.010.0400_1" localSheetId="4">[5]MEMORIAL!#REF!</definedName>
    <definedName name="STOT10.010.0400_1" localSheetId="6">[5]MEMORIAL!#REF!</definedName>
    <definedName name="STOT10.010.0400_1" localSheetId="18">[5]MEMORIAL!#REF!</definedName>
    <definedName name="STOT10.010.0400_1">[5]MEMORIAL!#REF!</definedName>
    <definedName name="STOT10.010.0431" localSheetId="10">[8]MEMORIAL!#REF!</definedName>
    <definedName name="STOT10.010.0431" localSheetId="3">[8]MEMORIAL!#REF!</definedName>
    <definedName name="STOT10.010.0431" localSheetId="4">[8]MEMORIAL!#REF!</definedName>
    <definedName name="STOT10.010.0431" localSheetId="6">[8]MEMORIAL!#REF!</definedName>
    <definedName name="STOT10.010.0431" localSheetId="18">[8]MEMORIAL!#REF!</definedName>
    <definedName name="STOT10.010.0431">[8]MEMORIAL!#REF!</definedName>
    <definedName name="STOT10.010.0431_1" localSheetId="10">[5]MEMORIAL!#REF!</definedName>
    <definedName name="STOT10.010.0431_1" localSheetId="3">[5]MEMORIAL!#REF!</definedName>
    <definedName name="STOT10.010.0431_1" localSheetId="4">[5]MEMORIAL!#REF!</definedName>
    <definedName name="STOT10.010.0431_1" localSheetId="6">[5]MEMORIAL!#REF!</definedName>
    <definedName name="STOT10.010.0431_1" localSheetId="18">[5]MEMORIAL!#REF!</definedName>
    <definedName name="STOT10.010.0431_1">[5]MEMORIAL!#REF!</definedName>
    <definedName name="STOT10.010.1100" localSheetId="10">[5]MEMORIAL!#REF!</definedName>
    <definedName name="STOT10.010.1100" localSheetId="3">[5]MEMORIAL!#REF!</definedName>
    <definedName name="STOT10.010.1100" localSheetId="4">[5]MEMORIAL!#REF!</definedName>
    <definedName name="STOT10.010.1100" localSheetId="6">[5]MEMORIAL!#REF!</definedName>
    <definedName name="STOT10.010.1100" localSheetId="18">[5]MEMORIAL!#REF!</definedName>
    <definedName name="STOT10.010.1100">[5]MEMORIAL!#REF!</definedName>
    <definedName name="STOT10.010.1100_1" localSheetId="10">[5]MEMORIAL!#REF!</definedName>
    <definedName name="STOT10.010.1100_1" localSheetId="3">[5]MEMORIAL!#REF!</definedName>
    <definedName name="STOT10.010.1100_1" localSheetId="4">[5]MEMORIAL!#REF!</definedName>
    <definedName name="STOT10.010.1100_1" localSheetId="6">[5]MEMORIAL!#REF!</definedName>
    <definedName name="STOT10.010.1100_1" localSheetId="18">[5]MEMORIAL!#REF!</definedName>
    <definedName name="STOT10.010.1100_1">[5]MEMORIAL!#REF!</definedName>
    <definedName name="STOT10.010.1110" localSheetId="10">[5]MEMORIAL!#REF!</definedName>
    <definedName name="STOT10.010.1110" localSheetId="3">[5]MEMORIAL!#REF!</definedName>
    <definedName name="STOT10.010.1110" localSheetId="4">[5]MEMORIAL!#REF!</definedName>
    <definedName name="STOT10.010.1110" localSheetId="6">[5]MEMORIAL!#REF!</definedName>
    <definedName name="STOT10.010.1110" localSheetId="18">[5]MEMORIAL!#REF!</definedName>
    <definedName name="STOT10.010.1110">[5]MEMORIAL!#REF!</definedName>
    <definedName name="STOT10.010.1110_1" localSheetId="10">[5]MEMORIAL!#REF!</definedName>
    <definedName name="STOT10.010.1110_1" localSheetId="3">[5]MEMORIAL!#REF!</definedName>
    <definedName name="STOT10.010.1110_1" localSheetId="4">[5]MEMORIAL!#REF!</definedName>
    <definedName name="STOT10.010.1110_1" localSheetId="6">[5]MEMORIAL!#REF!</definedName>
    <definedName name="STOT10.010.1110_1" localSheetId="18">[5]MEMORIAL!#REF!</definedName>
    <definedName name="STOT10.010.1110_1">[5]MEMORIAL!#REF!</definedName>
    <definedName name="STOT12.010.0010" localSheetId="10">[5]MEMORIAL!#REF!</definedName>
    <definedName name="STOT12.010.0010" localSheetId="3">[5]MEMORIAL!#REF!</definedName>
    <definedName name="STOT12.010.0010" localSheetId="4">[5]MEMORIAL!#REF!</definedName>
    <definedName name="STOT12.010.0010" localSheetId="6">[5]MEMORIAL!#REF!</definedName>
    <definedName name="STOT12.010.0010" localSheetId="18">[5]MEMORIAL!#REF!</definedName>
    <definedName name="STOT12.010.0010">[5]MEMORIAL!#REF!</definedName>
    <definedName name="STOT12.010.0010_1" localSheetId="10">[5]MEMORIAL!#REF!</definedName>
    <definedName name="STOT12.010.0010_1" localSheetId="3">[5]MEMORIAL!#REF!</definedName>
    <definedName name="STOT12.010.0010_1" localSheetId="4">[5]MEMORIAL!#REF!</definedName>
    <definedName name="STOT12.010.0010_1" localSheetId="6">[5]MEMORIAL!#REF!</definedName>
    <definedName name="STOT12.010.0010_1" localSheetId="18">[5]MEMORIAL!#REF!</definedName>
    <definedName name="STOT12.010.0010_1">[5]MEMORIAL!#REF!</definedName>
    <definedName name="STOT12.010.0050" localSheetId="10">[5]MEMORIAL!#REF!</definedName>
    <definedName name="STOT12.010.0050" localSheetId="3">[5]MEMORIAL!#REF!</definedName>
    <definedName name="STOT12.010.0050" localSheetId="4">[5]MEMORIAL!#REF!</definedName>
    <definedName name="STOT12.010.0050" localSheetId="6">[5]MEMORIAL!#REF!</definedName>
    <definedName name="STOT12.010.0050" localSheetId="18">[5]MEMORIAL!#REF!</definedName>
    <definedName name="STOT12.010.0050">[5]MEMORIAL!#REF!</definedName>
    <definedName name="STOT12.010.0050_1" localSheetId="10">[5]MEMORIAL!#REF!</definedName>
    <definedName name="STOT12.010.0050_1" localSheetId="3">[5]MEMORIAL!#REF!</definedName>
    <definedName name="STOT12.010.0050_1" localSheetId="4">[5]MEMORIAL!#REF!</definedName>
    <definedName name="STOT12.010.0050_1" localSheetId="6">[5]MEMORIAL!#REF!</definedName>
    <definedName name="STOT12.010.0050_1" localSheetId="18">[5]MEMORIAL!#REF!</definedName>
    <definedName name="STOT12.010.0050_1">[5]MEMORIAL!#REF!</definedName>
    <definedName name="STOT12.010.0060" localSheetId="10">[8]MEMORIAL!#REF!</definedName>
    <definedName name="STOT12.010.0060" localSheetId="3">[8]MEMORIAL!#REF!</definedName>
    <definedName name="STOT12.010.0060" localSheetId="4">[8]MEMORIAL!#REF!</definedName>
    <definedName name="STOT12.010.0060" localSheetId="6">[8]MEMORIAL!#REF!</definedName>
    <definedName name="STOT12.010.0060" localSheetId="18">[8]MEMORIAL!#REF!</definedName>
    <definedName name="STOT12.010.0060">[8]MEMORIAL!#REF!</definedName>
    <definedName name="STOT12.010.0060_1" localSheetId="10">[5]MEMORIAL!#REF!</definedName>
    <definedName name="STOT12.010.0060_1" localSheetId="3">[5]MEMORIAL!#REF!</definedName>
    <definedName name="STOT12.010.0060_1" localSheetId="4">[5]MEMORIAL!#REF!</definedName>
    <definedName name="STOT12.010.0060_1" localSheetId="6">[5]MEMORIAL!#REF!</definedName>
    <definedName name="STOT12.010.0060_1" localSheetId="18">[5]MEMORIAL!#REF!</definedName>
    <definedName name="STOT12.010.0060_1">[5]MEMORIAL!#REF!</definedName>
    <definedName name="STOT12.010.0210" localSheetId="10">[8]MEMORIAL!#REF!</definedName>
    <definedName name="STOT12.010.0210" localSheetId="3">[8]MEMORIAL!#REF!</definedName>
    <definedName name="STOT12.010.0210" localSheetId="4">[8]MEMORIAL!#REF!</definedName>
    <definedName name="STOT12.010.0210" localSheetId="6">[8]MEMORIAL!#REF!</definedName>
    <definedName name="STOT12.010.0210" localSheetId="18">[8]MEMORIAL!#REF!</definedName>
    <definedName name="STOT12.010.0210">[8]MEMORIAL!#REF!</definedName>
    <definedName name="STOT12.010.0210_1" localSheetId="10">[5]MEMORIAL!#REF!</definedName>
    <definedName name="STOT12.010.0210_1" localSheetId="3">[5]MEMORIAL!#REF!</definedName>
    <definedName name="STOT12.010.0210_1" localSheetId="4">[5]MEMORIAL!#REF!</definedName>
    <definedName name="STOT12.010.0210_1" localSheetId="6">[5]MEMORIAL!#REF!</definedName>
    <definedName name="STOT12.010.0210_1" localSheetId="18">[5]MEMORIAL!#REF!</definedName>
    <definedName name="STOT12.010.0210_1">[5]MEMORIAL!#REF!</definedName>
    <definedName name="STOT12.010.0300" localSheetId="10">[5]MEMORIAL!#REF!</definedName>
    <definedName name="STOT12.010.0300" localSheetId="3">[5]MEMORIAL!#REF!</definedName>
    <definedName name="STOT12.010.0300" localSheetId="4">[5]MEMORIAL!#REF!</definedName>
    <definedName name="STOT12.010.0300" localSheetId="6">[5]MEMORIAL!#REF!</definedName>
    <definedName name="STOT12.010.0300" localSheetId="18">[5]MEMORIAL!#REF!</definedName>
    <definedName name="STOT12.010.0300">[5]MEMORIAL!#REF!</definedName>
    <definedName name="STOT12.010.0300_1" localSheetId="10">[5]MEMORIAL!#REF!</definedName>
    <definedName name="STOT12.010.0300_1" localSheetId="3">[5]MEMORIAL!#REF!</definedName>
    <definedName name="STOT12.010.0300_1" localSheetId="4">[5]MEMORIAL!#REF!</definedName>
    <definedName name="STOT12.010.0300_1" localSheetId="6">[5]MEMORIAL!#REF!</definedName>
    <definedName name="STOT12.010.0300_1" localSheetId="18">[5]MEMORIAL!#REF!</definedName>
    <definedName name="STOT12.010.0300_1">[5]MEMORIAL!#REF!</definedName>
    <definedName name="STOT12.010.0340" localSheetId="10">[5]MEMORIAL!#REF!</definedName>
    <definedName name="STOT12.010.0340" localSheetId="3">[5]MEMORIAL!#REF!</definedName>
    <definedName name="STOT12.010.0340" localSheetId="4">[5]MEMORIAL!#REF!</definedName>
    <definedName name="STOT12.010.0340" localSheetId="6">[5]MEMORIAL!#REF!</definedName>
    <definedName name="STOT12.010.0340" localSheetId="18">[5]MEMORIAL!#REF!</definedName>
    <definedName name="STOT12.010.0340">[5]MEMORIAL!#REF!</definedName>
    <definedName name="STOT12.010.0340_1" localSheetId="10">[5]MEMORIAL!#REF!</definedName>
    <definedName name="STOT12.010.0340_1" localSheetId="3">[5]MEMORIAL!#REF!</definedName>
    <definedName name="STOT12.010.0340_1" localSheetId="4">[5]MEMORIAL!#REF!</definedName>
    <definedName name="STOT12.010.0340_1" localSheetId="6">[5]MEMORIAL!#REF!</definedName>
    <definedName name="STOT12.010.0340_1" localSheetId="18">[5]MEMORIAL!#REF!</definedName>
    <definedName name="STOT12.010.0340_1">[5]MEMORIAL!#REF!</definedName>
    <definedName name="STOT12.010.0360" localSheetId="10">[8]MEMORIAL!#REF!</definedName>
    <definedName name="STOT12.010.0360" localSheetId="3">[8]MEMORIAL!#REF!</definedName>
    <definedName name="STOT12.010.0360" localSheetId="4">[8]MEMORIAL!#REF!</definedName>
    <definedName name="STOT12.010.0360" localSheetId="6">[8]MEMORIAL!#REF!</definedName>
    <definedName name="STOT12.010.0360" localSheetId="18">[8]MEMORIAL!#REF!</definedName>
    <definedName name="STOT12.010.0360">[8]MEMORIAL!#REF!</definedName>
    <definedName name="STOT12.010.0360_1" localSheetId="10">[5]MEMORIAL!#REF!</definedName>
    <definedName name="STOT12.010.0360_1" localSheetId="3">[5]MEMORIAL!#REF!</definedName>
    <definedName name="STOT12.010.0360_1" localSheetId="4">[5]MEMORIAL!#REF!</definedName>
    <definedName name="STOT12.010.0360_1" localSheetId="6">[5]MEMORIAL!#REF!</definedName>
    <definedName name="STOT12.010.0360_1" localSheetId="18">[5]MEMORIAL!#REF!</definedName>
    <definedName name="STOT12.010.0360_1">[5]MEMORIAL!#REF!</definedName>
    <definedName name="STOT12.010.0550" localSheetId="10">[8]MEMORIAL!#REF!</definedName>
    <definedName name="STOT12.010.0550" localSheetId="3">[8]MEMORIAL!#REF!</definedName>
    <definedName name="STOT12.010.0550" localSheetId="4">[8]MEMORIAL!#REF!</definedName>
    <definedName name="STOT12.010.0550" localSheetId="6">[8]MEMORIAL!#REF!</definedName>
    <definedName name="STOT12.010.0550" localSheetId="18">[8]MEMORIAL!#REF!</definedName>
    <definedName name="STOT12.010.0550">[8]MEMORIAL!#REF!</definedName>
    <definedName name="STOT12.010.0550_1" localSheetId="10">[5]MEMORIAL!#REF!</definedName>
    <definedName name="STOT12.010.0550_1" localSheetId="3">[5]MEMORIAL!#REF!</definedName>
    <definedName name="STOT12.010.0550_1" localSheetId="4">[5]MEMORIAL!#REF!</definedName>
    <definedName name="STOT12.010.0550_1" localSheetId="6">[5]MEMORIAL!#REF!</definedName>
    <definedName name="STOT12.010.0550_1" localSheetId="18">[5]MEMORIAL!#REF!</definedName>
    <definedName name="STOT12.010.0550_1">[5]MEMORIAL!#REF!</definedName>
    <definedName name="STOT13.010.0030" localSheetId="10">[8]MEMORIAL!#REF!</definedName>
    <definedName name="STOT13.010.0030" localSheetId="3">[8]MEMORIAL!#REF!</definedName>
    <definedName name="STOT13.010.0030" localSheetId="4">[8]MEMORIAL!#REF!</definedName>
    <definedName name="STOT13.010.0030" localSheetId="6">[8]MEMORIAL!#REF!</definedName>
    <definedName name="STOT13.010.0030" localSheetId="18">[8]MEMORIAL!#REF!</definedName>
    <definedName name="STOT13.010.0030">[8]MEMORIAL!#REF!</definedName>
    <definedName name="STOT13.010.0030_1" localSheetId="10">[9]MEMORIAL!#REF!</definedName>
    <definedName name="STOT13.010.0030_1" localSheetId="3">[9]MEMORIAL!#REF!</definedName>
    <definedName name="STOT13.010.0030_1" localSheetId="4">[9]MEMORIAL!#REF!</definedName>
    <definedName name="STOT13.010.0030_1" localSheetId="6">[9]MEMORIAL!#REF!</definedName>
    <definedName name="STOT13.010.0030_1" localSheetId="18">[9]MEMORIAL!#REF!</definedName>
    <definedName name="STOT13.010.0030_1">[9]MEMORIAL!#REF!</definedName>
    <definedName name="STOT13.010.0040" localSheetId="10">[5]MEMORIAL!#REF!</definedName>
    <definedName name="STOT13.010.0040" localSheetId="3">[5]MEMORIAL!#REF!</definedName>
    <definedName name="STOT13.010.0040" localSheetId="4">[5]MEMORIAL!#REF!</definedName>
    <definedName name="STOT13.010.0040" localSheetId="6">[5]MEMORIAL!#REF!</definedName>
    <definedName name="STOT13.010.0040" localSheetId="18">[5]MEMORIAL!#REF!</definedName>
    <definedName name="STOT13.010.0040">[5]MEMORIAL!#REF!</definedName>
    <definedName name="STOT13.010.0040_1" localSheetId="10">[5]MEMORIAL!#REF!</definedName>
    <definedName name="STOT13.010.0040_1" localSheetId="3">[5]MEMORIAL!#REF!</definedName>
    <definedName name="STOT13.010.0040_1" localSheetId="4">[5]MEMORIAL!#REF!</definedName>
    <definedName name="STOT13.010.0040_1" localSheetId="6">[5]MEMORIAL!#REF!</definedName>
    <definedName name="STOT13.010.0040_1" localSheetId="18">[5]MEMORIAL!#REF!</definedName>
    <definedName name="STOT13.010.0040_1">[5]MEMORIAL!#REF!</definedName>
    <definedName name="STOT13.010.0090" localSheetId="10">[8]MEMORIAL!#REF!</definedName>
    <definedName name="STOT13.010.0090" localSheetId="3">[8]MEMORIAL!#REF!</definedName>
    <definedName name="STOT13.010.0090" localSheetId="4">[8]MEMORIAL!#REF!</definedName>
    <definedName name="STOT13.010.0090" localSheetId="6">[8]MEMORIAL!#REF!</definedName>
    <definedName name="STOT13.010.0090" localSheetId="18">[8]MEMORIAL!#REF!</definedName>
    <definedName name="STOT13.010.0090">[8]MEMORIAL!#REF!</definedName>
    <definedName name="STOT13.010.0090_1" localSheetId="10">[5]MEMORIAL!#REF!</definedName>
    <definedName name="STOT13.010.0090_1" localSheetId="3">[5]MEMORIAL!#REF!</definedName>
    <definedName name="STOT13.010.0090_1" localSheetId="4">[5]MEMORIAL!#REF!</definedName>
    <definedName name="STOT13.010.0090_1" localSheetId="6">[5]MEMORIAL!#REF!</definedName>
    <definedName name="STOT13.010.0090_1" localSheetId="18">[5]MEMORIAL!#REF!</definedName>
    <definedName name="STOT13.010.0090_1">[5]MEMORIAL!#REF!</definedName>
    <definedName name="STOT13.010.0100" localSheetId="10">[5]MEMORIAL!#REF!</definedName>
    <definedName name="STOT13.010.0100" localSheetId="3">[5]MEMORIAL!#REF!</definedName>
    <definedName name="STOT13.010.0100" localSheetId="4">[5]MEMORIAL!#REF!</definedName>
    <definedName name="STOT13.010.0100" localSheetId="6">[5]MEMORIAL!#REF!</definedName>
    <definedName name="STOT13.010.0100" localSheetId="18">[5]MEMORIAL!#REF!</definedName>
    <definedName name="STOT13.010.0100">[5]MEMORIAL!#REF!</definedName>
    <definedName name="STOT13.010.0100_1" localSheetId="10">[5]MEMORIAL!#REF!</definedName>
    <definedName name="STOT13.010.0100_1" localSheetId="3">[5]MEMORIAL!#REF!</definedName>
    <definedName name="STOT13.010.0100_1" localSheetId="4">[5]MEMORIAL!#REF!</definedName>
    <definedName name="STOT13.010.0100_1" localSheetId="6">[5]MEMORIAL!#REF!</definedName>
    <definedName name="STOT13.010.0100_1" localSheetId="18">[5]MEMORIAL!#REF!</definedName>
    <definedName name="STOT13.010.0100_1">[5]MEMORIAL!#REF!</definedName>
    <definedName name="STOT13.010.0110" localSheetId="10">[8]MEMORIAL!#REF!</definedName>
    <definedName name="STOT13.010.0110" localSheetId="3">[8]MEMORIAL!#REF!</definedName>
    <definedName name="STOT13.010.0110" localSheetId="4">[8]MEMORIAL!#REF!</definedName>
    <definedName name="STOT13.010.0110" localSheetId="6">[8]MEMORIAL!#REF!</definedName>
    <definedName name="STOT13.010.0110" localSheetId="18">[8]MEMORIAL!#REF!</definedName>
    <definedName name="STOT13.010.0110">[8]MEMORIAL!#REF!</definedName>
    <definedName name="STOT13.010.0110_1" localSheetId="10">[5]MEMORIAL!#REF!</definedName>
    <definedName name="STOT13.010.0110_1" localSheetId="3">[5]MEMORIAL!#REF!</definedName>
    <definedName name="STOT13.010.0110_1" localSheetId="4">[5]MEMORIAL!#REF!</definedName>
    <definedName name="STOT13.010.0110_1" localSheetId="6">[5]MEMORIAL!#REF!</definedName>
    <definedName name="STOT13.010.0110_1" localSheetId="18">[5]MEMORIAL!#REF!</definedName>
    <definedName name="STOT13.010.0110_1">[5]MEMORIAL!#REF!</definedName>
    <definedName name="STOT13.010.0350" localSheetId="10">[5]MEMORIAL!#REF!</definedName>
    <definedName name="STOT13.010.0350" localSheetId="3">[5]MEMORIAL!#REF!</definedName>
    <definedName name="STOT13.010.0350" localSheetId="4">[5]MEMORIAL!#REF!</definedName>
    <definedName name="STOT13.010.0350" localSheetId="6">[5]MEMORIAL!#REF!</definedName>
    <definedName name="STOT13.010.0350" localSheetId="18">[5]MEMORIAL!#REF!</definedName>
    <definedName name="STOT13.010.0350">[5]MEMORIAL!#REF!</definedName>
    <definedName name="STOT13.010.0350_1" localSheetId="10">[5]MEMORIAL!#REF!</definedName>
    <definedName name="STOT13.010.0350_1" localSheetId="3">[5]MEMORIAL!#REF!</definedName>
    <definedName name="STOT13.010.0350_1" localSheetId="4">[5]MEMORIAL!#REF!</definedName>
    <definedName name="STOT13.010.0350_1" localSheetId="6">[5]MEMORIAL!#REF!</definedName>
    <definedName name="STOT13.010.0350_1" localSheetId="18">[5]MEMORIAL!#REF!</definedName>
    <definedName name="STOT13.010.0350_1">[5]MEMORIAL!#REF!</definedName>
    <definedName name="STOT13.010.0360" localSheetId="10">[5]MEMORIAL!#REF!</definedName>
    <definedName name="STOT13.010.0360" localSheetId="3">[5]MEMORIAL!#REF!</definedName>
    <definedName name="STOT13.010.0360" localSheetId="4">[5]MEMORIAL!#REF!</definedName>
    <definedName name="STOT13.010.0360" localSheetId="6">[5]MEMORIAL!#REF!</definedName>
    <definedName name="STOT13.010.0360" localSheetId="18">[5]MEMORIAL!#REF!</definedName>
    <definedName name="STOT13.010.0360">[5]MEMORIAL!#REF!</definedName>
    <definedName name="STOT13.010.0360_1" localSheetId="10">[5]MEMORIAL!#REF!</definedName>
    <definedName name="STOT13.010.0360_1" localSheetId="3">[5]MEMORIAL!#REF!</definedName>
    <definedName name="STOT13.010.0360_1" localSheetId="4">[5]MEMORIAL!#REF!</definedName>
    <definedName name="STOT13.010.0360_1" localSheetId="6">[5]MEMORIAL!#REF!</definedName>
    <definedName name="STOT13.010.0360_1" localSheetId="18">[5]MEMORIAL!#REF!</definedName>
    <definedName name="STOT13.010.0360_1">[5]MEMORIAL!#REF!</definedName>
    <definedName name="STOT13.010.0380" localSheetId="10">[5]MEMORIAL!#REF!</definedName>
    <definedName name="STOT13.010.0380" localSheetId="3">[5]MEMORIAL!#REF!</definedName>
    <definedName name="STOT13.010.0380" localSheetId="4">[5]MEMORIAL!#REF!</definedName>
    <definedName name="STOT13.010.0380" localSheetId="6">[5]MEMORIAL!#REF!</definedName>
    <definedName name="STOT13.010.0380" localSheetId="18">[5]MEMORIAL!#REF!</definedName>
    <definedName name="STOT13.010.0380">[5]MEMORIAL!#REF!</definedName>
    <definedName name="STOT13.010.0380_1" localSheetId="10">[5]MEMORIAL!#REF!</definedName>
    <definedName name="STOT13.010.0380_1" localSheetId="3">[5]MEMORIAL!#REF!</definedName>
    <definedName name="STOT13.010.0380_1" localSheetId="4">[5]MEMORIAL!#REF!</definedName>
    <definedName name="STOT13.010.0380_1" localSheetId="6">[5]MEMORIAL!#REF!</definedName>
    <definedName name="STOT13.010.0380_1" localSheetId="18">[5]MEMORIAL!#REF!</definedName>
    <definedName name="STOT13.010.0380_1">[5]MEMORIAL!#REF!</definedName>
    <definedName name="STOT13.010.0410" localSheetId="10">[5]MEMORIAL!#REF!</definedName>
    <definedName name="STOT13.010.0410" localSheetId="3">[5]MEMORIAL!#REF!</definedName>
    <definedName name="STOT13.010.0410" localSheetId="4">[5]MEMORIAL!#REF!</definedName>
    <definedName name="STOT13.010.0410" localSheetId="6">[5]MEMORIAL!#REF!</definedName>
    <definedName name="STOT13.010.0410" localSheetId="18">[5]MEMORIAL!#REF!</definedName>
    <definedName name="STOT13.010.0410">[5]MEMORIAL!#REF!</definedName>
    <definedName name="STOT13.010.0410_1" localSheetId="10">[5]MEMORIAL!#REF!</definedName>
    <definedName name="STOT13.010.0410_1" localSheetId="3">[5]MEMORIAL!#REF!</definedName>
    <definedName name="STOT13.010.0410_1" localSheetId="4">[5]MEMORIAL!#REF!</definedName>
    <definedName name="STOT13.010.0410_1" localSheetId="6">[5]MEMORIAL!#REF!</definedName>
    <definedName name="STOT13.010.0410_1" localSheetId="18">[5]MEMORIAL!#REF!</definedName>
    <definedName name="STOT13.010.0410_1">[5]MEMORIAL!#REF!</definedName>
    <definedName name="STOT13.010.0860" localSheetId="10">[5]MEMORIAL!#REF!</definedName>
    <definedName name="STOT13.010.0860" localSheetId="3">[5]MEMORIAL!#REF!</definedName>
    <definedName name="STOT13.010.0860" localSheetId="4">[5]MEMORIAL!#REF!</definedName>
    <definedName name="STOT13.010.0860" localSheetId="6">[5]MEMORIAL!#REF!</definedName>
    <definedName name="STOT13.010.0860" localSheetId="18">[5]MEMORIAL!#REF!</definedName>
    <definedName name="STOT13.010.0860">[5]MEMORIAL!#REF!</definedName>
    <definedName name="STOT13.010.0860_1" localSheetId="10">[5]MEMORIAL!#REF!</definedName>
    <definedName name="STOT13.010.0860_1" localSheetId="3">[5]MEMORIAL!#REF!</definedName>
    <definedName name="STOT13.010.0860_1" localSheetId="4">[5]MEMORIAL!#REF!</definedName>
    <definedName name="STOT13.010.0860_1" localSheetId="6">[5]MEMORIAL!#REF!</definedName>
    <definedName name="STOT13.010.0860_1" localSheetId="18">[5]MEMORIAL!#REF!</definedName>
    <definedName name="STOT13.010.0860_1">[5]MEMORIAL!#REF!</definedName>
    <definedName name="STOT13.010.0880" localSheetId="10">[5]MEMORIAL!#REF!</definedName>
    <definedName name="STOT13.010.0880" localSheetId="3">[5]MEMORIAL!#REF!</definedName>
    <definedName name="STOT13.010.0880" localSheetId="4">[5]MEMORIAL!#REF!</definedName>
    <definedName name="STOT13.010.0880" localSheetId="6">[5]MEMORIAL!#REF!</definedName>
    <definedName name="STOT13.010.0880" localSheetId="18">[5]MEMORIAL!#REF!</definedName>
    <definedName name="STOT13.010.0880">[5]MEMORIAL!#REF!</definedName>
    <definedName name="STOT13.010.0880_1" localSheetId="10">[5]MEMORIAL!#REF!</definedName>
    <definedName name="STOT13.010.0880_1" localSheetId="3">[5]MEMORIAL!#REF!</definedName>
    <definedName name="STOT13.010.0880_1" localSheetId="4">[5]MEMORIAL!#REF!</definedName>
    <definedName name="STOT13.010.0880_1" localSheetId="6">[5]MEMORIAL!#REF!</definedName>
    <definedName name="STOT13.010.0880_1" localSheetId="18">[5]MEMORIAL!#REF!</definedName>
    <definedName name="STOT13.010.0880_1">[5]MEMORIAL!#REF!</definedName>
    <definedName name="STOT13.010.1200" localSheetId="10">[8]MEMORIAL!#REF!</definedName>
    <definedName name="STOT13.010.1200" localSheetId="3">[8]MEMORIAL!#REF!</definedName>
    <definedName name="STOT13.010.1200" localSheetId="4">[8]MEMORIAL!#REF!</definedName>
    <definedName name="STOT13.010.1200" localSheetId="6">[8]MEMORIAL!#REF!</definedName>
    <definedName name="STOT13.010.1200" localSheetId="18">[8]MEMORIAL!#REF!</definedName>
    <definedName name="STOT13.010.1200">[8]MEMORIAL!#REF!</definedName>
    <definedName name="STOT13.010.1200_1" localSheetId="10">[5]MEMORIAL!#REF!</definedName>
    <definedName name="STOT13.010.1200_1" localSheetId="3">[5]MEMORIAL!#REF!</definedName>
    <definedName name="STOT13.010.1200_1" localSheetId="4">[5]MEMORIAL!#REF!</definedName>
    <definedName name="STOT13.010.1200_1" localSheetId="6">[5]MEMORIAL!#REF!</definedName>
    <definedName name="STOT13.010.1200_1" localSheetId="18">[5]MEMORIAL!#REF!</definedName>
    <definedName name="STOT13.010.1200_1">[5]MEMORIAL!#REF!</definedName>
    <definedName name="STOT15.010.0010" localSheetId="10">#REF!</definedName>
    <definedName name="STOT15.010.0010" localSheetId="11">#REF!</definedName>
    <definedName name="STOT15.010.0010" localSheetId="3">#REF!</definedName>
    <definedName name="STOT15.010.0010" localSheetId="4">#REF!</definedName>
    <definedName name="STOT15.010.0010" localSheetId="6">#REF!</definedName>
    <definedName name="STOT15.010.0010" localSheetId="13">#REF!</definedName>
    <definedName name="STOT15.010.0010" localSheetId="18">#REF!</definedName>
    <definedName name="STOT15.010.0010">#REF!</definedName>
    <definedName name="STOT15.010.0010_1" localSheetId="10">[9]MEMORIAL!#REF!</definedName>
    <definedName name="STOT15.010.0010_1" localSheetId="11">[9]MEMORIAL!#REF!</definedName>
    <definedName name="STOT15.010.0010_1" localSheetId="3">[9]MEMORIAL!#REF!</definedName>
    <definedName name="STOT15.010.0010_1" localSheetId="4">[9]MEMORIAL!#REF!</definedName>
    <definedName name="STOT15.010.0010_1" localSheetId="6">[9]MEMORIAL!#REF!</definedName>
    <definedName name="STOT15.010.0010_1" localSheetId="13">[9]MEMORIAL!#REF!</definedName>
    <definedName name="STOT15.010.0010_1" localSheetId="18">[9]MEMORIAL!#REF!</definedName>
    <definedName name="STOT15.010.0010_1">[9]MEMORIAL!#REF!</definedName>
    <definedName name="STOT15.010.0040" localSheetId="10">#REF!</definedName>
    <definedName name="STOT15.010.0040" localSheetId="11">#REF!</definedName>
    <definedName name="STOT15.010.0040" localSheetId="3">#REF!</definedName>
    <definedName name="STOT15.010.0040" localSheetId="4">#REF!</definedName>
    <definedName name="STOT15.010.0040" localSheetId="6">#REF!</definedName>
    <definedName name="STOT15.010.0040" localSheetId="13">#REF!</definedName>
    <definedName name="STOT15.010.0040" localSheetId="18">#REF!</definedName>
    <definedName name="STOT15.010.0040">#REF!</definedName>
    <definedName name="STOT15.010.0040_1" localSheetId="10">[11]MEMORIAL!#REF!</definedName>
    <definedName name="STOT15.010.0040_1" localSheetId="11">[11]MEMORIAL!#REF!</definedName>
    <definedName name="STOT15.010.0040_1" localSheetId="3">[11]MEMORIAL!#REF!</definedName>
    <definedName name="STOT15.010.0040_1" localSheetId="4">[11]MEMORIAL!#REF!</definedName>
    <definedName name="STOT15.010.0040_1" localSheetId="6">[11]MEMORIAL!#REF!</definedName>
    <definedName name="STOT15.010.0040_1" localSheetId="13">[11]MEMORIAL!#REF!</definedName>
    <definedName name="STOT15.010.0040_1" localSheetId="18">[11]MEMORIAL!#REF!</definedName>
    <definedName name="STOT15.010.0040_1">[11]MEMORIAL!#REF!</definedName>
    <definedName name="STOT15.010.0055" localSheetId="10">#REF!</definedName>
    <definedName name="STOT15.010.0055" localSheetId="11">#REF!</definedName>
    <definedName name="STOT15.010.0055" localSheetId="3">#REF!</definedName>
    <definedName name="STOT15.010.0055" localSheetId="4">#REF!</definedName>
    <definedName name="STOT15.010.0055" localSheetId="6">#REF!</definedName>
    <definedName name="STOT15.010.0055" localSheetId="13">#REF!</definedName>
    <definedName name="STOT15.010.0055" localSheetId="18">#REF!</definedName>
    <definedName name="STOT15.010.0055">#REF!</definedName>
    <definedName name="STOT15.010.0055_1" localSheetId="10">[9]MEMORIAL!#REF!</definedName>
    <definedName name="STOT15.010.0055_1" localSheetId="11">[9]MEMORIAL!#REF!</definedName>
    <definedName name="STOT15.010.0055_1" localSheetId="3">[9]MEMORIAL!#REF!</definedName>
    <definedName name="STOT15.010.0055_1" localSheetId="4">[9]MEMORIAL!#REF!</definedName>
    <definedName name="STOT15.010.0055_1" localSheetId="6">[9]MEMORIAL!#REF!</definedName>
    <definedName name="STOT15.010.0055_1" localSheetId="13">[9]MEMORIAL!#REF!</definedName>
    <definedName name="STOT15.010.0055_1" localSheetId="18">[9]MEMORIAL!#REF!</definedName>
    <definedName name="STOT15.010.0055_1">[9]MEMORIAL!#REF!</definedName>
    <definedName name="STOT15.010.0140" localSheetId="10">[8]MEMORIAL!#REF!</definedName>
    <definedName name="STOT15.010.0140" localSheetId="3">[8]MEMORIAL!#REF!</definedName>
    <definedName name="STOT15.010.0140" localSheetId="4">[8]MEMORIAL!#REF!</definedName>
    <definedName name="STOT15.010.0140" localSheetId="6">[8]MEMORIAL!#REF!</definedName>
    <definedName name="STOT15.010.0140" localSheetId="18">[8]MEMORIAL!#REF!</definedName>
    <definedName name="STOT15.010.0140">[8]MEMORIAL!#REF!</definedName>
    <definedName name="STOT15.010.0140_1" localSheetId="10">[9]MEMORIAL!#REF!</definedName>
    <definedName name="STOT15.010.0140_1" localSheetId="3">[9]MEMORIAL!#REF!</definedName>
    <definedName name="STOT15.010.0140_1" localSheetId="4">[9]MEMORIAL!#REF!</definedName>
    <definedName name="STOT15.010.0140_1" localSheetId="6">[9]MEMORIAL!#REF!</definedName>
    <definedName name="STOT15.010.0140_1" localSheetId="18">[9]MEMORIAL!#REF!</definedName>
    <definedName name="STOT15.010.0140_1">[9]MEMORIAL!#REF!</definedName>
    <definedName name="STOT15.010.0181" localSheetId="10">[8]MEMORIAL!#REF!</definedName>
    <definedName name="STOT15.010.0181" localSheetId="3">[8]MEMORIAL!#REF!</definedName>
    <definedName name="STOT15.010.0181" localSheetId="4">[8]MEMORIAL!#REF!</definedName>
    <definedName name="STOT15.010.0181" localSheetId="6">[8]MEMORIAL!#REF!</definedName>
    <definedName name="STOT15.010.0181" localSheetId="18">[8]MEMORIAL!#REF!</definedName>
    <definedName name="STOT15.010.0181">[8]MEMORIAL!#REF!</definedName>
    <definedName name="STOT15.010.0181_1" localSheetId="10">[9]MEMORIAL!#REF!</definedName>
    <definedName name="STOT15.010.0181_1" localSheetId="3">[9]MEMORIAL!#REF!</definedName>
    <definedName name="STOT15.010.0181_1" localSheetId="4">[9]MEMORIAL!#REF!</definedName>
    <definedName name="STOT15.010.0181_1" localSheetId="6">[9]MEMORIAL!#REF!</definedName>
    <definedName name="STOT15.010.0181_1" localSheetId="18">[9]MEMORIAL!#REF!</definedName>
    <definedName name="STOT15.010.0181_1">[9]MEMORIAL!#REF!</definedName>
    <definedName name="STOT15.010.0270" localSheetId="10">[8]MEMORIAL!#REF!</definedName>
    <definedName name="STOT15.010.0270" localSheetId="3">[8]MEMORIAL!#REF!</definedName>
    <definedName name="STOT15.010.0270" localSheetId="4">[8]MEMORIAL!#REF!</definedName>
    <definedName name="STOT15.010.0270" localSheetId="6">[8]MEMORIAL!#REF!</definedName>
    <definedName name="STOT15.010.0270" localSheetId="18">[8]MEMORIAL!#REF!</definedName>
    <definedName name="STOT15.010.0270">[8]MEMORIAL!#REF!</definedName>
    <definedName name="STOT15.010.0270_1" localSheetId="10">[5]MEMORIAL!#REF!</definedName>
    <definedName name="STOT15.010.0270_1" localSheetId="3">[5]MEMORIAL!#REF!</definedName>
    <definedName name="STOT15.010.0270_1" localSheetId="4">[5]MEMORIAL!#REF!</definedName>
    <definedName name="STOT15.010.0270_1" localSheetId="6">[5]MEMORIAL!#REF!</definedName>
    <definedName name="STOT15.010.0270_1" localSheetId="18">[5]MEMORIAL!#REF!</definedName>
    <definedName name="STOT15.010.0270_1">[5]MEMORIAL!#REF!</definedName>
    <definedName name="STOT15.010.0280" localSheetId="10">[8]MEMORIAL!#REF!</definedName>
    <definedName name="STOT15.010.0280" localSheetId="3">[8]MEMORIAL!#REF!</definedName>
    <definedName name="STOT15.010.0280" localSheetId="4">[8]MEMORIAL!#REF!</definedName>
    <definedName name="STOT15.010.0280" localSheetId="6">[8]MEMORIAL!#REF!</definedName>
    <definedName name="STOT15.010.0280" localSheetId="18">[8]MEMORIAL!#REF!</definedName>
    <definedName name="STOT15.010.0280">[8]MEMORIAL!#REF!</definedName>
    <definedName name="STOT15.010.0280_1" localSheetId="10">[5]MEMORIAL!#REF!</definedName>
    <definedName name="STOT15.010.0280_1" localSheetId="3">[5]MEMORIAL!#REF!</definedName>
    <definedName name="STOT15.010.0280_1" localSheetId="4">[5]MEMORIAL!#REF!</definedName>
    <definedName name="STOT15.010.0280_1" localSheetId="6">[5]MEMORIAL!#REF!</definedName>
    <definedName name="STOT15.010.0280_1" localSheetId="18">[5]MEMORIAL!#REF!</definedName>
    <definedName name="STOT15.010.0280_1">[5]MEMORIAL!#REF!</definedName>
    <definedName name="STOT15.010.0290" localSheetId="10">[5]MEMORIAL!#REF!</definedName>
    <definedName name="STOT15.010.0290" localSheetId="3">[5]MEMORIAL!#REF!</definedName>
    <definedName name="STOT15.010.0290" localSheetId="4">[5]MEMORIAL!#REF!</definedName>
    <definedName name="STOT15.010.0290" localSheetId="6">[5]MEMORIAL!#REF!</definedName>
    <definedName name="STOT15.010.0290" localSheetId="18">[5]MEMORIAL!#REF!</definedName>
    <definedName name="STOT15.010.0290">[5]MEMORIAL!#REF!</definedName>
    <definedName name="STOT15.010.0290_1" localSheetId="10">[5]MEMORIAL!#REF!</definedName>
    <definedName name="STOT15.010.0290_1" localSheetId="3">[5]MEMORIAL!#REF!</definedName>
    <definedName name="STOT15.010.0290_1" localSheetId="4">[5]MEMORIAL!#REF!</definedName>
    <definedName name="STOT15.010.0290_1" localSheetId="6">[5]MEMORIAL!#REF!</definedName>
    <definedName name="STOT15.010.0290_1" localSheetId="18">[5]MEMORIAL!#REF!</definedName>
    <definedName name="STOT15.010.0290_1">[5]MEMORIAL!#REF!</definedName>
    <definedName name="STOT16.010.0010" localSheetId="10">[8]MEMORIAL!#REF!</definedName>
    <definedName name="STOT16.010.0010" localSheetId="3">[8]MEMORIAL!#REF!</definedName>
    <definedName name="STOT16.010.0010" localSheetId="4">[8]MEMORIAL!#REF!</definedName>
    <definedName name="STOT16.010.0010" localSheetId="6">[8]MEMORIAL!#REF!</definedName>
    <definedName name="STOT16.010.0010" localSheetId="18">[8]MEMORIAL!#REF!</definedName>
    <definedName name="STOT16.010.0010">[8]MEMORIAL!#REF!</definedName>
    <definedName name="STOT16.010.0010_1" localSheetId="10">[5]MEMORIAL!#REF!</definedName>
    <definedName name="STOT16.010.0010_1" localSheetId="3">[5]MEMORIAL!#REF!</definedName>
    <definedName name="STOT16.010.0010_1" localSheetId="4">[5]MEMORIAL!#REF!</definedName>
    <definedName name="STOT16.010.0010_1" localSheetId="6">[5]MEMORIAL!#REF!</definedName>
    <definedName name="STOT16.010.0010_1" localSheetId="18">[5]MEMORIAL!#REF!</definedName>
    <definedName name="STOT16.010.0010_1">[5]MEMORIAL!#REF!</definedName>
    <definedName name="STOT16.010.0060" localSheetId="10">[8]MEMORIAL!#REF!</definedName>
    <definedName name="STOT16.010.0060" localSheetId="3">[8]MEMORIAL!#REF!</definedName>
    <definedName name="STOT16.010.0060" localSheetId="4">[8]MEMORIAL!#REF!</definedName>
    <definedName name="STOT16.010.0060" localSheetId="6">[8]MEMORIAL!#REF!</definedName>
    <definedName name="STOT16.010.0060" localSheetId="18">[8]MEMORIAL!#REF!</definedName>
    <definedName name="STOT16.010.0060">[8]MEMORIAL!#REF!</definedName>
    <definedName name="STOT16.010.0060_1" localSheetId="10">[5]MEMORIAL!#REF!</definedName>
    <definedName name="STOT16.010.0060_1" localSheetId="3">[5]MEMORIAL!#REF!</definedName>
    <definedName name="STOT16.010.0060_1" localSheetId="4">[5]MEMORIAL!#REF!</definedName>
    <definedName name="STOT16.010.0060_1" localSheetId="6">[5]MEMORIAL!#REF!</definedName>
    <definedName name="STOT16.010.0060_1" localSheetId="18">[5]MEMORIAL!#REF!</definedName>
    <definedName name="STOT16.010.0060_1">[5]MEMORIAL!#REF!</definedName>
    <definedName name="STOT16.010.0110" localSheetId="10">[8]MEMORIAL!#REF!</definedName>
    <definedName name="STOT16.010.0110" localSheetId="3">[8]MEMORIAL!#REF!</definedName>
    <definedName name="STOT16.010.0110" localSheetId="4">[8]MEMORIAL!#REF!</definedName>
    <definedName name="STOT16.010.0110" localSheetId="6">[8]MEMORIAL!#REF!</definedName>
    <definedName name="STOT16.010.0110" localSheetId="18">[8]MEMORIAL!#REF!</definedName>
    <definedName name="STOT16.010.0110">[8]MEMORIAL!#REF!</definedName>
    <definedName name="STOT16.010.0110_1" localSheetId="10">[5]MEMORIAL!#REF!</definedName>
    <definedName name="STOT16.010.0110_1" localSheetId="3">[5]MEMORIAL!#REF!</definedName>
    <definedName name="STOT16.010.0110_1" localSheetId="4">[5]MEMORIAL!#REF!</definedName>
    <definedName name="STOT16.010.0110_1" localSheetId="6">[5]MEMORIAL!#REF!</definedName>
    <definedName name="STOT16.010.0110_1" localSheetId="18">[5]MEMORIAL!#REF!</definedName>
    <definedName name="STOT16.010.0110_1">[5]MEMORIAL!#REF!</definedName>
    <definedName name="STOT16.010.0120" localSheetId="10">[8]MEMORIAL!#REF!</definedName>
    <definedName name="STOT16.010.0120" localSheetId="3">[8]MEMORIAL!#REF!</definedName>
    <definedName name="STOT16.010.0120" localSheetId="4">[8]MEMORIAL!#REF!</definedName>
    <definedName name="STOT16.010.0120" localSheetId="6">[8]MEMORIAL!#REF!</definedName>
    <definedName name="STOT16.010.0120" localSheetId="18">[8]MEMORIAL!#REF!</definedName>
    <definedName name="STOT16.010.0120">[8]MEMORIAL!#REF!</definedName>
    <definedName name="STOT16.010.0120_1" localSheetId="10">[5]MEMORIAL!#REF!</definedName>
    <definedName name="STOT16.010.0120_1" localSheetId="3">[5]MEMORIAL!#REF!</definedName>
    <definedName name="STOT16.010.0120_1" localSheetId="4">[5]MEMORIAL!#REF!</definedName>
    <definedName name="STOT16.010.0120_1" localSheetId="6">[5]MEMORIAL!#REF!</definedName>
    <definedName name="STOT16.010.0120_1" localSheetId="18">[5]MEMORIAL!#REF!</definedName>
    <definedName name="STOT16.010.0120_1">[5]MEMORIAL!#REF!</definedName>
    <definedName name="STOT16.010.0150" localSheetId="10">[5]MEMORIAL!#REF!</definedName>
    <definedName name="STOT16.010.0150" localSheetId="3">[5]MEMORIAL!#REF!</definedName>
    <definedName name="STOT16.010.0150" localSheetId="4">[5]MEMORIAL!#REF!</definedName>
    <definedName name="STOT16.010.0150" localSheetId="6">[5]MEMORIAL!#REF!</definedName>
    <definedName name="STOT16.010.0150" localSheetId="18">[5]MEMORIAL!#REF!</definedName>
    <definedName name="STOT16.010.0150">[5]MEMORIAL!#REF!</definedName>
    <definedName name="STOT16.010.0150_1" localSheetId="10">[5]MEMORIAL!#REF!</definedName>
    <definedName name="STOT16.010.0150_1" localSheetId="3">[5]MEMORIAL!#REF!</definedName>
    <definedName name="STOT16.010.0150_1" localSheetId="4">[5]MEMORIAL!#REF!</definedName>
    <definedName name="STOT16.010.0150_1" localSheetId="6">[5]MEMORIAL!#REF!</definedName>
    <definedName name="STOT16.010.0150_1" localSheetId="18">[5]MEMORIAL!#REF!</definedName>
    <definedName name="STOT16.010.0150_1">[5]MEMORIAL!#REF!</definedName>
    <definedName name="STOT16.010.0170" localSheetId="10">[8]MEMORIAL!#REF!</definedName>
    <definedName name="STOT16.010.0170" localSheetId="3">[8]MEMORIAL!#REF!</definedName>
    <definedName name="STOT16.010.0170" localSheetId="4">[8]MEMORIAL!#REF!</definedName>
    <definedName name="STOT16.010.0170" localSheetId="6">[8]MEMORIAL!#REF!</definedName>
    <definedName name="STOT16.010.0170" localSheetId="18">[8]MEMORIAL!#REF!</definedName>
    <definedName name="STOT16.010.0170">[8]MEMORIAL!#REF!</definedName>
    <definedName name="STOT16.010.0170_1" localSheetId="10">[5]MEMORIAL!#REF!</definedName>
    <definedName name="STOT16.010.0170_1" localSheetId="3">[5]MEMORIAL!#REF!</definedName>
    <definedName name="STOT16.010.0170_1" localSheetId="4">[5]MEMORIAL!#REF!</definedName>
    <definedName name="STOT16.010.0170_1" localSheetId="6">[5]MEMORIAL!#REF!</definedName>
    <definedName name="STOT16.010.0170_1" localSheetId="18">[5]MEMORIAL!#REF!</definedName>
    <definedName name="STOT16.010.0170_1">[5]MEMORIAL!#REF!</definedName>
    <definedName name="STOT17.010.0080" localSheetId="10">[8]MEMORIAL!#REF!</definedName>
    <definedName name="STOT17.010.0080" localSheetId="3">[8]MEMORIAL!#REF!</definedName>
    <definedName name="STOT17.010.0080" localSheetId="4">[8]MEMORIAL!#REF!</definedName>
    <definedName name="STOT17.010.0080" localSheetId="6">[8]MEMORIAL!#REF!</definedName>
    <definedName name="STOT17.010.0080" localSheetId="18">[8]MEMORIAL!#REF!</definedName>
    <definedName name="STOT17.010.0080">[8]MEMORIAL!#REF!</definedName>
    <definedName name="STOT17.010.0080_1" localSheetId="10">[5]MEMORIAL!#REF!</definedName>
    <definedName name="STOT17.010.0080_1" localSheetId="3">[5]MEMORIAL!#REF!</definedName>
    <definedName name="STOT17.010.0080_1" localSheetId="4">[5]MEMORIAL!#REF!</definedName>
    <definedName name="STOT17.010.0080_1" localSheetId="6">[5]MEMORIAL!#REF!</definedName>
    <definedName name="STOT17.010.0080_1" localSheetId="18">[5]MEMORIAL!#REF!</definedName>
    <definedName name="STOT17.010.0080_1">[5]MEMORIAL!#REF!</definedName>
    <definedName name="STOT17.010.0100" localSheetId="10">[5]MEMORIAL!#REF!</definedName>
    <definedName name="STOT17.010.0100" localSheetId="3">[5]MEMORIAL!#REF!</definedName>
    <definedName name="STOT17.010.0100" localSheetId="4">[5]MEMORIAL!#REF!</definedName>
    <definedName name="STOT17.010.0100" localSheetId="6">[5]MEMORIAL!#REF!</definedName>
    <definedName name="STOT17.010.0100" localSheetId="18">[5]MEMORIAL!#REF!</definedName>
    <definedName name="STOT17.010.0100">[5]MEMORIAL!#REF!</definedName>
    <definedName name="STOT17.010.0100_1" localSheetId="10">[5]MEMORIAL!#REF!</definedName>
    <definedName name="STOT17.010.0100_1" localSheetId="3">[5]MEMORIAL!#REF!</definedName>
    <definedName name="STOT17.010.0100_1" localSheetId="4">[5]MEMORIAL!#REF!</definedName>
    <definedName name="STOT17.010.0100_1" localSheetId="6">[5]MEMORIAL!#REF!</definedName>
    <definedName name="STOT17.010.0100_1" localSheetId="18">[5]MEMORIAL!#REF!</definedName>
    <definedName name="STOT17.010.0100_1">[5]MEMORIAL!#REF!</definedName>
    <definedName name="STOT17.010.0120" localSheetId="10">[5]MEMORIAL!#REF!</definedName>
    <definedName name="STOT17.010.0120" localSheetId="3">[5]MEMORIAL!#REF!</definedName>
    <definedName name="STOT17.010.0120" localSheetId="4">[5]MEMORIAL!#REF!</definedName>
    <definedName name="STOT17.010.0120" localSheetId="6">[5]MEMORIAL!#REF!</definedName>
    <definedName name="STOT17.010.0120" localSheetId="18">[5]MEMORIAL!#REF!</definedName>
    <definedName name="STOT17.010.0120">[5]MEMORIAL!#REF!</definedName>
    <definedName name="STOT17.010.0120_1" localSheetId="10">[5]MEMORIAL!#REF!</definedName>
    <definedName name="STOT17.010.0120_1" localSheetId="3">[5]MEMORIAL!#REF!</definedName>
    <definedName name="STOT17.010.0120_1" localSheetId="4">[5]MEMORIAL!#REF!</definedName>
    <definedName name="STOT17.010.0120_1" localSheetId="6">[5]MEMORIAL!#REF!</definedName>
    <definedName name="STOT17.010.0120_1" localSheetId="18">[5]MEMORIAL!#REF!</definedName>
    <definedName name="STOT17.010.0120_1">[5]MEMORIAL!#REF!</definedName>
    <definedName name="STOT17.010.0150" localSheetId="10">[8]MEMORIAL!#REF!</definedName>
    <definedName name="STOT17.010.0150" localSheetId="3">[8]MEMORIAL!#REF!</definedName>
    <definedName name="STOT17.010.0150" localSheetId="4">[8]MEMORIAL!#REF!</definedName>
    <definedName name="STOT17.010.0150" localSheetId="6">[8]MEMORIAL!#REF!</definedName>
    <definedName name="STOT17.010.0150" localSheetId="18">[8]MEMORIAL!#REF!</definedName>
    <definedName name="STOT17.010.0150">[8]MEMORIAL!#REF!</definedName>
    <definedName name="STOT17.010.0150_1" localSheetId="10">[5]MEMORIAL!#REF!</definedName>
    <definedName name="STOT17.010.0150_1" localSheetId="3">[5]MEMORIAL!#REF!</definedName>
    <definedName name="STOT17.010.0150_1" localSheetId="4">[5]MEMORIAL!#REF!</definedName>
    <definedName name="STOT17.010.0150_1" localSheetId="6">[5]MEMORIAL!#REF!</definedName>
    <definedName name="STOT17.010.0150_1" localSheetId="18">[5]MEMORIAL!#REF!</definedName>
    <definedName name="STOT17.010.0150_1">[5]MEMORIAL!#REF!</definedName>
    <definedName name="STOT17.010.0290" localSheetId="10">[8]MEMORIAL!#REF!</definedName>
    <definedName name="STOT17.010.0290" localSheetId="3">[8]MEMORIAL!#REF!</definedName>
    <definedName name="STOT17.010.0290" localSheetId="4">[8]MEMORIAL!#REF!</definedName>
    <definedName name="STOT17.010.0290" localSheetId="6">[8]MEMORIAL!#REF!</definedName>
    <definedName name="STOT17.010.0290" localSheetId="18">[8]MEMORIAL!#REF!</definedName>
    <definedName name="STOT17.010.0290">[8]MEMORIAL!#REF!</definedName>
    <definedName name="STOT17.010.0290_1" localSheetId="10">[5]MEMORIAL!#REF!</definedName>
    <definedName name="STOT17.010.0290_1" localSheetId="3">[5]MEMORIAL!#REF!</definedName>
    <definedName name="STOT17.010.0290_1" localSheetId="4">[5]MEMORIAL!#REF!</definedName>
    <definedName name="STOT17.010.0290_1" localSheetId="6">[5]MEMORIAL!#REF!</definedName>
    <definedName name="STOT17.010.0290_1" localSheetId="18">[5]MEMORIAL!#REF!</definedName>
    <definedName name="STOT17.010.0290_1">[5]MEMORIAL!#REF!</definedName>
    <definedName name="STOT17.010.0350" localSheetId="10">[5]MEMORIAL!#REF!</definedName>
    <definedName name="STOT17.010.0350" localSheetId="3">[5]MEMORIAL!#REF!</definedName>
    <definedName name="STOT17.010.0350" localSheetId="4">[5]MEMORIAL!#REF!</definedName>
    <definedName name="STOT17.010.0350" localSheetId="6">[5]MEMORIAL!#REF!</definedName>
    <definedName name="STOT17.010.0350" localSheetId="18">[5]MEMORIAL!#REF!</definedName>
    <definedName name="STOT17.010.0350">[5]MEMORIAL!#REF!</definedName>
    <definedName name="STOT17.010.0350_1" localSheetId="10">[5]MEMORIAL!#REF!</definedName>
    <definedName name="STOT17.010.0350_1" localSheetId="3">[5]MEMORIAL!#REF!</definedName>
    <definedName name="STOT17.010.0350_1" localSheetId="4">[5]MEMORIAL!#REF!</definedName>
    <definedName name="STOT17.010.0350_1" localSheetId="6">[5]MEMORIAL!#REF!</definedName>
    <definedName name="STOT17.010.0350_1" localSheetId="18">[5]MEMORIAL!#REF!</definedName>
    <definedName name="STOT17.010.0350_1">[5]MEMORIAL!#REF!</definedName>
    <definedName name="STOT17.010.0390" localSheetId="10">[8]MEMORIAL!#REF!</definedName>
    <definedName name="STOT17.010.0390" localSheetId="3">[8]MEMORIAL!#REF!</definedName>
    <definedName name="STOT17.010.0390" localSheetId="4">[8]MEMORIAL!#REF!</definedName>
    <definedName name="STOT17.010.0390" localSheetId="6">[8]MEMORIAL!#REF!</definedName>
    <definedName name="STOT17.010.0390" localSheetId="18">[8]MEMORIAL!#REF!</definedName>
    <definedName name="STOT17.010.0390">[8]MEMORIAL!#REF!</definedName>
    <definedName name="STOT17.010.0390_1" localSheetId="10">[9]MEMORIAL!#REF!</definedName>
    <definedName name="STOT17.010.0390_1" localSheetId="3">[9]MEMORIAL!#REF!</definedName>
    <definedName name="STOT17.010.0390_1" localSheetId="4">[9]MEMORIAL!#REF!</definedName>
    <definedName name="STOT17.010.0390_1" localSheetId="6">[9]MEMORIAL!#REF!</definedName>
    <definedName name="STOT17.010.0390_1" localSheetId="18">[9]MEMORIAL!#REF!</definedName>
    <definedName name="STOT17.010.0390_1">[9]MEMORIAL!#REF!</definedName>
    <definedName name="STOT17.010.0437" localSheetId="10">[8]MEMORIAL!#REF!</definedName>
    <definedName name="STOT17.010.0437" localSheetId="3">[8]MEMORIAL!#REF!</definedName>
    <definedName name="STOT17.010.0437" localSheetId="4">[8]MEMORIAL!#REF!</definedName>
    <definedName name="STOT17.010.0437" localSheetId="6">[8]MEMORIAL!#REF!</definedName>
    <definedName name="STOT17.010.0437" localSheetId="18">[8]MEMORIAL!#REF!</definedName>
    <definedName name="STOT17.010.0437">[8]MEMORIAL!#REF!</definedName>
    <definedName name="STOT17.010.0437_1" localSheetId="10">[9]MEMORIAL!#REF!</definedName>
    <definedName name="STOT17.010.0437_1" localSheetId="3">[9]MEMORIAL!#REF!</definedName>
    <definedName name="STOT17.010.0437_1" localSheetId="4">[9]MEMORIAL!#REF!</definedName>
    <definedName name="STOT17.010.0437_1" localSheetId="6">[9]MEMORIAL!#REF!</definedName>
    <definedName name="STOT17.010.0437_1" localSheetId="18">[9]MEMORIAL!#REF!</definedName>
    <definedName name="STOT17.010.0437_1">[9]MEMORIAL!#REF!</definedName>
    <definedName name="STOT17.010.0602" localSheetId="10">[8]MEMORIAL!#REF!</definedName>
    <definedName name="STOT17.010.0602" localSheetId="3">[8]MEMORIAL!#REF!</definedName>
    <definedName name="STOT17.010.0602" localSheetId="4">[8]MEMORIAL!#REF!</definedName>
    <definedName name="STOT17.010.0602" localSheetId="6">[8]MEMORIAL!#REF!</definedName>
    <definedName name="STOT17.010.0602" localSheetId="18">[8]MEMORIAL!#REF!</definedName>
    <definedName name="STOT17.010.0602">[8]MEMORIAL!#REF!</definedName>
    <definedName name="STOT17.010.0602_1" localSheetId="10">[9]MEMORIAL!#REF!</definedName>
    <definedName name="STOT17.010.0602_1" localSheetId="3">[9]MEMORIAL!#REF!</definedName>
    <definedName name="STOT17.010.0602_1" localSheetId="4">[9]MEMORIAL!#REF!</definedName>
    <definedName name="STOT17.010.0602_1" localSheetId="6">[9]MEMORIAL!#REF!</definedName>
    <definedName name="STOT17.010.0602_1" localSheetId="18">[9]MEMORIAL!#REF!</definedName>
    <definedName name="STOT17.010.0602_1">[9]MEMORIAL!#REF!</definedName>
    <definedName name="STOTCOMPOS01" localSheetId="10">[8]MEMORIAL!#REF!</definedName>
    <definedName name="STOTCOMPOS01" localSheetId="3">[8]MEMORIAL!#REF!</definedName>
    <definedName name="STOTCOMPOS01" localSheetId="4">[8]MEMORIAL!#REF!</definedName>
    <definedName name="STOTCOMPOS01" localSheetId="6">[8]MEMORIAL!#REF!</definedName>
    <definedName name="STOTCOMPOS01" localSheetId="18">[8]MEMORIAL!#REF!</definedName>
    <definedName name="STOTCOMPOS01">[8]MEMORIAL!#REF!</definedName>
    <definedName name="STOTCOMPOS01_1" localSheetId="10">[9]MEMORIAL!#REF!</definedName>
    <definedName name="STOTCOMPOS01_1" localSheetId="3">[9]MEMORIAL!#REF!</definedName>
    <definedName name="STOTCOMPOS01_1" localSheetId="4">[9]MEMORIAL!#REF!</definedName>
    <definedName name="STOTCOMPOS01_1" localSheetId="6">[9]MEMORIAL!#REF!</definedName>
    <definedName name="STOTCOMPOS01_1" localSheetId="18">[9]MEMORIAL!#REF!</definedName>
    <definedName name="STOTCOMPOS01_1">[9]MEMORIAL!#REF!</definedName>
    <definedName name="TABREC">'[12]TABELA RECURSOS'!$A$1:$G$142</definedName>
    <definedName name="TERRA" localSheetId="10">#REF!</definedName>
    <definedName name="TERRA" localSheetId="11">#REF!</definedName>
    <definedName name="TERRA" localSheetId="3">#REF!</definedName>
    <definedName name="TERRA" localSheetId="4">#REF!</definedName>
    <definedName name="TERRA" localSheetId="6">#REF!</definedName>
    <definedName name="TERRA" localSheetId="13">#REF!</definedName>
    <definedName name="TERRA" localSheetId="18">#REF!</definedName>
    <definedName name="TERRA">#REF!</definedName>
    <definedName name="TERRA_1" localSheetId="10">#REF!</definedName>
    <definedName name="TERRA_1" localSheetId="3">#REF!</definedName>
    <definedName name="TERRA_1" localSheetId="4">#REF!</definedName>
    <definedName name="TERRA_1" localSheetId="6">#REF!</definedName>
    <definedName name="TERRA_1" localSheetId="18">#REF!</definedName>
    <definedName name="TERRA_1">#REF!</definedName>
    <definedName name="TOTALMATERIAL" localSheetId="10">#REF!</definedName>
    <definedName name="TOTALMATERIAL" localSheetId="11">#REF!</definedName>
    <definedName name="TOTALMATERIAL" localSheetId="3">#REF!</definedName>
    <definedName name="TOTALMATERIAL" localSheetId="4">#REF!</definedName>
    <definedName name="TOTALMATERIAL" localSheetId="6">#REF!</definedName>
    <definedName name="TOTALMATERIAL" localSheetId="13">#REF!</definedName>
    <definedName name="TOTALMATERIAL" localSheetId="18">#REF!</definedName>
    <definedName name="TOTALMATERIAL">#REF!</definedName>
    <definedName name="TOTALMATERIAL_1" localSheetId="10">#REF!</definedName>
    <definedName name="TOTALMATERIAL_1" localSheetId="3">#REF!</definedName>
    <definedName name="TOTALMATERIAL_1" localSheetId="4">#REF!</definedName>
    <definedName name="TOTALMATERIAL_1" localSheetId="6">#REF!</definedName>
    <definedName name="TOTALMATERIAL_1" localSheetId="18">#REF!</definedName>
    <definedName name="TOTALMATERIAL_1">#REF!</definedName>
    <definedName name="TOTALSERVIÇO" localSheetId="10">'[13]Serviços Água'!#REF!</definedName>
    <definedName name="TOTALSERVIÇO" localSheetId="3">'[13]Serviços Água'!#REF!</definedName>
    <definedName name="TOTALSERVIÇO" localSheetId="4">'[13]Serviços Água'!#REF!</definedName>
    <definedName name="TOTALSERVIÇO" localSheetId="6">'[13]Serviços Água'!#REF!</definedName>
    <definedName name="TOTALSERVIÇO" localSheetId="18">'[13]Serviços Água'!#REF!</definedName>
    <definedName name="TOTALSERVIÇO">'[13]Serviços Água'!#REF!</definedName>
    <definedName name="TOTALSERVIÇO_1" localSheetId="10">#REF!</definedName>
    <definedName name="TOTALSERVIÇO_1" localSheetId="11">#REF!</definedName>
    <definedName name="TOTALSERVIÇO_1" localSheetId="3">#REF!</definedName>
    <definedName name="TOTALSERVIÇO_1" localSheetId="4">#REF!</definedName>
    <definedName name="TOTALSERVIÇO_1" localSheetId="6">#REF!</definedName>
    <definedName name="TOTALSERVIÇO_1" localSheetId="13">#REF!</definedName>
    <definedName name="TOTALSERVIÇO_1" localSheetId="18">#REF!</definedName>
    <definedName name="TOTALSERVIÇO_1">#REF!</definedName>
    <definedName name="TOTFASE" localSheetId="10">'[13]Serviços Água'!#REF!</definedName>
    <definedName name="TOTFASE" localSheetId="11">'[13]Serviços Água'!#REF!</definedName>
    <definedName name="TOTFASE" localSheetId="3">'[13]Serviços Água'!#REF!</definedName>
    <definedName name="TOTFASE" localSheetId="4">'[13]Serviços Água'!#REF!</definedName>
    <definedName name="TOTFASE" localSheetId="6">'[13]Serviços Água'!#REF!</definedName>
    <definedName name="TOTFASE" localSheetId="13">'[13]Serviços Água'!#REF!</definedName>
    <definedName name="TOTFASE" localSheetId="18">'[13]Serviços Água'!#REF!</definedName>
    <definedName name="TOTFASE">'[13]Serviços Água'!#REF!</definedName>
    <definedName name="TOTFASE_1" localSheetId="10">'[14]Rede de Distribuição de Água'!#REF!</definedName>
    <definedName name="TOTFASE_1" localSheetId="3">'[14]Rede de Distribuição de Água'!#REF!</definedName>
    <definedName name="TOTFASE_1" localSheetId="4">'[14]Rede de Distribuição de Água'!#REF!</definedName>
    <definedName name="TOTFASE_1" localSheetId="6">'[14]Rede de Distribuição de Água'!#REF!</definedName>
    <definedName name="TOTFASE_1" localSheetId="18">'[14]Rede de Distribuição de Água'!#REF!</definedName>
    <definedName name="TOTFASE_1">'[14]Rede de Distribuição de Água'!#REF!</definedName>
    <definedName name="TOTFASE_5" localSheetId="10">'[15]Rede de Distribuição de Água'!#REF!</definedName>
    <definedName name="TOTFASE_5" localSheetId="3">'[15]Rede de Distribuição de Água'!#REF!</definedName>
    <definedName name="TOTFASE_5" localSheetId="4">'[15]Rede de Distribuição de Água'!#REF!</definedName>
    <definedName name="TOTFASE_5" localSheetId="6">'[15]Rede de Distribuição de Água'!#REF!</definedName>
    <definedName name="TOTFASE_5" localSheetId="18">'[15]Rede de Distribuição de Água'!#REF!</definedName>
    <definedName name="TOTFASE_5">'[15]Rede de Distribuição de Água'!#REF!</definedName>
    <definedName name="TOTFASE_6" localSheetId="10">'[15]Rede de Distribuição de Água'!#REF!</definedName>
    <definedName name="TOTFASE_6" localSheetId="3">'[15]Rede de Distribuição de Água'!#REF!</definedName>
    <definedName name="TOTFASE_6" localSheetId="4">'[15]Rede de Distribuição de Água'!#REF!</definedName>
    <definedName name="TOTFASE_6" localSheetId="6">'[15]Rede de Distribuição de Água'!#REF!</definedName>
    <definedName name="TOTFASE_6" localSheetId="18">'[15]Rede de Distribuição de Água'!#REF!</definedName>
    <definedName name="TOTFASE_6">'[15]Rede de Distribuição de Água'!#REF!</definedName>
    <definedName name="VAA" localSheetId="10">#REF!</definedName>
    <definedName name="VAA" localSheetId="11">#REF!</definedName>
    <definedName name="VAA" localSheetId="3">#REF!</definedName>
    <definedName name="VAA" localSheetId="4">#REF!</definedName>
    <definedName name="VAA" localSheetId="6">#REF!</definedName>
    <definedName name="VAA" localSheetId="13">#REF!</definedName>
    <definedName name="VAA" localSheetId="18">#REF!</definedName>
    <definedName name="VAA">#REF!</definedName>
    <definedName name="VAA_1" localSheetId="10">#REF!</definedName>
    <definedName name="VAA_1" localSheetId="3">#REF!</definedName>
    <definedName name="VAA_1" localSheetId="4">#REF!</definedName>
    <definedName name="VAA_1" localSheetId="6">#REF!</definedName>
    <definedName name="VAA_1" localSheetId="18">#REF!</definedName>
    <definedName name="VAA_1">#REF!</definedName>
    <definedName name="VAT" localSheetId="10">[4]MEMORIAL!#REF!</definedName>
    <definedName name="VAT" localSheetId="3">[4]MEMORIAL!#REF!</definedName>
    <definedName name="VAT" localSheetId="4">[4]MEMORIAL!#REF!</definedName>
    <definedName name="VAT" localSheetId="6">[4]MEMORIAL!#REF!</definedName>
    <definedName name="VAT" localSheetId="18">[4]MEMORIAL!#REF!</definedName>
    <definedName name="VAT">[4]MEMORIAL!#REF!</definedName>
    <definedName name="VAT_1" localSheetId="10">[5]MEMORIAL!#REF!</definedName>
    <definedName name="VAT_1" localSheetId="3">[5]MEMORIAL!#REF!</definedName>
    <definedName name="VAT_1" localSheetId="4">[5]MEMORIAL!#REF!</definedName>
    <definedName name="VAT_1" localSheetId="6">[5]MEMORIAL!#REF!</definedName>
    <definedName name="VAT_1" localSheetId="18">[5]MEMORIAL!#REF!</definedName>
    <definedName name="VAT_1">[5]MEMORIAL!#REF!</definedName>
    <definedName name="VB1.0" localSheetId="10">#REF!</definedName>
    <definedName name="VB1.0" localSheetId="3">#REF!</definedName>
    <definedName name="VB1.0" localSheetId="4">#REF!</definedName>
    <definedName name="VB1.0" localSheetId="6">#REF!</definedName>
    <definedName name="VB1.0" localSheetId="18">#REF!</definedName>
    <definedName name="VB1.0">#REF!</definedName>
    <definedName name="VB1.1" localSheetId="10">#REF!</definedName>
    <definedName name="VB1.1" localSheetId="3">#REF!</definedName>
    <definedName name="VB1.1" localSheetId="4">#REF!</definedName>
    <definedName name="VB1.1" localSheetId="6">#REF!</definedName>
    <definedName name="VB1.1" localSheetId="18">#REF!</definedName>
    <definedName name="VB1.1">#REF!</definedName>
    <definedName name="VB1.3" localSheetId="10">#REF!</definedName>
    <definedName name="VB1.3" localSheetId="3">#REF!</definedName>
    <definedName name="VB1.3" localSheetId="4">#REF!</definedName>
    <definedName name="VB1.3" localSheetId="6">#REF!</definedName>
    <definedName name="VB1.3" localSheetId="18">#REF!</definedName>
    <definedName name="VB1.3">#REF!</definedName>
    <definedName name="VB2.0" localSheetId="10">#REF!</definedName>
    <definedName name="VB2.0" localSheetId="3">#REF!</definedName>
    <definedName name="VB2.0" localSheetId="4">#REF!</definedName>
    <definedName name="VB2.0" localSheetId="6">#REF!</definedName>
    <definedName name="VB2.0" localSheetId="18">#REF!</definedName>
    <definedName name="VB2.0">#REF!</definedName>
    <definedName name="VB2.1" localSheetId="10">#REF!</definedName>
    <definedName name="VB2.1" localSheetId="3">#REF!</definedName>
    <definedName name="VB2.1" localSheetId="4">#REF!</definedName>
    <definedName name="VB2.1" localSheetId="6">#REF!</definedName>
    <definedName name="VB2.1" localSheetId="18">#REF!</definedName>
    <definedName name="VB2.1">#REF!</definedName>
    <definedName name="VB2.10" localSheetId="10">#REF!</definedName>
    <definedName name="VB2.10" localSheetId="3">#REF!</definedName>
    <definedName name="VB2.10" localSheetId="4">#REF!</definedName>
    <definedName name="VB2.10" localSheetId="6">#REF!</definedName>
    <definedName name="VB2.10" localSheetId="18">#REF!</definedName>
    <definedName name="VB2.10">#REF!</definedName>
    <definedName name="VB2.2" localSheetId="10">#REF!</definedName>
    <definedName name="VB2.2" localSheetId="3">#REF!</definedName>
    <definedName name="VB2.2" localSheetId="4">#REF!</definedName>
    <definedName name="VB2.2" localSheetId="6">#REF!</definedName>
    <definedName name="VB2.2" localSheetId="18">#REF!</definedName>
    <definedName name="VB2.2">#REF!</definedName>
    <definedName name="VB2.3" localSheetId="10">#REF!</definedName>
    <definedName name="VB2.3" localSheetId="3">#REF!</definedName>
    <definedName name="VB2.3" localSheetId="4">#REF!</definedName>
    <definedName name="VB2.3" localSheetId="6">#REF!</definedName>
    <definedName name="VB2.3" localSheetId="18">#REF!</definedName>
    <definedName name="VB2.3">#REF!</definedName>
    <definedName name="VB2.4" localSheetId="10">#REF!</definedName>
    <definedName name="VB2.4" localSheetId="3">#REF!</definedName>
    <definedName name="VB2.4" localSheetId="4">#REF!</definedName>
    <definedName name="VB2.4" localSheetId="6">#REF!</definedName>
    <definedName name="VB2.4" localSheetId="18">#REF!</definedName>
    <definedName name="VB2.4">#REF!</definedName>
    <definedName name="VB2.5" localSheetId="10">#REF!</definedName>
    <definedName name="VB2.5" localSheetId="3">#REF!</definedName>
    <definedName name="VB2.5" localSheetId="4">#REF!</definedName>
    <definedName name="VB2.5" localSheetId="6">#REF!</definedName>
    <definedName name="VB2.5" localSheetId="18">#REF!</definedName>
    <definedName name="VB2.5">#REF!</definedName>
    <definedName name="VB2.6" localSheetId="10">#REF!</definedName>
    <definedName name="VB2.6" localSheetId="3">#REF!</definedName>
    <definedName name="VB2.6" localSheetId="4">#REF!</definedName>
    <definedName name="VB2.6" localSheetId="6">#REF!</definedName>
    <definedName name="VB2.6" localSheetId="18">#REF!</definedName>
    <definedName name="VB2.6">#REF!</definedName>
    <definedName name="VB2.7" localSheetId="10">#REF!</definedName>
    <definedName name="VB2.7" localSheetId="3">#REF!</definedName>
    <definedName name="VB2.7" localSheetId="4">#REF!</definedName>
    <definedName name="VB2.7" localSheetId="6">#REF!</definedName>
    <definedName name="VB2.7" localSheetId="18">#REF!</definedName>
    <definedName name="VB2.7">#REF!</definedName>
    <definedName name="VB2.8" localSheetId="10">#REF!</definedName>
    <definedName name="VB2.8" localSheetId="3">#REF!</definedName>
    <definedName name="VB2.8" localSheetId="4">#REF!</definedName>
    <definedName name="VB2.8" localSheetId="6">#REF!</definedName>
    <definedName name="VB2.8" localSheetId="18">#REF!</definedName>
    <definedName name="VB2.8">#REF!</definedName>
    <definedName name="VB2.9" localSheetId="10">#REF!</definedName>
    <definedName name="VB2.9" localSheetId="3">#REF!</definedName>
    <definedName name="VB2.9" localSheetId="4">#REF!</definedName>
    <definedName name="VB2.9" localSheetId="6">#REF!</definedName>
    <definedName name="VB2.9" localSheetId="18">#REF!</definedName>
    <definedName name="VB2.9">#REF!</definedName>
    <definedName name="VB3.0" localSheetId="10">#REF!</definedName>
    <definedName name="VB3.0" localSheetId="3">#REF!</definedName>
    <definedName name="VB3.0" localSheetId="4">#REF!</definedName>
    <definedName name="VB3.0" localSheetId="6">#REF!</definedName>
    <definedName name="VB3.0" localSheetId="18">#REF!</definedName>
    <definedName name="VB3.0">#REF!</definedName>
    <definedName name="VB3.1" localSheetId="10">#REF!</definedName>
    <definedName name="VB3.1" localSheetId="3">#REF!</definedName>
    <definedName name="VB3.1" localSheetId="4">#REF!</definedName>
    <definedName name="VB3.1" localSheetId="6">#REF!</definedName>
    <definedName name="VB3.1" localSheetId="18">#REF!</definedName>
    <definedName name="VB3.1">#REF!</definedName>
    <definedName name="VB3.2" localSheetId="10">#REF!</definedName>
    <definedName name="VB3.2" localSheetId="3">#REF!</definedName>
    <definedName name="VB3.2" localSheetId="4">#REF!</definedName>
    <definedName name="VB3.2" localSheetId="6">#REF!</definedName>
    <definedName name="VB3.2" localSheetId="18">#REF!</definedName>
    <definedName name="VB3.2">#REF!</definedName>
    <definedName name="VB3.3" localSheetId="10">#REF!</definedName>
    <definedName name="VB3.3" localSheetId="3">#REF!</definedName>
    <definedName name="VB3.3" localSheetId="4">#REF!</definedName>
    <definedName name="VB3.3" localSheetId="6">#REF!</definedName>
    <definedName name="VB3.3" localSheetId="18">#REF!</definedName>
    <definedName name="VB3.3">#REF!</definedName>
    <definedName name="VB3.4" localSheetId="10">#REF!</definedName>
    <definedName name="VB3.4" localSheetId="3">#REF!</definedName>
    <definedName name="VB3.4" localSheetId="4">#REF!</definedName>
    <definedName name="VB3.4" localSheetId="6">#REF!</definedName>
    <definedName name="VB3.4" localSheetId="18">#REF!</definedName>
    <definedName name="VB3.4">#REF!</definedName>
    <definedName name="VB3.5" localSheetId="10">#REF!</definedName>
    <definedName name="VB3.5" localSheetId="3">#REF!</definedName>
    <definedName name="VB3.5" localSheetId="4">#REF!</definedName>
    <definedName name="VB3.5" localSheetId="6">#REF!</definedName>
    <definedName name="VB3.5" localSheetId="18">#REF!</definedName>
    <definedName name="VB3.5">#REF!</definedName>
    <definedName name="VB3.6" localSheetId="10">#REF!</definedName>
    <definedName name="VB3.6" localSheetId="3">#REF!</definedName>
    <definedName name="VB3.6" localSheetId="4">#REF!</definedName>
    <definedName name="VB3.6" localSheetId="6">#REF!</definedName>
    <definedName name="VB3.6" localSheetId="18">#REF!</definedName>
    <definedName name="VB3.6">#REF!</definedName>
    <definedName name="VB3.7" localSheetId="10">#REF!</definedName>
    <definedName name="VB3.7" localSheetId="3">#REF!</definedName>
    <definedName name="VB3.7" localSheetId="4">#REF!</definedName>
    <definedName name="VB3.7" localSheetId="6">#REF!</definedName>
    <definedName name="VB3.7" localSheetId="18">#REF!</definedName>
    <definedName name="VB3.7">#REF!</definedName>
    <definedName name="VB4.0" localSheetId="10">#REF!</definedName>
    <definedName name="VB4.0" localSheetId="3">#REF!</definedName>
    <definedName name="VB4.0" localSheetId="4">#REF!</definedName>
    <definedName name="VB4.0" localSheetId="6">#REF!</definedName>
    <definedName name="VB4.0" localSheetId="18">#REF!</definedName>
    <definedName name="VB4.0">#REF!</definedName>
    <definedName name="VB4.1" localSheetId="10">#REF!</definedName>
    <definedName name="VB4.1" localSheetId="3">#REF!</definedName>
    <definedName name="VB4.1" localSheetId="4">#REF!</definedName>
    <definedName name="VB4.1" localSheetId="6">#REF!</definedName>
    <definedName name="VB4.1" localSheetId="18">#REF!</definedName>
    <definedName name="VB4.1">#REF!</definedName>
    <definedName name="VB4.2" localSheetId="10">#REF!</definedName>
    <definedName name="VB4.2" localSheetId="3">#REF!</definedName>
    <definedName name="VB4.2" localSheetId="4">#REF!</definedName>
    <definedName name="VB4.2" localSheetId="6">#REF!</definedName>
    <definedName name="VB4.2" localSheetId="18">#REF!</definedName>
    <definedName name="VB4.2">#REF!</definedName>
    <definedName name="VB4.3" localSheetId="10">#REF!</definedName>
    <definedName name="VB4.3" localSheetId="3">#REF!</definedName>
    <definedName name="VB4.3" localSheetId="4">#REF!</definedName>
    <definedName name="VB4.3" localSheetId="6">#REF!</definedName>
    <definedName name="VB4.3" localSheetId="18">#REF!</definedName>
    <definedName name="VB4.3">#REF!</definedName>
    <definedName name="VB4.3.1" localSheetId="10">#REF!</definedName>
    <definedName name="VB4.3.1" localSheetId="3">#REF!</definedName>
    <definedName name="VB4.3.1" localSheetId="4">#REF!</definedName>
    <definedName name="VB4.3.1" localSheetId="6">#REF!</definedName>
    <definedName name="VB4.3.1" localSheetId="18">#REF!</definedName>
    <definedName name="VB4.3.1">#REF!</definedName>
    <definedName name="VB4.3.2" localSheetId="10">#REF!</definedName>
    <definedName name="VB4.3.2" localSheetId="3">#REF!</definedName>
    <definedName name="VB4.3.2" localSheetId="4">#REF!</definedName>
    <definedName name="VB4.3.2" localSheetId="6">#REF!</definedName>
    <definedName name="VB4.3.2" localSheetId="18">#REF!</definedName>
    <definedName name="VB4.3.2">#REF!</definedName>
    <definedName name="VB4.4" localSheetId="10">#REF!</definedName>
    <definedName name="VB4.4" localSheetId="3">#REF!</definedName>
    <definedName name="VB4.4" localSheetId="4">#REF!</definedName>
    <definedName name="VB4.4" localSheetId="6">#REF!</definedName>
    <definedName name="VB4.4" localSheetId="18">#REF!</definedName>
    <definedName name="VB4.4">#REF!</definedName>
    <definedName name="VB4.5" localSheetId="10">#REF!</definedName>
    <definedName name="VB4.5" localSheetId="3">#REF!</definedName>
    <definedName name="VB4.5" localSheetId="4">#REF!</definedName>
    <definedName name="VB4.5" localSheetId="6">#REF!</definedName>
    <definedName name="VB4.5" localSheetId="18">#REF!</definedName>
    <definedName name="VB4.5">#REF!</definedName>
    <definedName name="VB5.0" localSheetId="10">#REF!</definedName>
    <definedName name="VB5.0" localSheetId="3">#REF!</definedName>
    <definedName name="VB5.0" localSheetId="4">#REF!</definedName>
    <definedName name="VB5.0" localSheetId="6">#REF!</definedName>
    <definedName name="VB5.0" localSheetId="18">#REF!</definedName>
    <definedName name="VB5.0">#REF!</definedName>
    <definedName name="VB5.1" localSheetId="10">#REF!</definedName>
    <definedName name="VB5.1" localSheetId="3">#REF!</definedName>
    <definedName name="VB5.1" localSheetId="4">#REF!</definedName>
    <definedName name="VB5.1" localSheetId="6">#REF!</definedName>
    <definedName name="VB5.1" localSheetId="18">#REF!</definedName>
    <definedName name="VB5.1">#REF!</definedName>
    <definedName name="VB5.2" localSheetId="10">#REF!</definedName>
    <definedName name="VB5.2" localSheetId="3">#REF!</definedName>
    <definedName name="VB5.2" localSheetId="4">#REF!</definedName>
    <definedName name="VB5.2" localSheetId="6">#REF!</definedName>
    <definedName name="VB5.2" localSheetId="18">#REF!</definedName>
    <definedName name="VB5.2">#REF!</definedName>
    <definedName name="VB6.0" localSheetId="10">#REF!</definedName>
    <definedName name="VB6.0" localSheetId="3">#REF!</definedName>
    <definedName name="VB6.0" localSheetId="4">#REF!</definedName>
    <definedName name="VB6.0" localSheetId="6">#REF!</definedName>
    <definedName name="VB6.0" localSheetId="18">#REF!</definedName>
    <definedName name="VB6.0">#REF!</definedName>
    <definedName name="VB6.1" localSheetId="10">#REF!</definedName>
    <definedName name="VB6.1" localSheetId="3">#REF!</definedName>
    <definedName name="VB6.1" localSheetId="4">#REF!</definedName>
    <definedName name="VB6.1" localSheetId="6">#REF!</definedName>
    <definedName name="VB6.1" localSheetId="18">#REF!</definedName>
    <definedName name="VB6.1">#REF!</definedName>
    <definedName name="VB6.2" localSheetId="10">#REF!</definedName>
    <definedName name="VB6.2" localSheetId="3">#REF!</definedName>
    <definedName name="VB6.2" localSheetId="4">#REF!</definedName>
    <definedName name="VB6.2" localSheetId="6">#REF!</definedName>
    <definedName name="VB6.2" localSheetId="18">#REF!</definedName>
    <definedName name="VB6.2">#REF!</definedName>
    <definedName name="VB6.2.1" localSheetId="10">#REF!</definedName>
    <definedName name="VB6.2.1" localSheetId="3">#REF!</definedName>
    <definedName name="VB6.2.1" localSheetId="4">#REF!</definedName>
    <definedName name="VB6.2.1" localSheetId="6">#REF!</definedName>
    <definedName name="VB6.2.1" localSheetId="18">#REF!</definedName>
    <definedName name="VB6.2.1">#REF!</definedName>
    <definedName name="VB6.2.2" localSheetId="10">#REF!</definedName>
    <definedName name="VB6.2.2" localSheetId="3">#REF!</definedName>
    <definedName name="VB6.2.2" localSheetId="4">#REF!</definedName>
    <definedName name="VB6.2.2" localSheetId="6">#REF!</definedName>
    <definedName name="VB6.2.2" localSheetId="18">#REF!</definedName>
    <definedName name="VB6.2.2">#REF!</definedName>
    <definedName name="VB6.2.3" localSheetId="10">#REF!</definedName>
    <definedName name="VB6.2.3" localSheetId="3">#REF!</definedName>
    <definedName name="VB6.2.3" localSheetId="4">#REF!</definedName>
    <definedName name="VB6.2.3" localSheetId="6">#REF!</definedName>
    <definedName name="VB6.2.3" localSheetId="18">#REF!</definedName>
    <definedName name="VB6.2.3">#REF!</definedName>
    <definedName name="VB6.3" localSheetId="10">#REF!</definedName>
    <definedName name="VB6.3" localSheetId="3">#REF!</definedName>
    <definedName name="VB6.3" localSheetId="4">#REF!</definedName>
    <definedName name="VB6.3" localSheetId="6">#REF!</definedName>
    <definedName name="VB6.3" localSheetId="18">#REF!</definedName>
    <definedName name="VB6.3">#REF!</definedName>
    <definedName name="VB6.3.1" localSheetId="10">#REF!</definedName>
    <definedName name="VB6.3.1" localSheetId="3">#REF!</definedName>
    <definedName name="VB6.3.1" localSheetId="4">#REF!</definedName>
    <definedName name="VB6.3.1" localSheetId="6">#REF!</definedName>
    <definedName name="VB6.3.1" localSheetId="18">#REF!</definedName>
    <definedName name="VB6.3.1">#REF!</definedName>
    <definedName name="VB6.3.2" localSheetId="10">#REF!</definedName>
    <definedName name="VB6.3.2" localSheetId="3">#REF!</definedName>
    <definedName name="VB6.3.2" localSheetId="4">#REF!</definedName>
    <definedName name="VB6.3.2" localSheetId="6">#REF!</definedName>
    <definedName name="VB6.3.2" localSheetId="18">#REF!</definedName>
    <definedName name="VB6.3.2">#REF!</definedName>
    <definedName name="VB6.4" localSheetId="10">#REF!</definedName>
    <definedName name="VB6.4" localSheetId="3">#REF!</definedName>
    <definedName name="VB6.4" localSheetId="4">#REF!</definedName>
    <definedName name="VB6.4" localSheetId="6">#REF!</definedName>
    <definedName name="VB6.4" localSheetId="18">#REF!</definedName>
    <definedName name="VB6.4">#REF!</definedName>
    <definedName name="VB6.4.1" localSheetId="10">#REF!</definedName>
    <definedName name="VB6.4.1" localSheetId="3">#REF!</definedName>
    <definedName name="VB6.4.1" localSheetId="4">#REF!</definedName>
    <definedName name="VB6.4.1" localSheetId="6">#REF!</definedName>
    <definedName name="VB6.4.1" localSheetId="18">#REF!</definedName>
    <definedName name="VB6.4.1">#REF!</definedName>
    <definedName name="VB6.4.2" localSheetId="10">#REF!</definedName>
    <definedName name="VB6.4.2" localSheetId="3">#REF!</definedName>
    <definedName name="VB6.4.2" localSheetId="4">#REF!</definedName>
    <definedName name="VB6.4.2" localSheetId="6">#REF!</definedName>
    <definedName name="VB6.4.2" localSheetId="18">#REF!</definedName>
    <definedName name="VB6.4.2">#REF!</definedName>
    <definedName name="VB6.4.3" localSheetId="10">#REF!</definedName>
    <definedName name="VB6.4.3" localSheetId="3">#REF!</definedName>
    <definedName name="VB6.4.3" localSheetId="4">#REF!</definedName>
    <definedName name="VB6.4.3" localSheetId="6">#REF!</definedName>
    <definedName name="VB6.4.3" localSheetId="18">#REF!</definedName>
    <definedName name="VB6.4.3">#REF!</definedName>
    <definedName name="VB6.4.4" localSheetId="10">#REF!</definedName>
    <definedName name="VB6.4.4" localSheetId="3">#REF!</definedName>
    <definedName name="VB6.4.4" localSheetId="4">#REF!</definedName>
    <definedName name="VB6.4.4" localSheetId="6">#REF!</definedName>
    <definedName name="VB6.4.4" localSheetId="18">#REF!</definedName>
    <definedName name="VB6.4.4">#REF!</definedName>
    <definedName name="VB6.4.5" localSheetId="10">#REF!</definedName>
    <definedName name="VB6.4.5" localSheetId="3">#REF!</definedName>
    <definedName name="VB6.4.5" localSheetId="4">#REF!</definedName>
    <definedName name="VB6.4.5" localSheetId="6">#REF!</definedName>
    <definedName name="VB6.4.5" localSheetId="18">#REF!</definedName>
    <definedName name="VB6.4.5">#REF!</definedName>
    <definedName name="VB6.5" localSheetId="10">#REF!</definedName>
    <definedName name="VB6.5" localSheetId="3">#REF!</definedName>
    <definedName name="VB6.5" localSheetId="4">#REF!</definedName>
    <definedName name="VB6.5" localSheetId="6">#REF!</definedName>
    <definedName name="VB6.5" localSheetId="18">#REF!</definedName>
    <definedName name="VB6.5">#REF!</definedName>
    <definedName name="VB6.6" localSheetId="10">#REF!</definedName>
    <definedName name="VB6.6" localSheetId="3">#REF!</definedName>
    <definedName name="VB6.6" localSheetId="4">#REF!</definedName>
    <definedName name="VB6.6" localSheetId="6">#REF!</definedName>
    <definedName name="VB6.6" localSheetId="18">#REF!</definedName>
    <definedName name="VB6.6">#REF!</definedName>
    <definedName name="VB6.7" localSheetId="10">#REF!</definedName>
    <definedName name="VB6.7" localSheetId="3">#REF!</definedName>
    <definedName name="VB6.7" localSheetId="4">#REF!</definedName>
    <definedName name="VB6.7" localSheetId="6">#REF!</definedName>
    <definedName name="VB6.7" localSheetId="18">#REF!</definedName>
    <definedName name="VB6.7">#REF!</definedName>
    <definedName name="VB6.8" localSheetId="10">#REF!</definedName>
    <definedName name="VB6.8" localSheetId="3">#REF!</definedName>
    <definedName name="VB6.8" localSheetId="4">#REF!</definedName>
    <definedName name="VB6.8" localSheetId="6">#REF!</definedName>
    <definedName name="VB6.8" localSheetId="18">#REF!</definedName>
    <definedName name="VB6.8">#REF!</definedName>
    <definedName name="VB6.8.1" localSheetId="10">#REF!</definedName>
    <definedName name="VB6.8.1" localSheetId="3">#REF!</definedName>
    <definedName name="VB6.8.1" localSheetId="4">#REF!</definedName>
    <definedName name="VB6.8.1" localSheetId="6">#REF!</definedName>
    <definedName name="VB6.8.1" localSheetId="18">#REF!</definedName>
    <definedName name="VB6.8.1">#REF!</definedName>
    <definedName name="VB6.8.2" localSheetId="10">#REF!</definedName>
    <definedName name="VB6.8.2" localSheetId="3">#REF!</definedName>
    <definedName name="VB6.8.2" localSheetId="4">#REF!</definedName>
    <definedName name="VB6.8.2" localSheetId="6">#REF!</definedName>
    <definedName name="VB6.8.2" localSheetId="18">#REF!</definedName>
    <definedName name="VB6.8.2">#REF!</definedName>
    <definedName name="VB6.8.3" localSheetId="10">#REF!</definedName>
    <definedName name="VB6.8.3" localSheetId="3">#REF!</definedName>
    <definedName name="VB6.8.3" localSheetId="4">#REF!</definedName>
    <definedName name="VB6.8.3" localSheetId="6">#REF!</definedName>
    <definedName name="VB6.8.3" localSheetId="18">#REF!</definedName>
    <definedName name="VB6.8.3">#REF!</definedName>
    <definedName name="VB6.8.4" localSheetId="10">#REF!</definedName>
    <definedName name="VB6.8.4" localSheetId="3">#REF!</definedName>
    <definedName name="VB6.8.4" localSheetId="4">#REF!</definedName>
    <definedName name="VB6.8.4" localSheetId="6">#REF!</definedName>
    <definedName name="VB6.8.4" localSheetId="18">#REF!</definedName>
    <definedName name="VB6.8.4">#REF!</definedName>
    <definedName name="VB6.8.5" localSheetId="10">#REF!</definedName>
    <definedName name="VB6.8.5" localSheetId="3">#REF!</definedName>
    <definedName name="VB6.8.5" localSheetId="4">#REF!</definedName>
    <definedName name="VB6.8.5" localSheetId="6">#REF!</definedName>
    <definedName name="VB6.8.5" localSheetId="18">#REF!</definedName>
    <definedName name="VB6.8.5">#REF!</definedName>
    <definedName name="VB6.8.6" localSheetId="10">#REF!</definedName>
    <definedName name="VB6.8.6" localSheetId="3">#REF!</definedName>
    <definedName name="VB6.8.6" localSheetId="4">#REF!</definedName>
    <definedName name="VB6.8.6" localSheetId="6">#REF!</definedName>
    <definedName name="VB6.8.6" localSheetId="18">#REF!</definedName>
    <definedName name="VB6.8.6">#REF!</definedName>
    <definedName name="VB6.8.7" localSheetId="10">#REF!</definedName>
    <definedName name="VB6.8.7" localSheetId="3">#REF!</definedName>
    <definedName name="VB6.8.7" localSheetId="4">#REF!</definedName>
    <definedName name="VB6.8.7" localSheetId="6">#REF!</definedName>
    <definedName name="VB6.8.7" localSheetId="18">#REF!</definedName>
    <definedName name="VB6.8.7">#REF!</definedName>
    <definedName name="VB6.8.8" localSheetId="10">#REF!</definedName>
    <definedName name="VB6.8.8" localSheetId="3">#REF!</definedName>
    <definedName name="VB6.8.8" localSheetId="4">#REF!</definedName>
    <definedName name="VB6.8.8" localSheetId="6">#REF!</definedName>
    <definedName name="VB6.8.8" localSheetId="18">#REF!</definedName>
    <definedName name="VB6.8.8">#REF!</definedName>
    <definedName name="VB6.8.9" localSheetId="10">#REF!</definedName>
    <definedName name="VB6.8.9" localSheetId="3">#REF!</definedName>
    <definedName name="VB6.8.9" localSheetId="4">#REF!</definedName>
    <definedName name="VB6.8.9" localSheetId="6">#REF!</definedName>
    <definedName name="VB6.8.9" localSheetId="18">#REF!</definedName>
    <definedName name="VB6.8.9">#REF!</definedName>
    <definedName name="VBF" localSheetId="10">#REF!</definedName>
    <definedName name="VBF" localSheetId="3">#REF!</definedName>
    <definedName name="VBF" localSheetId="4">#REF!</definedName>
    <definedName name="VBF" localSheetId="6">#REF!</definedName>
    <definedName name="VBF" localSheetId="18">#REF!</definedName>
    <definedName name="VBF">#REF!</definedName>
    <definedName name="VBF_1" localSheetId="10">#REF!</definedName>
    <definedName name="VBF_1" localSheetId="3">#REF!</definedName>
    <definedName name="VBF_1" localSheetId="4">#REF!</definedName>
    <definedName name="VBF_1" localSheetId="6">#REF!</definedName>
    <definedName name="VBF_1" localSheetId="18">#REF!</definedName>
    <definedName name="VBF_1">#REF!</definedName>
    <definedName name="ve" localSheetId="10">#REF!</definedName>
    <definedName name="ve" localSheetId="3">#REF!</definedName>
    <definedName name="ve" localSheetId="4">#REF!</definedName>
    <definedName name="ve" localSheetId="6">#REF!</definedName>
    <definedName name="ve" localSheetId="18">#REF!</definedName>
    <definedName name="ve">#REF!</definedName>
    <definedName name="ve_1" localSheetId="10">#REF!</definedName>
    <definedName name="ve_1" localSheetId="3">#REF!</definedName>
    <definedName name="ve_1" localSheetId="4">#REF!</definedName>
    <definedName name="ve_1" localSheetId="6">#REF!</definedName>
    <definedName name="ve_1" localSheetId="18">#REF!</definedName>
    <definedName name="ve_1">#REF!</definedName>
    <definedName name="VE1_1" localSheetId="10">#REF!</definedName>
    <definedName name="VE1_1" localSheetId="3">#REF!</definedName>
    <definedName name="VE1_1" localSheetId="4">#REF!</definedName>
    <definedName name="VE1_1" localSheetId="6">#REF!</definedName>
    <definedName name="VE1_1" localSheetId="18">#REF!</definedName>
    <definedName name="VE1_1">#REF!</definedName>
    <definedName name="VEC" localSheetId="10">#REF!</definedName>
    <definedName name="VEC" localSheetId="3">#REF!</definedName>
    <definedName name="VEC" localSheetId="4">#REF!</definedName>
    <definedName name="VEC" localSheetId="6">#REF!</definedName>
    <definedName name="VEC" localSheetId="18">#REF!</definedName>
    <definedName name="VEC">#REF!</definedName>
    <definedName name="VO" localSheetId="10">#REF!</definedName>
    <definedName name="VO" localSheetId="3">#REF!</definedName>
    <definedName name="VO" localSheetId="4">#REF!</definedName>
    <definedName name="VO" localSheetId="6">#REF!</definedName>
    <definedName name="VO" localSheetId="18">#REF!</definedName>
    <definedName name="VO">#REF!</definedName>
    <definedName name="VO_1" localSheetId="10">#REF!</definedName>
    <definedName name="VO_1" localSheetId="3">#REF!</definedName>
    <definedName name="VO_1" localSheetId="4">#REF!</definedName>
    <definedName name="VO_1" localSheetId="6">#REF!</definedName>
    <definedName name="VO_1" localSheetId="18">#REF!</definedName>
    <definedName name="VO_1">#REF!</definedName>
    <definedName name="VO1_1" localSheetId="10">[3]MEMORIAL!#REF!</definedName>
    <definedName name="VO1_1" localSheetId="3">[3]MEMORIAL!#REF!</definedName>
    <definedName name="VO1_1" localSheetId="4">[3]MEMORIAL!#REF!</definedName>
    <definedName name="VO1_1" localSheetId="6">[3]MEMORIAL!#REF!</definedName>
    <definedName name="VO1_1" localSheetId="18">[3]MEMORIAL!#REF!</definedName>
    <definedName name="VO1_1">[3]MEMORIAL!#REF!</definedName>
    <definedName name="VOC" localSheetId="10">#REF!</definedName>
    <definedName name="VOC" localSheetId="11">#REF!</definedName>
    <definedName name="VOC" localSheetId="3">#REF!</definedName>
    <definedName name="VOC" localSheetId="4">#REF!</definedName>
    <definedName name="VOC" localSheetId="6">#REF!</definedName>
    <definedName name="VOC" localSheetId="13">#REF!</definedName>
    <definedName name="VOC" localSheetId="18">#REF!</definedName>
    <definedName name="VOC">#REF!</definedName>
    <definedName name="Vol_Estrutural" localSheetId="10">[4]MEMORIAL!#REF!</definedName>
    <definedName name="Vol_Estrutural" localSheetId="11">[4]MEMORIAL!#REF!</definedName>
    <definedName name="Vol_Estrutural" localSheetId="3">[4]MEMORIAL!#REF!</definedName>
    <definedName name="Vol_Estrutural" localSheetId="4">[4]MEMORIAL!#REF!</definedName>
    <definedName name="Vol_Estrutural" localSheetId="6">[4]MEMORIAL!#REF!</definedName>
    <definedName name="Vol_Estrutural" localSheetId="13">[4]MEMORIAL!#REF!</definedName>
    <definedName name="Vol_Estrutural" localSheetId="18">[4]MEMORIAL!#REF!</definedName>
    <definedName name="Vol_Estrutural">[4]MEMORIAL!#REF!</definedName>
    <definedName name="Vol_Estrutural_1" localSheetId="10">[9]MEMORIAL!#REF!</definedName>
    <definedName name="Vol_Estrutural_1" localSheetId="3">[9]MEMORIAL!#REF!</definedName>
    <definedName name="Vol_Estrutural_1" localSheetId="4">[9]MEMORIAL!#REF!</definedName>
    <definedName name="Vol_Estrutural_1" localSheetId="6">[9]MEMORIAL!#REF!</definedName>
    <definedName name="Vol_Estrutural_1" localSheetId="18">[9]MEMORIAL!#REF!</definedName>
    <definedName name="Vol_Estrutural_1">[9]MEMORIAL!#REF!</definedName>
    <definedName name="VOLCON" localSheetId="10">[4]MEMORIAL!#REF!</definedName>
    <definedName name="VOLCON" localSheetId="3">[4]MEMORIAL!#REF!</definedName>
    <definedName name="VOLCON" localSheetId="4">[4]MEMORIAL!#REF!</definedName>
    <definedName name="VOLCON" localSheetId="6">[4]MEMORIAL!#REF!</definedName>
    <definedName name="VOLCON" localSheetId="18">[4]MEMORIAL!#REF!</definedName>
    <definedName name="VOLCON">[4]MEMORIAL!#REF!</definedName>
    <definedName name="VOLCON_1" localSheetId="10">[4]MEMORIAL!#REF!</definedName>
    <definedName name="VOLCON_1" localSheetId="3">[4]MEMORIAL!#REF!</definedName>
    <definedName name="VOLCON_1" localSheetId="4">[4]MEMORIAL!#REF!</definedName>
    <definedName name="VOLCON_1" localSheetId="6">[4]MEMORIAL!#REF!</definedName>
    <definedName name="VOLCON_1" localSheetId="18">[4]MEMORIAL!#REF!</definedName>
    <definedName name="VOLCON_1">[4]MEMORIAL!#REF!</definedName>
    <definedName name="VOLCONC" localSheetId="10">[8]MEMORIAL!#REF!</definedName>
    <definedName name="VOLCONC" localSheetId="3">[8]MEMORIAL!#REF!</definedName>
    <definedName name="VOLCONC" localSheetId="4">[8]MEMORIAL!#REF!</definedName>
    <definedName name="VOLCONC" localSheetId="6">[8]MEMORIAL!#REF!</definedName>
    <definedName name="VOLCONC" localSheetId="18">[8]MEMORIAL!#REF!</definedName>
    <definedName name="VOLCONC">[8]MEMORIAL!#REF!</definedName>
    <definedName name="VOLCONC_1" localSheetId="10">[9]MEMORIAL!#REF!</definedName>
    <definedName name="VOLCONC_1" localSheetId="3">[9]MEMORIAL!#REF!</definedName>
    <definedName name="VOLCONC_1" localSheetId="4">[9]MEMORIAL!#REF!</definedName>
    <definedName name="VOLCONC_1" localSheetId="6">[9]MEMORIAL!#REF!</definedName>
    <definedName name="VOLCONC_1" localSheetId="18">[9]MEMORIAL!#REF!</definedName>
    <definedName name="VOLCONC_1">[9]MEMORIAL!#REF!</definedName>
    <definedName name="vr" localSheetId="10">#REF!</definedName>
    <definedName name="vr" localSheetId="11">#REF!</definedName>
    <definedName name="vr" localSheetId="3">#REF!</definedName>
    <definedName name="vr" localSheetId="4">#REF!</definedName>
    <definedName name="vr" localSheetId="6">#REF!</definedName>
    <definedName name="vr" localSheetId="13">#REF!</definedName>
    <definedName name="vr" localSheetId="18">#REF!</definedName>
    <definedName name="vr">#REF!</definedName>
    <definedName name="VR_1" localSheetId="10">#REF!</definedName>
    <definedName name="VR_1" localSheetId="3">#REF!</definedName>
    <definedName name="VR_1" localSheetId="4">#REF!</definedName>
    <definedName name="VR_1" localSheetId="6">#REF!</definedName>
    <definedName name="VR_1" localSheetId="18">#REF!</definedName>
    <definedName name="VR_1">#REF!</definedName>
    <definedName name="VRC" localSheetId="10">#REF!</definedName>
    <definedName name="VRC" localSheetId="3">#REF!</definedName>
    <definedName name="VRC" localSheetId="4">#REF!</definedName>
    <definedName name="VRC" localSheetId="6">#REF!</definedName>
    <definedName name="VRC" localSheetId="18">#REF!</definedName>
    <definedName name="VRC">#REF!</definedName>
    <definedName name="VTE" localSheetId="10">[4]MEMORIAL!#REF!</definedName>
    <definedName name="VTE" localSheetId="3">[4]MEMORIAL!#REF!</definedName>
    <definedName name="VTE" localSheetId="4">[4]MEMORIAL!#REF!</definedName>
    <definedName name="VTE" localSheetId="6">[4]MEMORIAL!#REF!</definedName>
    <definedName name="VTE" localSheetId="18">[4]MEMORIAL!#REF!</definedName>
    <definedName name="VTE">[4]MEMORIAL!#REF!</definedName>
    <definedName name="VTE_1" localSheetId="10">[5]MEMORIAL!#REF!</definedName>
    <definedName name="VTE_1" localSheetId="3">[5]MEMORIAL!#REF!</definedName>
    <definedName name="VTE_1" localSheetId="4">[5]MEMORIAL!#REF!</definedName>
    <definedName name="VTE_1" localSheetId="6">[5]MEMORIAL!#REF!</definedName>
    <definedName name="VTE_1" localSheetId="18">[5]MEMORIAL!#REF!</definedName>
    <definedName name="VTE_1">[5]MEMORIAL!#REF!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7" i="72" l="1"/>
  <c r="O16" i="72"/>
  <c r="O15" i="72"/>
  <c r="O14" i="72"/>
  <c r="O13" i="72"/>
  <c r="O12" i="72"/>
  <c r="O11" i="72"/>
  <c r="O10" i="72"/>
  <c r="O9" i="72"/>
  <c r="O8" i="72"/>
  <c r="O6" i="72"/>
  <c r="O7" i="72"/>
  <c r="H19" i="64"/>
  <c r="I19" i="64"/>
  <c r="J19" i="64"/>
  <c r="K19" i="64"/>
  <c r="L19" i="64"/>
  <c r="G19" i="64"/>
  <c r="F34" i="48"/>
  <c r="G26" i="63"/>
  <c r="I26" i="63" s="1"/>
  <c r="I25" i="63" s="1"/>
  <c r="I18" i="63"/>
  <c r="I24" i="63"/>
  <c r="I23" i="63"/>
  <c r="I27" i="63"/>
  <c r="I28" i="63"/>
  <c r="I29" i="63"/>
  <c r="I30" i="63"/>
  <c r="I31" i="63"/>
  <c r="I32" i="63"/>
  <c r="I33" i="63"/>
  <c r="H33" i="63"/>
  <c r="H32" i="63"/>
  <c r="H31" i="63"/>
  <c r="H30" i="63"/>
  <c r="H29" i="63"/>
  <c r="H28" i="63"/>
  <c r="H27" i="63"/>
  <c r="G30" i="55"/>
  <c r="G11" i="55"/>
  <c r="G12" i="55"/>
  <c r="G13" i="55"/>
  <c r="G14" i="55"/>
  <c r="G15" i="55"/>
  <c r="G16" i="55"/>
  <c r="G17" i="55"/>
  <c r="G18" i="55"/>
  <c r="G19" i="55"/>
  <c r="G20" i="55"/>
  <c r="G21" i="55"/>
  <c r="G22" i="55"/>
  <c r="G23" i="55"/>
  <c r="G24" i="55"/>
  <c r="G25" i="55"/>
  <c r="G10" i="55"/>
  <c r="G17" i="54"/>
  <c r="G12" i="33"/>
  <c r="G13" i="33"/>
  <c r="G14" i="33"/>
  <c r="G11" i="33"/>
  <c r="E68" i="48"/>
  <c r="F68" i="48" s="1"/>
  <c r="E67" i="48"/>
  <c r="F67" i="48" s="1"/>
  <c r="F72" i="48"/>
  <c r="E32" i="68"/>
  <c r="E30" i="68"/>
  <c r="F45" i="48"/>
  <c r="F46" i="48"/>
  <c r="F44" i="48"/>
  <c r="F19" i="48"/>
  <c r="F20" i="48"/>
  <c r="F21" i="48"/>
  <c r="F22" i="48"/>
  <c r="F23" i="48"/>
  <c r="F24" i="48"/>
  <c r="F25" i="48"/>
  <c r="F26" i="48"/>
  <c r="F27" i="48"/>
  <c r="F28" i="48"/>
  <c r="F29" i="48"/>
  <c r="F30" i="48"/>
  <c r="F31" i="48"/>
  <c r="F32" i="48"/>
  <c r="F33" i="48"/>
  <c r="F35" i="48"/>
  <c r="F36" i="48"/>
  <c r="F37" i="48"/>
  <c r="F38" i="48"/>
  <c r="F12" i="48"/>
  <c r="F13" i="48"/>
  <c r="F14" i="48"/>
  <c r="F15" i="48"/>
  <c r="F16" i="48"/>
  <c r="F17" i="48"/>
  <c r="F18" i="48"/>
  <c r="F11" i="48"/>
  <c r="F10" i="48"/>
  <c r="G16" i="53"/>
  <c r="G19" i="2"/>
  <c r="E20" i="68"/>
  <c r="E9" i="68"/>
  <c r="H26" i="63"/>
  <c r="I15" i="63"/>
  <c r="B157" i="67" l="1"/>
  <c r="H23" i="63"/>
  <c r="H18" i="63"/>
  <c r="G11" i="63" l="1"/>
  <c r="G10" i="63"/>
  <c r="F11" i="63"/>
  <c r="F10" i="63"/>
  <c r="E11" i="63"/>
  <c r="E10" i="63"/>
  <c r="D11" i="63"/>
  <c r="D10" i="63"/>
  <c r="J5" i="45"/>
  <c r="D5" i="45"/>
  <c r="C5" i="45"/>
  <c r="B15" i="65"/>
  <c r="A15" i="65"/>
  <c r="C9" i="64"/>
  <c r="G15" i="72" l="1"/>
  <c r="G14" i="72"/>
  <c r="G13" i="72"/>
  <c r="G19" i="72"/>
  <c r="F19" i="72"/>
  <c r="E19" i="72"/>
  <c r="D19" i="72"/>
  <c r="F17" i="72"/>
  <c r="G12" i="72"/>
  <c r="G11" i="72"/>
  <c r="G10" i="72"/>
  <c r="G9" i="72"/>
  <c r="G8" i="72"/>
  <c r="G17" i="72" l="1"/>
  <c r="G21" i="72" s="1"/>
  <c r="S9" i="51"/>
  <c r="B96" i="67"/>
  <c r="D99" i="67"/>
  <c r="G33" i="48"/>
  <c r="E21" i="68"/>
  <c r="E22" i="68" s="1"/>
  <c r="E10" i="68"/>
  <c r="E11" i="68" s="1"/>
  <c r="E28" i="68"/>
  <c r="E29" i="68" s="1"/>
  <c r="E19" i="68"/>
  <c r="E8" i="68"/>
  <c r="D8" i="65" l="1"/>
  <c r="C19" i="64"/>
  <c r="L8" i="45"/>
  <c r="O19" i="72"/>
  <c r="E31" i="68"/>
  <c r="E12" i="68"/>
  <c r="G72" i="48"/>
  <c r="C15" i="65"/>
  <c r="D15" i="65" s="1"/>
  <c r="H11" i="63"/>
  <c r="I11" i="63" s="1"/>
  <c r="G68" i="48"/>
  <c r="C13" i="65"/>
  <c r="H10" i="63"/>
  <c r="I10" i="63" s="1"/>
  <c r="G73" i="48"/>
  <c r="E23" i="68"/>
  <c r="D142" i="67" l="1"/>
  <c r="D107" i="67"/>
  <c r="B232" i="67" l="1"/>
  <c r="B227" i="67"/>
  <c r="B222" i="67"/>
  <c r="B217" i="67"/>
  <c r="B212" i="67"/>
  <c r="B207" i="67"/>
  <c r="B202" i="67"/>
  <c r="B197" i="67"/>
  <c r="B192" i="67"/>
  <c r="B187" i="67"/>
  <c r="D184" i="67"/>
  <c r="B182" i="67"/>
  <c r="B177" i="67"/>
  <c r="B172" i="67"/>
  <c r="B167" i="67"/>
  <c r="B162" i="67"/>
  <c r="B152" i="67"/>
  <c r="B146" i="67"/>
  <c r="B141" i="67"/>
  <c r="D138" i="67"/>
  <c r="B136" i="67"/>
  <c r="D134" i="67"/>
  <c r="B131" i="67"/>
  <c r="B126" i="67"/>
  <c r="B121" i="67"/>
  <c r="B116" i="67"/>
  <c r="B111" i="67"/>
  <c r="B106" i="67"/>
  <c r="B101" i="67"/>
  <c r="B91" i="67"/>
  <c r="B86" i="67"/>
  <c r="B81" i="67"/>
  <c r="B76" i="67"/>
  <c r="B71" i="67"/>
  <c r="B66" i="67"/>
  <c r="B61" i="67"/>
  <c r="B56" i="67"/>
  <c r="B51" i="67"/>
  <c r="B46" i="67"/>
  <c r="B41" i="67"/>
  <c r="B36" i="67"/>
  <c r="B31" i="67"/>
  <c r="B26" i="67"/>
  <c r="B21" i="67"/>
  <c r="B16" i="67"/>
  <c r="B11" i="67"/>
  <c r="B6" i="67"/>
  <c r="C17" i="64" l="1"/>
  <c r="C16" i="64"/>
  <c r="C14" i="64"/>
  <c r="C12" i="64"/>
  <c r="C20" i="64" l="1"/>
  <c r="D13" i="65" l="1"/>
  <c r="G67" i="48"/>
  <c r="G69" i="48" s="1"/>
  <c r="C12" i="65"/>
  <c r="D12" i="65" s="1"/>
  <c r="H9" i="63"/>
  <c r="G9" i="63"/>
  <c r="F9" i="63"/>
  <c r="D9" i="63"/>
  <c r="E4" i="45"/>
  <c r="G46" i="48"/>
  <c r="G45" i="48"/>
  <c r="G44" i="48"/>
  <c r="D16" i="65" l="1"/>
  <c r="G74" i="48"/>
  <c r="G47" i="48"/>
  <c r="G48" i="48" s="1"/>
  <c r="H14" i="63" s="1"/>
  <c r="C7" i="64" l="1"/>
  <c r="J7" i="64" s="1"/>
  <c r="I14" i="63"/>
  <c r="E6" i="45"/>
  <c r="C8" i="64"/>
  <c r="F8" i="64" s="1"/>
  <c r="E9" i="45"/>
  <c r="I7" i="64"/>
  <c r="K7" i="64"/>
  <c r="A16" i="63"/>
  <c r="G38" i="48"/>
  <c r="G37" i="48"/>
  <c r="A15" i="63"/>
  <c r="A14" i="63"/>
  <c r="A13" i="63"/>
  <c r="A12" i="63"/>
  <c r="A8" i="63"/>
  <c r="G18" i="63"/>
  <c r="L8" i="64" l="1"/>
  <c r="G8" i="64"/>
  <c r="M8" i="64"/>
  <c r="D7" i="64"/>
  <c r="G7" i="64"/>
  <c r="E7" i="64"/>
  <c r="L7" i="64"/>
  <c r="N7" i="64"/>
  <c r="H7" i="64"/>
  <c r="M7" i="64"/>
  <c r="F7" i="64"/>
  <c r="O7" i="64"/>
  <c r="H8" i="64"/>
  <c r="N8" i="64"/>
  <c r="I8" i="64"/>
  <c r="O8" i="64"/>
  <c r="J8" i="64"/>
  <c r="J21" i="64" s="1"/>
  <c r="E8" i="64"/>
  <c r="E21" i="64" s="1"/>
  <c r="D8" i="64"/>
  <c r="K8" i="64"/>
  <c r="K21" i="64" s="1"/>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9" i="63"/>
  <c r="A7" i="63"/>
  <c r="A18" i="63"/>
  <c r="A17" i="63"/>
  <c r="A21" i="63"/>
  <c r="A20" i="63"/>
  <c r="A19" i="63"/>
  <c r="J4" i="45"/>
  <c r="G13" i="48"/>
  <c r="L21" i="64" l="1"/>
  <c r="M21" i="64"/>
  <c r="O21" i="64"/>
  <c r="N21" i="64"/>
  <c r="D4" i="45"/>
  <c r="J10" i="45"/>
  <c r="H6" i="45"/>
  <c r="I9" i="45"/>
  <c r="H15" i="54" l="1"/>
  <c r="E15" i="34" l="1"/>
  <c r="G29" i="48"/>
  <c r="H16" i="34" l="1"/>
  <c r="G16" i="34"/>
  <c r="F16" i="34"/>
  <c r="E16" i="34"/>
  <c r="G25" i="48" l="1"/>
  <c r="I15" i="2"/>
  <c r="H15" i="2"/>
  <c r="G15" i="2"/>
  <c r="F15" i="2"/>
  <c r="E15" i="2"/>
  <c r="D15" i="2"/>
  <c r="H17" i="59"/>
  <c r="G17" i="59"/>
  <c r="F17" i="59"/>
  <c r="E17" i="59"/>
  <c r="D17" i="59"/>
  <c r="H14" i="59"/>
  <c r="G14" i="59"/>
  <c r="F14" i="59"/>
  <c r="I13" i="59"/>
  <c r="H13" i="59"/>
  <c r="G13" i="59"/>
  <c r="F13" i="59"/>
  <c r="E13" i="59"/>
  <c r="D13" i="59"/>
  <c r="I12" i="59"/>
  <c r="H12" i="59"/>
  <c r="G12" i="59"/>
  <c r="F12" i="59"/>
  <c r="E12" i="59"/>
  <c r="H11" i="59"/>
  <c r="H15" i="59" s="1"/>
  <c r="G11" i="59"/>
  <c r="F11" i="59"/>
  <c r="H19" i="59" l="1"/>
  <c r="B4" i="45"/>
  <c r="B10" i="45" s="1"/>
  <c r="G29" i="55"/>
  <c r="F29" i="55"/>
  <c r="E29" i="55"/>
  <c r="D29" i="55"/>
  <c r="I27" i="55"/>
  <c r="G27" i="55"/>
  <c r="F27" i="55"/>
  <c r="E27" i="55"/>
  <c r="H21" i="55" l="1"/>
  <c r="I26" i="55" l="1"/>
  <c r="G26" i="55"/>
  <c r="F26" i="55"/>
  <c r="E26" i="55"/>
  <c r="D26" i="55"/>
  <c r="H11" i="55"/>
  <c r="H13" i="55"/>
  <c r="H14" i="55"/>
  <c r="H15" i="55"/>
  <c r="H16" i="55"/>
  <c r="H18" i="55"/>
  <c r="H19" i="55"/>
  <c r="H20" i="55"/>
  <c r="H22" i="55"/>
  <c r="H23" i="55"/>
  <c r="H24" i="55"/>
  <c r="H25" i="55"/>
  <c r="H10" i="55"/>
  <c r="I34" i="55"/>
  <c r="H34" i="55"/>
  <c r="G34" i="55"/>
  <c r="F34" i="55"/>
  <c r="E34" i="55"/>
  <c r="D34" i="55"/>
  <c r="I33" i="55"/>
  <c r="H33" i="55"/>
  <c r="G33" i="55"/>
  <c r="F33" i="55"/>
  <c r="E33" i="55"/>
  <c r="D33" i="55"/>
  <c r="H17" i="55"/>
  <c r="H12" i="55"/>
  <c r="H27" i="55" l="1"/>
  <c r="H28" i="55" s="1"/>
  <c r="H21" i="63" s="1"/>
  <c r="I21" i="63" s="1"/>
  <c r="H30" i="55"/>
  <c r="D4" i="65" l="1"/>
  <c r="I4" i="45"/>
  <c r="I20" i="63"/>
  <c r="H31" i="55"/>
  <c r="I17" i="63" s="1"/>
  <c r="I7" i="45" l="1"/>
  <c r="H35" i="55"/>
  <c r="I21" i="54"/>
  <c r="H21" i="54"/>
  <c r="G21" i="54"/>
  <c r="F21" i="54"/>
  <c r="E21" i="54"/>
  <c r="D21" i="54"/>
  <c r="I20" i="54"/>
  <c r="H20" i="54"/>
  <c r="G20" i="54"/>
  <c r="F20" i="54"/>
  <c r="E20" i="54"/>
  <c r="D20" i="54"/>
  <c r="I16" i="54"/>
  <c r="G16" i="54"/>
  <c r="F16" i="54"/>
  <c r="I15" i="54"/>
  <c r="G15" i="54"/>
  <c r="F15" i="54"/>
  <c r="I14" i="54"/>
  <c r="H14" i="54"/>
  <c r="G14" i="54"/>
  <c r="F14" i="54"/>
  <c r="I13" i="54"/>
  <c r="H13" i="54"/>
  <c r="G13" i="54"/>
  <c r="F13" i="54"/>
  <c r="I10" i="54"/>
  <c r="H10" i="54"/>
  <c r="G10" i="54"/>
  <c r="F10" i="54"/>
  <c r="H16" i="53"/>
  <c r="I21" i="53"/>
  <c r="I19" i="53"/>
  <c r="H19" i="53"/>
  <c r="G19" i="53"/>
  <c r="F19" i="53"/>
  <c r="E19" i="53"/>
  <c r="D19" i="53"/>
  <c r="H15" i="53"/>
  <c r="I14" i="53"/>
  <c r="G14" i="53"/>
  <c r="F14" i="53"/>
  <c r="E14" i="53"/>
  <c r="D14" i="53"/>
  <c r="I13" i="53"/>
  <c r="G13" i="53"/>
  <c r="F13" i="53"/>
  <c r="E13" i="53"/>
  <c r="D13" i="53"/>
  <c r="I12" i="53"/>
  <c r="G12" i="53"/>
  <c r="F12" i="53"/>
  <c r="E12" i="53"/>
  <c r="D12" i="53"/>
  <c r="I11" i="53"/>
  <c r="G11" i="53"/>
  <c r="F11" i="53"/>
  <c r="E11" i="53"/>
  <c r="D11" i="53"/>
  <c r="C15" i="64" l="1"/>
  <c r="I9" i="63"/>
  <c r="H17" i="54"/>
  <c r="H18" i="54" s="1"/>
  <c r="G7" i="45" s="1"/>
  <c r="G10" i="45" s="1"/>
  <c r="H17" i="53"/>
  <c r="G15" i="64" l="1"/>
  <c r="C18" i="64"/>
  <c r="D6" i="45"/>
  <c r="D10" i="45" s="1"/>
  <c r="I8" i="63"/>
  <c r="H22" i="54"/>
  <c r="H21" i="53"/>
  <c r="C5" i="64" s="1"/>
  <c r="H5" i="64" l="1"/>
  <c r="D5" i="64"/>
  <c r="C11" i="64"/>
  <c r="I11" i="64" s="1"/>
  <c r="H22" i="53"/>
  <c r="H17" i="52"/>
  <c r="G17" i="52"/>
  <c r="F17" i="52"/>
  <c r="E17" i="52"/>
  <c r="D17" i="52"/>
  <c r="H14" i="52"/>
  <c r="G14" i="52"/>
  <c r="F14" i="52"/>
  <c r="I13" i="52"/>
  <c r="H13" i="52"/>
  <c r="G13" i="52"/>
  <c r="F13" i="52"/>
  <c r="E13" i="52"/>
  <c r="D13" i="52"/>
  <c r="I12" i="52"/>
  <c r="H12" i="52"/>
  <c r="G12" i="52"/>
  <c r="F12" i="52"/>
  <c r="E12" i="52"/>
  <c r="H11" i="52"/>
  <c r="G11" i="52"/>
  <c r="F11" i="52"/>
  <c r="H15" i="52" l="1"/>
  <c r="M4" i="45" s="1"/>
  <c r="M10" i="45" s="1"/>
  <c r="H19" i="33"/>
  <c r="H19" i="52" l="1"/>
  <c r="G35" i="48" l="1"/>
  <c r="I17" i="49" l="1"/>
  <c r="H17" i="49"/>
  <c r="G17" i="49"/>
  <c r="F17" i="49"/>
  <c r="E17" i="49"/>
  <c r="D17" i="49"/>
  <c r="I16" i="49"/>
  <c r="H16" i="49"/>
  <c r="G16" i="49"/>
  <c r="F16" i="49"/>
  <c r="E16" i="49"/>
  <c r="D16" i="49"/>
  <c r="I13" i="49"/>
  <c r="H13" i="49"/>
  <c r="G13" i="49"/>
  <c r="F13" i="49"/>
  <c r="E13" i="49"/>
  <c r="D13" i="49"/>
  <c r="I12" i="49"/>
  <c r="H12" i="49"/>
  <c r="G12" i="49"/>
  <c r="F12" i="49"/>
  <c r="E12" i="49"/>
  <c r="D12" i="49"/>
  <c r="I11" i="49"/>
  <c r="H11" i="49"/>
  <c r="G11" i="49"/>
  <c r="F11" i="49"/>
  <c r="E11" i="49"/>
  <c r="D11" i="49"/>
  <c r="H18" i="49" l="1"/>
  <c r="H14" i="49"/>
  <c r="L4" i="45" s="1"/>
  <c r="L10" i="45" s="1"/>
  <c r="I20" i="33"/>
  <c r="G20" i="33"/>
  <c r="F20" i="33"/>
  <c r="E20" i="33"/>
  <c r="D20" i="33"/>
  <c r="I18" i="33"/>
  <c r="H18" i="33"/>
  <c r="G18" i="33"/>
  <c r="F18" i="33"/>
  <c r="E18" i="33"/>
  <c r="D18" i="33"/>
  <c r="H14" i="33"/>
  <c r="H13" i="33"/>
  <c r="H12" i="33"/>
  <c r="H11" i="33"/>
  <c r="G10" i="48" l="1"/>
  <c r="G26" i="48"/>
  <c r="G11" i="48"/>
  <c r="G16" i="48"/>
  <c r="G19" i="48"/>
  <c r="G23" i="48"/>
  <c r="G27" i="48"/>
  <c r="G31" i="48"/>
  <c r="G36" i="48"/>
  <c r="G12" i="48"/>
  <c r="G17" i="48"/>
  <c r="G20" i="48"/>
  <c r="G24" i="48"/>
  <c r="G28" i="48"/>
  <c r="G32" i="48"/>
  <c r="G14" i="48"/>
  <c r="G18" i="48"/>
  <c r="G21" i="48"/>
  <c r="G30" i="48"/>
  <c r="G34" i="48"/>
  <c r="G15" i="48"/>
  <c r="G22" i="48"/>
  <c r="H15" i="33"/>
  <c r="F6" i="45" l="1"/>
  <c r="F10" i="45" s="1"/>
  <c r="H20" i="33"/>
  <c r="G39" i="48"/>
  <c r="G40" i="48" s="1"/>
  <c r="H13" i="63" s="1"/>
  <c r="I13" i="63" s="1"/>
  <c r="N9" i="45"/>
  <c r="G76" i="48" l="1"/>
  <c r="D5" i="65"/>
  <c r="E5" i="45"/>
  <c r="N5" i="45" s="1"/>
  <c r="B16" i="45" s="1"/>
  <c r="C10" i="64"/>
  <c r="F10" i="64" s="1"/>
  <c r="D6" i="65"/>
  <c r="C6" i="64"/>
  <c r="D6" i="64" s="1"/>
  <c r="G10" i="64"/>
  <c r="I12" i="63"/>
  <c r="B20" i="45"/>
  <c r="B15" i="45"/>
  <c r="B17" i="45"/>
  <c r="N6" i="45"/>
  <c r="H10" i="64" l="1"/>
  <c r="H21" i="64" s="1"/>
  <c r="I7" i="63"/>
  <c r="I10" i="64"/>
  <c r="I21" i="64" s="1"/>
  <c r="F21" i="64"/>
  <c r="I19" i="63"/>
  <c r="E10" i="45"/>
  <c r="H19" i="2" l="1"/>
  <c r="I22" i="2"/>
  <c r="H22" i="2"/>
  <c r="G22" i="2"/>
  <c r="F22" i="2"/>
  <c r="E22" i="2"/>
  <c r="D22" i="2"/>
  <c r="I10" i="2"/>
  <c r="H10" i="2"/>
  <c r="G10" i="2"/>
  <c r="F10" i="2"/>
  <c r="E10" i="2"/>
  <c r="D10" i="2"/>
  <c r="D7" i="65" l="1"/>
  <c r="D9" i="65" l="1"/>
  <c r="D17" i="65" s="1"/>
  <c r="H17" i="34"/>
  <c r="K4" i="45" s="1"/>
  <c r="K10" i="45" s="1"/>
  <c r="H20" i="2"/>
  <c r="C7" i="45" s="1"/>
  <c r="H16" i="2"/>
  <c r="C4" i="45" s="1"/>
  <c r="C10" i="45" l="1"/>
  <c r="B18" i="45"/>
  <c r="N7" i="45"/>
  <c r="H24" i="2"/>
  <c r="C4" i="64" l="1"/>
  <c r="D4" i="64" s="1"/>
  <c r="D21" i="64" s="1"/>
  <c r="G21" i="64" l="1"/>
  <c r="C13" i="64"/>
  <c r="C21" i="64" s="1"/>
  <c r="D14" i="36" l="1"/>
  <c r="E14" i="36"/>
  <c r="F14" i="36"/>
  <c r="G14" i="36"/>
  <c r="H14" i="36"/>
  <c r="I14" i="36"/>
  <c r="I18" i="36"/>
  <c r="H18" i="36"/>
  <c r="G18" i="36"/>
  <c r="F18" i="36"/>
  <c r="E18" i="36"/>
  <c r="D18" i="36"/>
  <c r="I17" i="36"/>
  <c r="H17" i="36"/>
  <c r="G17" i="36"/>
  <c r="F17" i="36"/>
  <c r="E17" i="36"/>
  <c r="D17" i="36"/>
  <c r="I13" i="36"/>
  <c r="H13" i="36"/>
  <c r="G13" i="36"/>
  <c r="F13" i="36"/>
  <c r="E13" i="36"/>
  <c r="D13" i="36"/>
  <c r="I12" i="36"/>
  <c r="H12" i="36"/>
  <c r="G12" i="36"/>
  <c r="F12" i="36"/>
  <c r="E12" i="36"/>
  <c r="D12" i="36"/>
  <c r="I11" i="36"/>
  <c r="H11" i="36"/>
  <c r="G11" i="36"/>
  <c r="F11" i="36"/>
  <c r="E11" i="36"/>
  <c r="D11" i="36"/>
  <c r="I14" i="2"/>
  <c r="H14" i="2"/>
  <c r="G14" i="2"/>
  <c r="F14" i="2"/>
  <c r="E14" i="2"/>
  <c r="D14" i="2"/>
  <c r="I21" i="34"/>
  <c r="H21" i="34"/>
  <c r="G21" i="34"/>
  <c r="F21" i="34"/>
  <c r="E21" i="34"/>
  <c r="D21" i="34"/>
  <c r="I20" i="34"/>
  <c r="H20" i="34"/>
  <c r="G20" i="34"/>
  <c r="F20" i="34"/>
  <c r="E20" i="34"/>
  <c r="D20" i="34"/>
  <c r="I15" i="34"/>
  <c r="H15" i="34"/>
  <c r="G15" i="34"/>
  <c r="F15" i="34"/>
  <c r="I14" i="34"/>
  <c r="H14" i="34"/>
  <c r="G14" i="34"/>
  <c r="F14" i="34"/>
  <c r="E14" i="34"/>
  <c r="D14" i="34"/>
  <c r="I13" i="34"/>
  <c r="H13" i="34"/>
  <c r="G13" i="34"/>
  <c r="F13" i="34"/>
  <c r="E13" i="34"/>
  <c r="D13" i="34"/>
  <c r="I12" i="34"/>
  <c r="H12" i="34"/>
  <c r="G12" i="34"/>
  <c r="F12" i="34"/>
  <c r="E12" i="34"/>
  <c r="D12" i="34"/>
  <c r="H15" i="36" l="1"/>
  <c r="H4" i="45" s="1"/>
  <c r="H10" i="45" l="1"/>
  <c r="N4" i="45"/>
  <c r="H19" i="36"/>
  <c r="I8" i="45" s="1"/>
  <c r="E13" i="2"/>
  <c r="D13" i="2"/>
  <c r="N8" i="45" l="1"/>
  <c r="I10" i="45"/>
  <c r="I12" i="2"/>
  <c r="G13" i="2"/>
  <c r="H13" i="2"/>
  <c r="I13" i="2"/>
  <c r="F13" i="2"/>
  <c r="N11" i="45" l="1"/>
  <c r="B19" i="45"/>
  <c r="B21" i="45" s="1"/>
  <c r="F12" i="2"/>
  <c r="G12" i="2"/>
  <c r="H12" i="2"/>
  <c r="E12" i="2"/>
  <c r="H24" i="63"/>
  <c r="I22" i="63"/>
  <c r="I16" i="63" s="1"/>
  <c r="I34" i="63" l="1"/>
</calcChain>
</file>

<file path=xl/sharedStrings.xml><?xml version="1.0" encoding="utf-8"?>
<sst xmlns="http://schemas.openxmlformats.org/spreadsheetml/2006/main" count="1749" uniqueCount="717">
  <si>
    <t>Eixo</t>
  </si>
  <si>
    <t>Recursos Materiais</t>
  </si>
  <si>
    <t>Item</t>
  </si>
  <si>
    <t>Descrição</t>
  </si>
  <si>
    <t>Especificação</t>
  </si>
  <si>
    <t>Quant.</t>
  </si>
  <si>
    <t>Unid 1</t>
  </si>
  <si>
    <t>1.1.1</t>
  </si>
  <si>
    <t>1.1.2</t>
  </si>
  <si>
    <t>1.1.3</t>
  </si>
  <si>
    <t>1.2.1</t>
  </si>
  <si>
    <t xml:space="preserve">PLANILHA DE MEMÓRIA DE CÁLCULO </t>
  </si>
  <si>
    <t>3.1.1</t>
  </si>
  <si>
    <t>3.1.3</t>
  </si>
  <si>
    <t>4.1.1</t>
  </si>
  <si>
    <t>4.1.2</t>
  </si>
  <si>
    <t>4.1.6</t>
  </si>
  <si>
    <t>Total Orçamento Atividade 3</t>
  </si>
  <si>
    <t>Serviços de Terceiros</t>
  </si>
  <si>
    <t>6.1.</t>
  </si>
  <si>
    <t>6.1.1</t>
  </si>
  <si>
    <t>6.1.2</t>
  </si>
  <si>
    <t>6.1.3</t>
  </si>
  <si>
    <t>6.1.4</t>
  </si>
  <si>
    <t>6.2.1</t>
  </si>
  <si>
    <t>7.1.</t>
  </si>
  <si>
    <t>7.1.1</t>
  </si>
  <si>
    <t>7.1.2</t>
  </si>
  <si>
    <t>7.1.3</t>
  </si>
  <si>
    <t>7.1.4</t>
  </si>
  <si>
    <t>Valor Unitário S/BDI</t>
  </si>
  <si>
    <t>Fonte</t>
  </si>
  <si>
    <t>Valor Unitário C/BDI</t>
  </si>
  <si>
    <t>-</t>
  </si>
  <si>
    <t>Recursos Humanos **</t>
  </si>
  <si>
    <t>cx</t>
  </si>
  <si>
    <t>pct</t>
  </si>
  <si>
    <t>unid</t>
  </si>
  <si>
    <t>P. Mercado</t>
  </si>
  <si>
    <t>P.Mercado</t>
  </si>
  <si>
    <t>Equipe Técnica Contratada</t>
  </si>
  <si>
    <t xml:space="preserve">Despesas com telefonia fixa e internet </t>
  </si>
  <si>
    <t>Estimativa</t>
  </si>
  <si>
    <t>mês</t>
  </si>
  <si>
    <t>Extrator de Grampo</t>
  </si>
  <si>
    <t>Produto de Limpeza/ Higiene</t>
  </si>
  <si>
    <t>Produto descartável</t>
  </si>
  <si>
    <t>Recursos Humanos**</t>
  </si>
  <si>
    <t>7.2.1</t>
  </si>
  <si>
    <t>Total Orçamento Atividade 6</t>
  </si>
  <si>
    <t>Total Orçamento Atividade 7</t>
  </si>
  <si>
    <t>1.2</t>
  </si>
  <si>
    <t>4.1.3</t>
  </si>
  <si>
    <t>Total (c/engargos e BDI *meses)</t>
  </si>
  <si>
    <t>Pen Drive 16 GB</t>
  </si>
  <si>
    <t>3.2.1</t>
  </si>
  <si>
    <t>Distribuição de Cartilhas de Educação Ambiental</t>
  </si>
  <si>
    <t>2.1.</t>
  </si>
  <si>
    <t>2.1.1</t>
  </si>
  <si>
    <t>2.1.2</t>
  </si>
  <si>
    <t>2.1.3</t>
  </si>
  <si>
    <t>2.1.4</t>
  </si>
  <si>
    <t>2.2</t>
  </si>
  <si>
    <t>2.2.1</t>
  </si>
  <si>
    <t>Perfurador de papel; metal; com 2 furos para 20 folhas</t>
  </si>
  <si>
    <t>Caixa de arquivo - material polipropileno corrugado</t>
  </si>
  <si>
    <t>Impressão de panfleto 15x21 cm, colorido, frente e verso, papel couchê, 115 g.</t>
  </si>
  <si>
    <t>9.1.</t>
  </si>
  <si>
    <t>Combustível</t>
  </si>
  <si>
    <t>1.1.4</t>
  </si>
  <si>
    <t>Total Orçamento Atividade 2</t>
  </si>
  <si>
    <t>Sub Total 2.1 Recursos Materiais</t>
  </si>
  <si>
    <t>Tela de Projeção com tripé 1,80 x 1,80*</t>
  </si>
  <si>
    <t>Data show com 3600 ANSI Lumens, HDMI, USB e controle remoto*</t>
  </si>
  <si>
    <t>Tela de Projeção com tripé 1,80x1,80*</t>
  </si>
  <si>
    <t>Papel Sulfite/branco - 500 folhas</t>
  </si>
  <si>
    <t>Papel sulfite/branco (500 fls cada resma)</t>
  </si>
  <si>
    <t>9.1.1</t>
  </si>
  <si>
    <t>9.1.2</t>
  </si>
  <si>
    <t>9.1.3</t>
  </si>
  <si>
    <t>9.1.4</t>
  </si>
  <si>
    <t>9.2.1</t>
  </si>
  <si>
    <t>Total Orçamento Atividade 9</t>
  </si>
  <si>
    <t>Máquina Fotográfica com 20.1 MP, 5x zoom óptico*</t>
  </si>
  <si>
    <t>Confecção de Certificados, impressão colorida papel A4, frente e verso***</t>
  </si>
  <si>
    <t>diária</t>
  </si>
  <si>
    <t>ASSISTENTE  SOCIAL:</t>
  </si>
  <si>
    <t>Valor R$</t>
  </si>
  <si>
    <t>Edital</t>
  </si>
  <si>
    <t>TOTAL</t>
  </si>
  <si>
    <t>COM ENCARGOS SOCIAIS SINAPI</t>
  </si>
  <si>
    <t>COM BDI</t>
  </si>
  <si>
    <t>VALOR FINAL COM ENCARGOS E BDI</t>
  </si>
  <si>
    <t xml:space="preserve">Edital </t>
  </si>
  <si>
    <t>TOTAL RECURSOS HUMANOS</t>
  </si>
  <si>
    <t>MEMÓRIA DE CÁLCULO - RECURSOS HUMANOS</t>
  </si>
  <si>
    <t>Editais</t>
  </si>
  <si>
    <t>Pasta registradora AZ , lombo largo, material papel cartão</t>
  </si>
  <si>
    <t>Régua graduada  plástico transparente 30 cm</t>
  </si>
  <si>
    <t>EIXOS</t>
  </si>
  <si>
    <t>ITENS/ATIVIDADES</t>
  </si>
  <si>
    <t>R$</t>
  </si>
  <si>
    <t>MÊS 1</t>
  </si>
  <si>
    <t>MÊS 2</t>
  </si>
  <si>
    <t>MÊS 3</t>
  </si>
  <si>
    <t>MÊS 4</t>
  </si>
  <si>
    <t>MÊS 5</t>
  </si>
  <si>
    <t>MÊS 6</t>
  </si>
  <si>
    <t>MÊS 7</t>
  </si>
  <si>
    <t>MÊS 8</t>
  </si>
  <si>
    <t>MÊS 9</t>
  </si>
  <si>
    <t>MÊS 10</t>
  </si>
  <si>
    <t>MÊS 11</t>
  </si>
  <si>
    <t>MÊS 12</t>
  </si>
  <si>
    <t>Reuniões Comunitárias</t>
  </si>
  <si>
    <t>SUBTOTAL</t>
  </si>
  <si>
    <t xml:space="preserve">Curso de Formação de Multiplicadores </t>
  </si>
  <si>
    <t>Total Orçamento Atividade 4</t>
  </si>
  <si>
    <t>1. Custos com Recursos Materiais e Serviços</t>
  </si>
  <si>
    <t xml:space="preserve">Recursos Materiais </t>
  </si>
  <si>
    <t xml:space="preserve">Serviços de Terceiros </t>
  </si>
  <si>
    <t xml:space="preserve">Apoio Logístico </t>
  </si>
  <si>
    <t>SUBTOTAL (1)</t>
  </si>
  <si>
    <t>2. Custos com Recursos Humanos</t>
  </si>
  <si>
    <t>Profissional</t>
  </si>
  <si>
    <t>Valor</t>
  </si>
  <si>
    <t>Total</t>
  </si>
  <si>
    <t>Mês</t>
  </si>
  <si>
    <t>SUBTOTAL (2)</t>
  </si>
  <si>
    <t>Apoio Logístico</t>
  </si>
  <si>
    <t>Material de Consumo</t>
  </si>
  <si>
    <t>Tesoura aço inoxidável - uso geral</t>
  </si>
  <si>
    <t>DER/ES - Cód:10585</t>
  </si>
  <si>
    <t>OBS: SITE SINAPI - ENCARGOS MÃO DE OBRA</t>
  </si>
  <si>
    <t>3.1.2</t>
  </si>
  <si>
    <t>ATIVIDADE 01</t>
  </si>
  <si>
    <t>ATIVIDADE 02</t>
  </si>
  <si>
    <t>ATIVIDADE 03</t>
  </si>
  <si>
    <t>ATIVIDADE 04</t>
  </si>
  <si>
    <t>ATIVIDADE 05</t>
  </si>
  <si>
    <t>ATIVIDADE 06</t>
  </si>
  <si>
    <t>ATIVIDADE 07</t>
  </si>
  <si>
    <t>ATIVIDADE 08</t>
  </si>
  <si>
    <t>ATIVIDADE 09</t>
  </si>
  <si>
    <t>Recursos Humanos</t>
  </si>
  <si>
    <t>TOTAL:</t>
  </si>
  <si>
    <t xml:space="preserve">Recursos Materiais: </t>
  </si>
  <si>
    <t>Apoio Logístico:</t>
  </si>
  <si>
    <t>Recursos Humanos:</t>
  </si>
  <si>
    <t xml:space="preserve">TOTAL: </t>
  </si>
  <si>
    <t>Reunião Final de Avaliação</t>
  </si>
  <si>
    <t>Impressora multifuncional tanque de tinta - impressora, copiadora, scanner e wi-fi</t>
  </si>
  <si>
    <t>Mouse óptico</t>
  </si>
  <si>
    <t>1.1</t>
  </si>
  <si>
    <t>2.3</t>
  </si>
  <si>
    <t>VALOR TOTAL</t>
  </si>
  <si>
    <t>Caneta Esferográfica - material plástico - cor azul (cx com 50 unid)</t>
  </si>
  <si>
    <t>Lápis grafite n°02 (cx com 144 unid)</t>
  </si>
  <si>
    <t>Borracha branca ( cx com 20 unid)</t>
  </si>
  <si>
    <t>Clips de aço  n°06 prateado (cx com 50 unid)</t>
  </si>
  <si>
    <t>Grampo p/grampeador  ( cx com 1000 unid)</t>
  </si>
  <si>
    <t>Cola Líquida cor branca frasco (500 gr)</t>
  </si>
  <si>
    <t>Pasta L. PVC Transparente. Tamanho: A4 (pct com 10 unid)</t>
  </si>
  <si>
    <t>Papel sulfite/branco (500 fls cada resma - cx com 10 unid)</t>
  </si>
  <si>
    <t>Elástico Latex n°18 (cx com 25 g)</t>
  </si>
  <si>
    <t>Armário de Escritório, duas portas</t>
  </si>
  <si>
    <t>SINDIPROM-ES/Cód:000068</t>
  </si>
  <si>
    <t>6.1.5</t>
  </si>
  <si>
    <t>Sub Total 7.1 Recursos Materiais</t>
  </si>
  <si>
    <t>Grampeador modelo mesa, plástico, grampo 26/6 capacidade 20 folhas</t>
  </si>
  <si>
    <t xml:space="preserve">Apontador de Lápis, Material Plástico </t>
  </si>
  <si>
    <t>Envelope Saco 24X34  Branco 80GR (pct com 100 unid)</t>
  </si>
  <si>
    <t>10.1.</t>
  </si>
  <si>
    <t>10.1.1</t>
  </si>
  <si>
    <t>10.1.2</t>
  </si>
  <si>
    <t>10.1.3</t>
  </si>
  <si>
    <t>10.2.1</t>
  </si>
  <si>
    <t>Total Orçamento Atividade 10</t>
  </si>
  <si>
    <t>http://www.caixa.gov.br/Downloads/sinapi-encargos-sociais-sem-desoneracao/SINAPI</t>
  </si>
  <si>
    <t>OBSERVAÇÕES:</t>
  </si>
  <si>
    <t>5.1.</t>
  </si>
  <si>
    <t>5.1.1</t>
  </si>
  <si>
    <t>5.1.2</t>
  </si>
  <si>
    <t>5.1.3</t>
  </si>
  <si>
    <t>5.1.4</t>
  </si>
  <si>
    <t>5.2.1</t>
  </si>
  <si>
    <t>Média</t>
  </si>
  <si>
    <t>Pincel Atômico</t>
  </si>
  <si>
    <t>Total Orçamento Atividade 5</t>
  </si>
  <si>
    <t>ATIVIDADE 10</t>
  </si>
  <si>
    <t>ATIVIDADE 11</t>
  </si>
  <si>
    <t>Cursos de Qualificação Profissional</t>
  </si>
  <si>
    <t>3.1</t>
  </si>
  <si>
    <t>3.2</t>
  </si>
  <si>
    <t>3.3</t>
  </si>
  <si>
    <t>Projeto de Trabalho Técnico Socioambiental - PTTSA</t>
  </si>
  <si>
    <t>Mobilização e Organização Comunitária</t>
  </si>
  <si>
    <t>Atividade 2.  Constituição do Grupo de Acompanhamento das  Ações/Obras - GAO</t>
  </si>
  <si>
    <t>2.1.5</t>
  </si>
  <si>
    <t>Sub Total 2.2 Apoio Logístico</t>
  </si>
  <si>
    <t>2.3.1</t>
  </si>
  <si>
    <t>Sub Total 2.3 Recursos Humanos</t>
  </si>
  <si>
    <t>Atividade 3. Reuniões Comunitárias</t>
  </si>
  <si>
    <t>3.3.1</t>
  </si>
  <si>
    <t>Sub Total 3.1 Recursos Materiais</t>
  </si>
  <si>
    <t>Sub Total 3.2 Serviços de Terceiros</t>
  </si>
  <si>
    <t>Sub Total 3.3 Recursos Humanos</t>
  </si>
  <si>
    <t>4.1.7</t>
  </si>
  <si>
    <t>4.1.8</t>
  </si>
  <si>
    <t>4.4.</t>
  </si>
  <si>
    <t>4.4.1</t>
  </si>
  <si>
    <t>4.4.2</t>
  </si>
  <si>
    <t>Sub Total 5.2 Recursos Humanos</t>
  </si>
  <si>
    <t>Papel Sulfite/branco - 500 folhas***</t>
  </si>
  <si>
    <t>Caneta Esferográfica - material plástico - cor azul (cx com 50 unid)***</t>
  </si>
  <si>
    <t xml:space="preserve">Educação Sanitária e Ambiental </t>
  </si>
  <si>
    <t>9.1.5</t>
  </si>
  <si>
    <t>9.1.6</t>
  </si>
  <si>
    <t xml:space="preserve">Projeto de Trabalho Técnico Socioambiental - PTTSA </t>
  </si>
  <si>
    <t>Educação Sanitária e Ambiental</t>
  </si>
  <si>
    <t>8.1.</t>
  </si>
  <si>
    <t>8.1.1</t>
  </si>
  <si>
    <t>8.1.2</t>
  </si>
  <si>
    <t>8.1.3</t>
  </si>
  <si>
    <t>8.1.4</t>
  </si>
  <si>
    <t>8.2.</t>
  </si>
  <si>
    <t>8.2.1</t>
  </si>
  <si>
    <t>Total Orçamento Atividade 8</t>
  </si>
  <si>
    <t xml:space="preserve">Projeto de Trabalho Técnico Socioambiental – PTTSA </t>
  </si>
  <si>
    <t>Pincel chato n°18</t>
  </si>
  <si>
    <t>P. mercado</t>
  </si>
  <si>
    <t>Tesoura de plástico, pequena, sem ponta</t>
  </si>
  <si>
    <t>Barbante. Material algodão, cor branca</t>
  </si>
  <si>
    <t>rolo</t>
  </si>
  <si>
    <t>Giz de Cera/ 15 cores</t>
  </si>
  <si>
    <t>Lápis de cor (12 cores)</t>
  </si>
  <si>
    <t>estojo</t>
  </si>
  <si>
    <t xml:space="preserve">Tela para pintura 20x20 </t>
  </si>
  <si>
    <t xml:space="preserve">Copo plástico para água (pct com 100 unid) </t>
  </si>
  <si>
    <t>Cartolina branca (pct com 100 unid)</t>
  </si>
  <si>
    <t>Caneta hidrográfica  (12 cores sortidas)</t>
  </si>
  <si>
    <t>Sub Total 10.1 Recursos Materiais</t>
  </si>
  <si>
    <t xml:space="preserve"> </t>
  </si>
  <si>
    <t>Material Reciclável</t>
  </si>
  <si>
    <t>12.1.</t>
  </si>
  <si>
    <t>12.1.1</t>
  </si>
  <si>
    <t>12.1.2</t>
  </si>
  <si>
    <t>12.1.3</t>
  </si>
  <si>
    <t>12.1.4</t>
  </si>
  <si>
    <t>12.2.1</t>
  </si>
  <si>
    <t>Total Orçamento Atividade 12</t>
  </si>
  <si>
    <t>ATIVIDADE 12</t>
  </si>
  <si>
    <t>EIXO 1 - MOBILIZAÇÃO E ORGANIZAÇÃO COMUNITÁRIA</t>
  </si>
  <si>
    <t>EIXO 3 - GERAÇÃO DE TRABALHO E RENDA</t>
  </si>
  <si>
    <t>EIXO 2 - EDUCAÇÃO SANITÁRIA E AMBIENTAL</t>
  </si>
  <si>
    <t>Constituição do Grupo de  Acompanhamento das Ações/Obras-GAO</t>
  </si>
  <si>
    <t>Articulação Rede de Colaboradores</t>
  </si>
  <si>
    <t>Ações Informativas</t>
  </si>
  <si>
    <t>Palestras sobre Educação Sanitária e Ambiental para Alunos da Rede de Ensino</t>
  </si>
  <si>
    <t>Oficinas Socioambientais</t>
  </si>
  <si>
    <t>Palestras sobre Saneamento Básico e Meio Ambiente</t>
  </si>
  <si>
    <t xml:space="preserve">CÁLCULO COMBUSTÍVEL </t>
  </si>
  <si>
    <r>
      <rPr>
        <b/>
        <sz val="12"/>
        <rFont val="Calibri"/>
        <family val="2"/>
      </rPr>
      <t>OBS 1</t>
    </r>
    <r>
      <rPr>
        <sz val="12"/>
        <rFont val="Calibri"/>
        <family val="2"/>
      </rPr>
      <t>: O carro deverá se deslocar diariamente do Escritório Local  para os bairros da área de intervenção;</t>
    </r>
  </si>
  <si>
    <r>
      <rPr>
        <b/>
        <sz val="12"/>
        <color theme="1"/>
        <rFont val="Calibri"/>
        <family val="2"/>
      </rPr>
      <t>OBS 2</t>
    </r>
    <r>
      <rPr>
        <sz val="12"/>
        <color theme="1"/>
        <rFont val="Calibri"/>
        <family val="2"/>
      </rPr>
      <t>: Haverá reuniões no decorrer do projeto e será utilizado o veículo;</t>
    </r>
  </si>
  <si>
    <r>
      <rPr>
        <b/>
        <sz val="12"/>
        <color theme="1"/>
        <rFont val="Calibri"/>
        <family val="2"/>
      </rPr>
      <t>OBS 3</t>
    </r>
    <r>
      <rPr>
        <sz val="12"/>
        <color theme="1"/>
        <rFont val="Calibri"/>
        <family val="2"/>
      </rPr>
      <t>: Este valor é uma estimativa de quanto será gasto por mês, podendo haver oscilações nos meses (para + ou -);</t>
    </r>
  </si>
  <si>
    <t xml:space="preserve">cx </t>
  </si>
  <si>
    <t>PLANILHA ORÇAMENTÁRIA</t>
  </si>
  <si>
    <t>ITENS</t>
  </si>
  <si>
    <t>CÓDIGO</t>
  </si>
  <si>
    <t>FONTE</t>
  </si>
  <si>
    <t>DESCRIÇÃO DOS SERVIÇOS</t>
  </si>
  <si>
    <t>UND.</t>
  </si>
  <si>
    <t>QUANT.</t>
  </si>
  <si>
    <t>P. UNITÁRIO
(R$)</t>
  </si>
  <si>
    <t xml:space="preserve">PREÇO TOTAL
(R$) </t>
  </si>
  <si>
    <t>SONDAGEM</t>
  </si>
  <si>
    <t>COMPOSICAO</t>
  </si>
  <si>
    <t>ATA DE PREÇOS Nº 002/2018 IOPES</t>
  </si>
  <si>
    <t>RECURSOS HUMANOS (INCLUSO ENCARGOS SOCIAIS, LUCRO E DESPESAS LEGAIS)</t>
  </si>
  <si>
    <t>2.1</t>
  </si>
  <si>
    <t>CPU</t>
  </si>
  <si>
    <t xml:space="preserve">TOTAL GERAL </t>
  </si>
  <si>
    <r>
      <t>Kit 4 tintas para impressora multifuncional tanque de tinta</t>
    </r>
    <r>
      <rPr>
        <b/>
        <sz val="9"/>
        <color theme="1"/>
        <rFont val="Arial"/>
        <family val="2"/>
      </rPr>
      <t xml:space="preserve"> </t>
    </r>
  </si>
  <si>
    <t>Assistente Social</t>
  </si>
  <si>
    <t xml:space="preserve">Recursos Humanos </t>
  </si>
  <si>
    <t>Atividade 1. Articulação da Rede de Colaboradores.</t>
  </si>
  <si>
    <t>1.1.</t>
  </si>
  <si>
    <t>Sub Total 1.1 Recursos Materiais</t>
  </si>
  <si>
    <t>Sub Total 1.2 Recursos Humanos</t>
  </si>
  <si>
    <t>Total Orçamento Atividade 1</t>
  </si>
  <si>
    <t>Caneta Esferográfica - material plástico - cor azul (cx com 50 unid) **</t>
  </si>
  <si>
    <t>** As canetas que serão utilizadas nesta atividade constarão dos materiais de consumo - Atividade 4</t>
  </si>
  <si>
    <t>Fornecimento de lanche  (Café, bolo, água, 1 tipo de suco, 1 tipo de biscoito doce, 1 tipo de biscoito salgado, guardanapos, copos descartáveis e toalha). 1 lanche para 30 pessoas.</t>
  </si>
  <si>
    <t>Fita adesiva plástica, face simples, transparente, 18mmx50m (cx com 6 unid)</t>
  </si>
  <si>
    <t>Salário mês c/ encargos SINAPI (72,68%)***</t>
  </si>
  <si>
    <t>Fornecimento de lanche  (Café, bolo, água, 1 tipo de suco, 1 tipo de biscoito doce, 1 tipo de biscoito salgado, guardanapos, copos descartáveis e toalha). Será 1 encontro com 60 pessoas.</t>
  </si>
  <si>
    <t>Aluguel de veículo ***</t>
  </si>
  <si>
    <t xml:space="preserve"> Área de Intervenção: 14,5 km.</t>
  </si>
  <si>
    <t>O VALOR FINAL ESTIMADO É DE R$ 287,68 MENSAL.</t>
  </si>
  <si>
    <t>Atividade 5.  Ações Informativas</t>
  </si>
  <si>
    <t>5.2.</t>
  </si>
  <si>
    <t>Sub Total 6.1 Recursos Materiais</t>
  </si>
  <si>
    <t>6.2</t>
  </si>
  <si>
    <t>Sub Total 6.2 Apoio Logístico</t>
  </si>
  <si>
    <t>6.3</t>
  </si>
  <si>
    <t>6.3.1</t>
  </si>
  <si>
    <t>Sub Total 6.3 Recursos Humanos</t>
  </si>
  <si>
    <t>7.2.</t>
  </si>
  <si>
    <t>Sub Total 7.2 Recursos Humanos</t>
  </si>
  <si>
    <t>8.1.5</t>
  </si>
  <si>
    <t>8.1.6</t>
  </si>
  <si>
    <t>8.1.7</t>
  </si>
  <si>
    <t>8.1.8</t>
  </si>
  <si>
    <t>8.1.9</t>
  </si>
  <si>
    <t>8.1.10</t>
  </si>
  <si>
    <t>8.1.11</t>
  </si>
  <si>
    <t>8.1.12</t>
  </si>
  <si>
    <t>8.1.13</t>
  </si>
  <si>
    <t>8.1.14</t>
  </si>
  <si>
    <t>8.1.15</t>
  </si>
  <si>
    <t>8.1.16</t>
  </si>
  <si>
    <t>8.1.17</t>
  </si>
  <si>
    <t>Sub Total 8.2 Apoio Logístico</t>
  </si>
  <si>
    <t>8.3.</t>
  </si>
  <si>
    <t>8.3.1</t>
  </si>
  <si>
    <t>Sub Total 8.3 Recursos Humanos</t>
  </si>
  <si>
    <t>Papel Paraná A4 (pct com 25 unid)</t>
  </si>
  <si>
    <t>Tinta Guache 12 cores sortidas 15 ml</t>
  </si>
  <si>
    <t>Atividade 9. Curso de Formação de Multiplicadores em Educação Ambiental para Lideranças Comunitárias e Educadores</t>
  </si>
  <si>
    <t>Sub Total 9.1 Recursos Materiais</t>
  </si>
  <si>
    <t>9.2</t>
  </si>
  <si>
    <t>Sub Total 9.2 Recursos Humanos</t>
  </si>
  <si>
    <t>Atividade 10. Palestras sobre Saneamento Básico e Meio Ambiente</t>
  </si>
  <si>
    <t>10.2.</t>
  </si>
  <si>
    <t>Sub Total 10.2 Recursos Humanos</t>
  </si>
  <si>
    <t>12.2</t>
  </si>
  <si>
    <t>Sub Total 12.2 Recursos Humanos</t>
  </si>
  <si>
    <r>
      <t>Atividade</t>
    </r>
    <r>
      <rPr>
        <b/>
        <sz val="9"/>
        <rFont val="Arial"/>
        <family val="2"/>
      </rPr>
      <t xml:space="preserve"> 6. Conferência sobre o Projeto de Macrodrenagem da Bacia do Rio Formate</t>
    </r>
  </si>
  <si>
    <t>4.1.9</t>
  </si>
  <si>
    <t>4.1.10</t>
  </si>
  <si>
    <t>Projetor DataShow Led</t>
  </si>
  <si>
    <t>Tela de  Projeção Retrátil com Tripé</t>
  </si>
  <si>
    <t>4.1.4</t>
  </si>
  <si>
    <t>4.1.5</t>
  </si>
  <si>
    <t>Máquina Fotográfica</t>
  </si>
  <si>
    <t>4.1</t>
  </si>
  <si>
    <t>4.1.11</t>
  </si>
  <si>
    <t>4.1.12</t>
  </si>
  <si>
    <t>4.1.13</t>
  </si>
  <si>
    <t>4.1.14</t>
  </si>
  <si>
    <t>4.1.15</t>
  </si>
  <si>
    <t>4.1.16</t>
  </si>
  <si>
    <t>4.1.17</t>
  </si>
  <si>
    <t>4.1.18</t>
  </si>
  <si>
    <t>4.1.19</t>
  </si>
  <si>
    <t>4.1.20</t>
  </si>
  <si>
    <t>4.1.21</t>
  </si>
  <si>
    <t>4.1.23</t>
  </si>
  <si>
    <t>4.1.24</t>
  </si>
  <si>
    <t>4.1.25</t>
  </si>
  <si>
    <t>4.1.26</t>
  </si>
  <si>
    <t>4.2.</t>
  </si>
  <si>
    <t>Nº 002/2021</t>
  </si>
  <si>
    <t>Plantão Social - Material de Consumo</t>
  </si>
  <si>
    <t>Plantão Social - Serviços de Terceiros</t>
  </si>
  <si>
    <t>Plantão Social - Recursos Humanos</t>
  </si>
  <si>
    <t>Conferência sobre o Projeto de Macrodrenagem</t>
  </si>
  <si>
    <t xml:space="preserve">Assistente Social </t>
  </si>
  <si>
    <t>Marcador Permanente para CD/DVD</t>
  </si>
  <si>
    <t>Valor Unitário S/BDI 25%</t>
  </si>
  <si>
    <t>4.1.27</t>
  </si>
  <si>
    <t>Computador com Monitor</t>
  </si>
  <si>
    <t xml:space="preserve">RECURSOS MATERIAIS </t>
  </si>
  <si>
    <t>PREÇO MERCADO</t>
  </si>
  <si>
    <t>SERVIÇOS DE TERCEIROS</t>
  </si>
  <si>
    <t>SINAPRO/P.Mercado</t>
  </si>
  <si>
    <t>APOIO LOGÍSTICO</t>
  </si>
  <si>
    <t>CONTRATAÇÃO DE EMPRESA ESPECIALIZADA PARA EXECUÇÃO DO PROJETO DE TRABALHO TÉCNICO SOCIOAMBIENTAL REFERENTE  AO DESASSOREAMENTO, AMPLIAÇÃO E RETIFICAÇÃO DO RIO FORMATE, DE ABRANGÊNCIA NOS MUNICÍPIOS DE CARIACICA E VIANA/ES.</t>
  </si>
  <si>
    <t>14,5*3(deslocar 2 x durante o dia na área de intervenção)*5 dias*4 semanas/10 (consumo carro)*5,02 (média gasolina)</t>
  </si>
  <si>
    <t>Material de consumo</t>
  </si>
  <si>
    <t>1.2.2</t>
  </si>
  <si>
    <t>1.2.3</t>
  </si>
  <si>
    <t>4.1.28</t>
  </si>
  <si>
    <t>4.1.29</t>
  </si>
  <si>
    <t>ATIVIDADES COM AS COMUNIDADES</t>
  </si>
  <si>
    <t>Sub Total 5.1 Serviços de Terceiros - GERAL</t>
  </si>
  <si>
    <t>ESCRITÓRIO DE CAMPO - PLANTÃO SOCIAL - ATIVIDADE 4</t>
  </si>
  <si>
    <t>Serviços de terceiros (veículos, telefonia, internet e combustível)</t>
  </si>
  <si>
    <t xml:space="preserve">Oficinas Socioambientais - Atividade 8 </t>
  </si>
  <si>
    <t>Carro de Som para divulgação com gravação de spot incluso, com diária de 6 horas - Atividade 3</t>
  </si>
  <si>
    <t xml:space="preserve">Ações Informativas (Atividades Publicitárias) - Atividade 5 </t>
  </si>
  <si>
    <t>DER/ES - Cód:10585/PREÇO MERCADO</t>
  </si>
  <si>
    <t xml:space="preserve">Atividade 4. Escritório de Campo - Plantão Social </t>
  </si>
  <si>
    <t>4.2.1</t>
  </si>
  <si>
    <t>4.2.2</t>
  </si>
  <si>
    <t>4.2.3</t>
  </si>
  <si>
    <t>4.3.1</t>
  </si>
  <si>
    <t>4.3.2</t>
  </si>
  <si>
    <t>4.3.</t>
  </si>
  <si>
    <t>4.3.3</t>
  </si>
  <si>
    <t>4.3.4</t>
  </si>
  <si>
    <t>4.3.5</t>
  </si>
  <si>
    <t>4.3.6</t>
  </si>
  <si>
    <t>4.3.7</t>
  </si>
  <si>
    <t>4.3.8</t>
  </si>
  <si>
    <t>4.3.9</t>
  </si>
  <si>
    <t>Assistente Social (Responsável Técnico)</t>
  </si>
  <si>
    <t>Kit 4 tintas para impressora multifuncional tanque de tinta</t>
  </si>
  <si>
    <t>Pacote Office</t>
  </si>
  <si>
    <t>Bebedouro/Purificador de Água</t>
  </si>
  <si>
    <t>Cafeteira Elétrica</t>
  </si>
  <si>
    <t>4.3.10</t>
  </si>
  <si>
    <t>4.3.11</t>
  </si>
  <si>
    <t>4.3.12</t>
  </si>
  <si>
    <t>4.3.13</t>
  </si>
  <si>
    <t>Material Permanente a ser fornecido pela CONTRATADA*</t>
  </si>
  <si>
    <t>* Material deve ser fornecido pela CONTRATADA durante os 12 meses.</t>
  </si>
  <si>
    <t>Atividade 7. Palestras sobre Educação Sanitária e Ambiental para Alunos da Rede de Ensino</t>
  </si>
  <si>
    <t>DEMONSTRATIVO DE  VALORES POR ATIVIDADE</t>
  </si>
  <si>
    <t>TOTAL (Subtotal 1+2)</t>
  </si>
  <si>
    <t>SECRETARIA DE ESTADO DE SANEAMENTO, HABITAÇÃO E DESENVOLVIMENTO URBANO</t>
  </si>
  <si>
    <t>PROJETO DE TRABALHO TÉCNICO SOCIOAMBIENTAL A SER EXECUTADO NO CONTEXTO DAS OBRAS DO RIO FORMATE</t>
  </si>
  <si>
    <t>ITEM</t>
  </si>
  <si>
    <t>VALOR/MÉDIA</t>
  </si>
  <si>
    <t>EMPRESA</t>
  </si>
  <si>
    <t>CNPJ</t>
  </si>
  <si>
    <t>DATA</t>
  </si>
  <si>
    <t>Apontador de Lápis</t>
  </si>
  <si>
    <t>Apontador de Lápis -  Unidade</t>
  </si>
  <si>
    <t>cpmoffice.com.br</t>
  </si>
  <si>
    <t>17.994.632/0001-10</t>
  </si>
  <si>
    <t>kalunga.com.br</t>
  </si>
  <si>
    <t>43.283.811/0023-65</t>
  </si>
  <si>
    <t>americanas.com.br</t>
  </si>
  <si>
    <t>00.776.574/0006-60.</t>
  </si>
  <si>
    <t>Borracha Branca</t>
  </si>
  <si>
    <t>Borracha Branca Escolar cx 20 unid</t>
  </si>
  <si>
    <t>11.393.877/0001-06</t>
  </si>
  <si>
    <t>portinfo.com.br</t>
  </si>
  <si>
    <t>08.228.010/0002-71</t>
  </si>
  <si>
    <t>Caixa Arquivo Morto</t>
  </si>
  <si>
    <t>Caixa Arquivo Morto Polionda</t>
  </si>
  <si>
    <t>oceanob2b.com</t>
  </si>
  <si>
    <t>31.417.360/0001-17</t>
  </si>
  <si>
    <t>contabilista.com.br</t>
  </si>
  <si>
    <t>77.765.840/0001-70</t>
  </si>
  <si>
    <t>Caneta Esferográfica</t>
  </si>
  <si>
    <t>Caneta Esferográfica cx com 50 unid - azul</t>
  </si>
  <si>
    <t>staples.com.br</t>
  </si>
  <si>
    <t>03.746.938/0001-43</t>
  </si>
  <si>
    <t xml:space="preserve"> Marcador Permanente para CD/DVD</t>
  </si>
  <si>
    <t>Caneta Marcador Permanente para CD/DVD</t>
  </si>
  <si>
    <t>Clips para Papel Galvanizado - 2/0</t>
  </si>
  <si>
    <t>Clips para Papel Galvanizado - 100 unid</t>
  </si>
  <si>
    <t>datasupri.com.br</t>
  </si>
  <si>
    <t>04.479.137/0001-21 </t>
  </si>
  <si>
    <t>Clips para Papel Galvanizado - 6/0</t>
  </si>
  <si>
    <t>Clips para Papel Galvanizado - 50 unid</t>
  </si>
  <si>
    <t>mercadolivre.com.br</t>
  </si>
  <si>
    <r>
      <t>03.499.243/0001-04</t>
    </r>
    <r>
      <rPr>
        <sz val="13"/>
        <rFont val="Arial"/>
        <family val="2"/>
      </rPr>
      <t>.</t>
    </r>
  </si>
  <si>
    <t xml:space="preserve">Cola Branca Líquida- 500 g </t>
  </si>
  <si>
    <t>Cola Branca - 500 g</t>
  </si>
  <si>
    <t>extra.com.br</t>
  </si>
  <si>
    <t>47.508.411/0225-59</t>
  </si>
  <si>
    <t>Elástico Látex Cx - 25 g</t>
  </si>
  <si>
    <t>lepok.com.br</t>
  </si>
  <si>
    <t>14.252.353/0001-93</t>
  </si>
  <si>
    <t xml:space="preserve">Envlope </t>
  </si>
  <si>
    <t>amazon.com.br</t>
  </si>
  <si>
    <t>15.436.940/0001-03</t>
  </si>
  <si>
    <t xml:space="preserve">Extrator de Grampo </t>
  </si>
  <si>
    <t>kalunga.om.br</t>
  </si>
  <si>
    <t>Fita Adesiva Plástica Transparente</t>
  </si>
  <si>
    <t>Fita Adesiva Transparente/12x50mm-6 rolos</t>
  </si>
  <si>
    <t>Grampeador de Mesa</t>
  </si>
  <si>
    <t>Grampeador de Mesa - capacidade 20 folhas</t>
  </si>
  <si>
    <t>Grampo para Grampeador - 1000 unid</t>
  </si>
  <si>
    <t>Grampo para Grampeador Galvanizado</t>
  </si>
  <si>
    <t>Lápis Grafite Preto - cx 144 unid</t>
  </si>
  <si>
    <t>Marca Texto - Caneta - Caixa com 12 unid</t>
  </si>
  <si>
    <t>Marca Texto - Caneta</t>
  </si>
  <si>
    <t>Mídia CD-R</t>
  </si>
  <si>
    <t>Mídia CD-R C/ 50 unid</t>
  </si>
  <si>
    <t>Mídia DVD-RW</t>
  </si>
  <si>
    <t>Papel Sulfite A4</t>
  </si>
  <si>
    <t>Papel Sulfite A4 - 500 folhas - 10 resmas</t>
  </si>
  <si>
    <t>magazineluiza.com.br</t>
  </si>
  <si>
    <t>47.960.950/0001-21</t>
  </si>
  <si>
    <t>Pasta A-Z</t>
  </si>
  <si>
    <t>Pasta A-Z Ofício Lombo Largo</t>
  </si>
  <si>
    <t>Pasta em L A4</t>
  </si>
  <si>
    <t>Pasta em L A4 - Transparente - 10 unid</t>
  </si>
  <si>
    <t>Pasta Suspensa</t>
  </si>
  <si>
    <t>Pasta Suspensa (Pasta Arquivo) - 10 unid</t>
  </si>
  <si>
    <t>Pen Drive - 16 GB</t>
  </si>
  <si>
    <t>Perfurador de Papel - Metal</t>
  </si>
  <si>
    <t>Perfurador de Papel - 2 furos para 20 folhas</t>
  </si>
  <si>
    <t xml:space="preserve">Pincel Atômico </t>
  </si>
  <si>
    <t>Pincel Atômico - Unidade</t>
  </si>
  <si>
    <t>submarino.com.br</t>
  </si>
  <si>
    <t>Prancheta MDF - A4</t>
  </si>
  <si>
    <t>Prancheta MDF - A4 com prendedor</t>
  </si>
  <si>
    <t>americanas.com</t>
  </si>
  <si>
    <t xml:space="preserve">Régua Graduada  </t>
  </si>
  <si>
    <t>Régua Graduada Plástico - 30 cm</t>
  </si>
  <si>
    <t>Tesoura Uso Geral Inox</t>
  </si>
  <si>
    <t>Fornecimento de Coffee Break</t>
  </si>
  <si>
    <t>Coffee Break - Valor por pessoa</t>
  </si>
  <si>
    <t>Padaria do Tatá</t>
  </si>
  <si>
    <t>00.465.774/0001-98</t>
  </si>
  <si>
    <t>Padaria Jodima</t>
  </si>
  <si>
    <t>03.237.433/0001-53</t>
  </si>
  <si>
    <t>Impressão Cartilha Educação Ambiental</t>
  </si>
  <si>
    <t>Gráfica GSA</t>
  </si>
  <si>
    <t xml:space="preserve">28.156.297/0001-06  </t>
  </si>
  <si>
    <t>Gráfica Espírito Santo</t>
  </si>
  <si>
    <t>30.955.538/0001-10</t>
  </si>
  <si>
    <t>Impressão de Panfleto</t>
  </si>
  <si>
    <t>Impressão de 3000  panfletos 15x21 cm, colorido, frente e verso, papel couchê, 115 g.</t>
  </si>
  <si>
    <t>Impressão de Cartazes</t>
  </si>
  <si>
    <t>500 cartazes, tamanho 29x42cm, papel couche 150 grs brilho.</t>
  </si>
  <si>
    <t>Gasolina - preço por litro</t>
  </si>
  <si>
    <t>Pincel Chato nº 18</t>
  </si>
  <si>
    <t>Pincel Chato nº 18 - Unidade</t>
  </si>
  <si>
    <t>Tinta Guache 12 cores sortidas</t>
  </si>
  <si>
    <t>03.499.243/0001-04</t>
  </si>
  <si>
    <t>00.776.574/0006-60</t>
  </si>
  <si>
    <t>Tela para Pintura</t>
  </si>
  <si>
    <t>Tela para Pintura 20x20 cm - Unidade</t>
  </si>
  <si>
    <t>shoptime.com.br</t>
  </si>
  <si>
    <t>Papel Paraná</t>
  </si>
  <si>
    <t>Papel Paraná (pct com 5 unidades)</t>
  </si>
  <si>
    <t>Tesoura de Plástico</t>
  </si>
  <si>
    <t>Copo Plástico para Água (pct 100 unidades)</t>
  </si>
  <si>
    <t>Cartolina Branca</t>
  </si>
  <si>
    <t>Cartolina Branca 100 unidades</t>
  </si>
  <si>
    <t>ccldistribuidora.com.br</t>
  </si>
  <si>
    <t>05.786.956/0001-84</t>
  </si>
  <si>
    <t>Barbante Escolar Cru Nº 6</t>
  </si>
  <si>
    <t>Barbante Escolar</t>
  </si>
  <si>
    <t>armarinhosaojose.com.br</t>
  </si>
  <si>
    <t>04.985.778/0001-58</t>
  </si>
  <si>
    <t>Giz de Cera 15 Cores</t>
  </si>
  <si>
    <t>Lápis de Cor - 12 Cores</t>
  </si>
  <si>
    <t>47.960.950/1088-36</t>
  </si>
  <si>
    <t>Caneta Hidrográfica 12 cores</t>
  </si>
  <si>
    <t>shopee</t>
  </si>
  <si>
    <t>Envelope - Saco -  100 unid</t>
  </si>
  <si>
    <t>shoptime</t>
  </si>
  <si>
    <t>Mídia DVD-RW c/10 unid</t>
  </si>
  <si>
    <t>10 unidades</t>
  </si>
  <si>
    <t>casasbahia.com.br</t>
  </si>
  <si>
    <t>Tesoura de Plastico, pequena, sem ponta</t>
  </si>
  <si>
    <t>Copo Plástico para Água - 200 ml</t>
  </si>
  <si>
    <t>31.717.226/0001-31</t>
  </si>
  <si>
    <t>Posto Chegada - J.América</t>
  </si>
  <si>
    <t>Posto Jardim América</t>
  </si>
  <si>
    <t>33.041.260/0652-90</t>
  </si>
  <si>
    <t>Posto Valentim</t>
  </si>
  <si>
    <t>29.986.296/0001-43.</t>
  </si>
  <si>
    <t>32.346.567/0001-00</t>
  </si>
  <si>
    <t>SETADES</t>
  </si>
  <si>
    <t>VALOR FINAL COM ENCARGOS E BDI - A.S - 12 MESES</t>
  </si>
  <si>
    <t>EDUCADOR AMBIENTAL:</t>
  </si>
  <si>
    <t>IEMA</t>
  </si>
  <si>
    <t>PMV</t>
  </si>
  <si>
    <t>ESTAGIÁRIO DE SERVIÇO SOCIAL:</t>
  </si>
  <si>
    <t xml:space="preserve">Jovens Valores </t>
  </si>
  <si>
    <t>Salário</t>
  </si>
  <si>
    <t>Auxílio Transporte</t>
  </si>
  <si>
    <t>Dia</t>
  </si>
  <si>
    <t>22 dias</t>
  </si>
  <si>
    <t>TOTAL - Bolsa e o Auxílio Transporte</t>
  </si>
  <si>
    <t>TOTAL + BDI</t>
  </si>
  <si>
    <t>Padaria Ledut</t>
  </si>
  <si>
    <t>11.342.153/0001-33</t>
  </si>
  <si>
    <t>Nº 006/2020</t>
  </si>
  <si>
    <t>Nº 006/2022</t>
  </si>
  <si>
    <t>SESA</t>
  </si>
  <si>
    <t>Nº 003/2020</t>
  </si>
  <si>
    <t>Nº 001/2021</t>
  </si>
  <si>
    <t>SEJUS</t>
  </si>
  <si>
    <t>Marca Texto cor amarelo fluorescente - Caneta (com 12 unid)</t>
  </si>
  <si>
    <t>Mídia de CD-R  Gravável (caixa com 50 unidades)</t>
  </si>
  <si>
    <t>Mídia de DVD Gravável (caixa com 10 unidades)</t>
  </si>
  <si>
    <t>4.1.30</t>
  </si>
  <si>
    <t>Pasta suspensa para arquivo (10 unidades)</t>
  </si>
  <si>
    <t xml:space="preserve">Kit 4x500ml Tinta Impressoras Tanque </t>
  </si>
  <si>
    <t>kit</t>
  </si>
  <si>
    <t>Preço Gasolina 25/04/2022:</t>
  </si>
  <si>
    <t>Posto Valentim: R$ 7,49</t>
  </si>
  <si>
    <t>Posto Jardim América_Rede Marcela: R$ 7,59</t>
  </si>
  <si>
    <t>Posto Chegada_J.América: R$ 7,39</t>
  </si>
  <si>
    <r>
      <rPr>
        <b/>
        <sz val="11"/>
        <color theme="1"/>
        <rFont val="Calibri"/>
        <family val="2"/>
        <scheme val="minor"/>
      </rPr>
      <t>OBS 5</t>
    </r>
    <r>
      <rPr>
        <sz val="11"/>
        <color theme="1"/>
        <rFont val="Calibri"/>
        <family val="2"/>
        <scheme val="minor"/>
      </rPr>
      <t xml:space="preserve">: </t>
    </r>
    <r>
      <rPr>
        <b/>
        <sz val="11"/>
        <color theme="1"/>
        <rFont val="Calibri"/>
        <family val="2"/>
        <scheme val="minor"/>
      </rPr>
      <t>MEMÓRIA DE CÁLCULO:</t>
    </r>
    <r>
      <rPr>
        <sz val="11"/>
        <color theme="1"/>
        <rFont val="Calibri"/>
        <family val="2"/>
        <scheme val="minor"/>
      </rPr>
      <t xml:space="preserve"> Valor da extensão (14,5 Km) aproximadamente, multiplicado por 2 (quantidade de vezes que o carro irá se deslocar na área de intervenção diariamente), multiplicado por 5 dias da semana, multiplicado por semanas (4 semanas), dividido por KM/L (10) - estimativa de consumo do veículo, multiplicado pelo valor da Gasolina (R$ 7,49 - preço médio - referência Abril/2022).</t>
    </r>
  </si>
  <si>
    <r>
      <rPr>
        <b/>
        <sz val="12"/>
        <color theme="1"/>
        <rFont val="Cambria"/>
        <family val="1"/>
        <scheme val="major"/>
      </rPr>
      <t>OBS 4</t>
    </r>
    <r>
      <rPr>
        <sz val="12"/>
        <color theme="1"/>
        <rFont val="Cambria"/>
        <family val="1"/>
        <scheme val="major"/>
      </rPr>
      <t>: O carro será de 1.0 consumindo uma estimativa de 10 km por litro;</t>
    </r>
  </si>
  <si>
    <t>14,5*2*5*4/10*7,49</t>
  </si>
  <si>
    <t>Mesa de Escritório(3)</t>
  </si>
  <si>
    <t>Cadeira de Escritório(4)</t>
  </si>
  <si>
    <t>Engenheiro Ambiental - Educador Ambiental</t>
  </si>
  <si>
    <t>Estagiário - Serviço Social</t>
  </si>
  <si>
    <t>Jovens Valores</t>
  </si>
  <si>
    <t>Recursos Humanos 1</t>
  </si>
  <si>
    <t>Subtotal 4.4 Recursos Humanos 1</t>
  </si>
  <si>
    <t>4.5</t>
  </si>
  <si>
    <t>Recursos Humanos 2</t>
  </si>
  <si>
    <t>4.5.1</t>
  </si>
  <si>
    <t>Subtotal 4.5 Recursos Humanos 2</t>
  </si>
  <si>
    <t>Bolsa Estágio e Aux. Transporte</t>
  </si>
  <si>
    <t>Total ( BDI *meses)</t>
  </si>
  <si>
    <t xml:space="preserve">Subtotal 4.2 Serviços de Terceiros </t>
  </si>
  <si>
    <t xml:space="preserve">Subtotal 4.1 Material de Consumo </t>
  </si>
  <si>
    <r>
      <t xml:space="preserve">Carro de Som para divulgação com gravação de spot incluso. </t>
    </r>
    <r>
      <rPr>
        <b/>
        <sz val="9"/>
        <color theme="1"/>
        <rFont val="Arial"/>
        <family val="2"/>
      </rPr>
      <t xml:space="preserve">Obs: </t>
    </r>
    <r>
      <rPr>
        <sz val="9"/>
        <color theme="1"/>
        <rFont val="Arial"/>
        <family val="2"/>
      </rPr>
      <t>A diária é de 6 horas.*</t>
    </r>
  </si>
  <si>
    <t>* Tabela de Referencial de 2021/2022</t>
  </si>
  <si>
    <t xml:space="preserve">Sub Total 5.1 Serviços de Terceiros </t>
  </si>
  <si>
    <t>SINAPRO/ES*</t>
  </si>
  <si>
    <t>*Lista Referencial de Preços Maio 2022</t>
  </si>
  <si>
    <t>Criação e Produção de Cartilha de Educação Ambiental.</t>
  </si>
  <si>
    <t>Criação e produção de panfleto informativo com redação e projeto gráfico.</t>
  </si>
  <si>
    <t>Fornecimento de lanche  ( Café, Bolo, água, 1 tipo de suco, 1 tipo de biscoito doce, 1 tipo de biscoito salgado, guardanapos, copos descartáveis e toalha). Serão ralizadas  10 oficinas com 20 alunos em cada, totalizando 200 alunos.</t>
  </si>
  <si>
    <t xml:space="preserve">Subtotal 8.1 Recursos Materiais </t>
  </si>
  <si>
    <t xml:space="preserve"> DATA BASE: ABRIL/2022</t>
  </si>
  <si>
    <t xml:space="preserve">Valor Total </t>
  </si>
  <si>
    <t>Atividade 1</t>
  </si>
  <si>
    <t>Cursos</t>
  </si>
  <si>
    <t>Atividade 2</t>
  </si>
  <si>
    <t>Desenvolvimento Socioeconômico</t>
  </si>
  <si>
    <t>Manicure e Pedicure</t>
  </si>
  <si>
    <t>SENAC</t>
  </si>
  <si>
    <t>Atividade 3</t>
  </si>
  <si>
    <t>Atividade 4</t>
  </si>
  <si>
    <t>Atividade 5</t>
  </si>
  <si>
    <t>Design de Sobrancelhas com Henna</t>
  </si>
  <si>
    <t>Atividade 6</t>
  </si>
  <si>
    <t>Docinhos, Bombons e Trufas</t>
  </si>
  <si>
    <t>Atividade 7</t>
  </si>
  <si>
    <t>Atividade 8</t>
  </si>
  <si>
    <t>Atividade 9</t>
  </si>
  <si>
    <t>Atividade 10</t>
  </si>
  <si>
    <t>Preparo de Salgados</t>
  </si>
  <si>
    <t>Não incide impostos, nem BDI.</t>
  </si>
  <si>
    <t>** Inclui toda a equipe técnica durante os 12 meses.</t>
  </si>
  <si>
    <t>Atividade 12. Cursos de Qualificação/Capacitação Profissional</t>
  </si>
  <si>
    <t>12.1.5</t>
  </si>
  <si>
    <t>12.1.6</t>
  </si>
  <si>
    <t>12.1.7</t>
  </si>
  <si>
    <t>12.1.8</t>
  </si>
  <si>
    <t>Sub Total 12.1 Cursos</t>
  </si>
  <si>
    <t>Atividade 13. Reunião Final de Avaliação</t>
  </si>
  <si>
    <t>13.1.</t>
  </si>
  <si>
    <t>13.1.1</t>
  </si>
  <si>
    <t>13.1.2</t>
  </si>
  <si>
    <t>13.1.3</t>
  </si>
  <si>
    <t>13.1.4</t>
  </si>
  <si>
    <t>Sub Total 13.1 Recursos Materiais</t>
  </si>
  <si>
    <t>13.2</t>
  </si>
  <si>
    <t>13.2.1</t>
  </si>
  <si>
    <t>Sub Total 13.2 Recursos Humanos</t>
  </si>
  <si>
    <t>Total Orçamento Atividade 13</t>
  </si>
  <si>
    <t>VALOR FINAL - ESTAGIÁRIO SERVIÇO SOCIAL</t>
  </si>
  <si>
    <t>Corte, Escova e Penteado</t>
  </si>
  <si>
    <t>Cuidador de Idosos</t>
  </si>
  <si>
    <t>Bolo no Pote</t>
  </si>
  <si>
    <t>Preparo de Pães Tradicionais</t>
  </si>
  <si>
    <t>Impressão de Cartilha de Educação Ambiental, colorida, frente e verso, papel reciclado, 30x21(aberta),15x21cm(fechada). Feita através de história em quadrinhos (08 páginas).</t>
  </si>
  <si>
    <t>Atividade 11</t>
  </si>
  <si>
    <t>Atividade 12</t>
  </si>
  <si>
    <t>Impressão de 2000 Cartilhas de Educação Ambiental, colorida, frente e verso, papel reciclado, 30x21(aberta),15x21cm(fechada). Feita através de história em quadrinhos  8 página.</t>
  </si>
  <si>
    <t>Grafitusa</t>
  </si>
  <si>
    <t>05.461.408/0001-84</t>
  </si>
  <si>
    <t>Cursos de Qualificaçã/Capacitação Profissional</t>
  </si>
  <si>
    <t>Total Recursos Humanos</t>
  </si>
  <si>
    <t>Subtotal Material Permanente</t>
  </si>
  <si>
    <t xml:space="preserve">   CRONOGRAMA FÍSICO-FINANCEIRO </t>
  </si>
  <si>
    <t>Engenheiro Ambiental</t>
  </si>
  <si>
    <t>Valor Recursos Próprios</t>
  </si>
  <si>
    <t>Cursos de Qualificação Profissional - SENAC</t>
  </si>
  <si>
    <t>Serviços de Terceiros - Informes Publicitários</t>
  </si>
  <si>
    <t>35.635.824/0001-12.</t>
  </si>
  <si>
    <t>SUBSECRETARIA DE SANEAMENTO E PROGRAMAS URBANOS</t>
  </si>
  <si>
    <t>PREÇOS DE MERCADO - COMPOSIÇÃO DE CUSTOS</t>
  </si>
  <si>
    <t xml:space="preserve">COMPOSIÇÃO DE CUSTOS </t>
  </si>
  <si>
    <t>Atividade 8. Oficinas Socioambientais (total de 10 oficinas)</t>
  </si>
  <si>
    <t>cursos</t>
  </si>
  <si>
    <t>Turma_15alunos</t>
  </si>
  <si>
    <t>Turma_25alunos</t>
  </si>
  <si>
    <t>Turma_15 alunos</t>
  </si>
  <si>
    <t>Os cursos serão realizados pelo SENAC o qual informa na proposta apresentada que: “Fica estabelecido desde logo entre as partes, que não haverá retenção, nem na nota fiscal, nem por ocasião do pagamento, de qualquer valor a título de IR- Imposto de Renda, ISSQN – Imposto Sobre Serviço de Qualquer Natureza, PIS, COFINS e Contribuição Social, tendo em vista a Imunidade Tributária do SENAC, estabelecida na alínea “c”, do inciso VI do artigo 150 da Constituição Federal, bem como pelas normas estabelecidas na alínea “c”, inciso IV, do art.9º da Lei 5.172, de 25/10/66, do artigo 7º do Decreto-Lei 8.621 de 10/01/1946 e §único do art.7°, do Regulamento do SENAC, aprovado pelo Decreto 61.843,05/12/67.”</t>
  </si>
  <si>
    <t>2.3.2</t>
  </si>
  <si>
    <t>2.3.3</t>
  </si>
  <si>
    <t>Plantão Social - Material Permanente a ser fornecido pela CONTRATADA</t>
  </si>
  <si>
    <t>Criação de Panfleto</t>
  </si>
  <si>
    <t>Material Permanente a ser fornecido pela CONTRATADA</t>
  </si>
  <si>
    <t>VALOR MENSAL (12 MESES)</t>
  </si>
  <si>
    <t>2.3.3.1</t>
  </si>
  <si>
    <t>MENOR PREÇO</t>
  </si>
  <si>
    <t>Valor Total C/BDI 24,36%</t>
  </si>
  <si>
    <t>Valor Total C/BDI 24,36 %</t>
  </si>
  <si>
    <t>Total C/BDI 24,36%</t>
  </si>
  <si>
    <t>Valor Unitário C/BDI 24,36%</t>
  </si>
  <si>
    <t xml:space="preserve"> TOTAL BDI 24,36%</t>
  </si>
  <si>
    <t>VALOR TOTAL BDI 24,36%</t>
  </si>
  <si>
    <t>Salário mês c/encargos e BDI (24,36%)</t>
  </si>
  <si>
    <t>Valor acrescido de BDI 24,36%</t>
  </si>
  <si>
    <t>Valor por Oficina (Considerando 10 unid)</t>
  </si>
  <si>
    <t>2.3.3.2</t>
  </si>
  <si>
    <t>2.3.3.3</t>
  </si>
  <si>
    <t>2.3.3.4</t>
  </si>
  <si>
    <t>2.3.3.5</t>
  </si>
  <si>
    <t>2.3.3.6</t>
  </si>
  <si>
    <t>2.3.3.7</t>
  </si>
  <si>
    <t>2.3.3.8</t>
  </si>
  <si>
    <t>RECURSOS MATERIAIS  (Atividade 4)</t>
  </si>
  <si>
    <t>Fornecimento de lanche para as atividades 2, 6 e 8 conforme planilhas de memória de cálculo de cada atividade</t>
  </si>
  <si>
    <t>Cursos de Qualificação/Capacitação Profissional (Atividade 11):</t>
  </si>
  <si>
    <t>Obs: Serão beneficiados 130 moradores com os respectivos cursos.</t>
  </si>
  <si>
    <t>CÁLCULO VALOR MÊS</t>
  </si>
  <si>
    <t>VALOR MENSAL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</si>
</sst>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R$&quot;* #,##0.00_-;\-&quot;R$&quot;* #,##0.00_-;_-&quot;R$&quot;* &quot;-&quot;??_-;_-@_-"/>
    <numFmt numFmtId="43" formatCode="_-* #,##0.00_-;\-* #,##0.00_-;_-* &quot;-&quot;??_-;_-@_-"/>
    <numFmt numFmtId="164" formatCode="_-&quot;R$&quot;\ * #,##0.00_-;\-&quot;R$&quot;\ * #,##0.00_-;_-&quot;R$&quot;\ * &quot;-&quot;??_-;_-@_-"/>
    <numFmt numFmtId="165" formatCode="#,##0.00;[Red]#,##0.00"/>
    <numFmt numFmtId="166" formatCode="\-"/>
    <numFmt numFmtId="167" formatCode="&quot;R$&quot;\ #,##0.00;[Red]&quot;R$&quot;\ #,##0.00"/>
    <numFmt numFmtId="168" formatCode="_-[$R$-416]* #,##0.00_-;\-[$R$-416]* #,##0.00_-;_-[$R$-416]* &quot;-&quot;??_-;_-@_-"/>
    <numFmt numFmtId="169" formatCode="&quot;R$&quot;\ #,##0.00"/>
    <numFmt numFmtId="170" formatCode="_(&quot;R$&quot;* #,##0.00_);_(&quot;R$&quot;* \(#,##0.00\);_(&quot;R$&quot;* &quot;-&quot;??_);_(@_)"/>
    <numFmt numFmtId="171" formatCode="_(&quot;R$ &quot;* #,##0.00_);_(&quot;R$ &quot;* \(#,##0.00\);_(&quot;R$ &quot;* &quot;-&quot;??_);_(@_)"/>
    <numFmt numFmtId="172" formatCode="&quot;R$&quot;#,##0.00;[Red]&quot;R$&quot;#,##0.00"/>
    <numFmt numFmtId="173" formatCode="&quot;R$&quot;#,##0.00"/>
    <numFmt numFmtId="174" formatCode="_-[$R$-416]\ * #,##0.00_-;\-[$R$-416]\ * #,##0.00_-;_-[$R$-416]\ * &quot;-&quot;??_-;_-@_-"/>
  </numFmts>
  <fonts count="59"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sz val="9"/>
      <color theme="1"/>
      <name val="Arial"/>
      <family val="2"/>
    </font>
    <font>
      <b/>
      <sz val="9"/>
      <color theme="1"/>
      <name val="Arial"/>
      <family val="2"/>
    </font>
    <font>
      <b/>
      <sz val="9"/>
      <name val="Arial"/>
      <family val="2"/>
    </font>
    <font>
      <sz val="11"/>
      <color theme="1"/>
      <name val="Arial"/>
      <family val="2"/>
    </font>
    <font>
      <sz val="8"/>
      <color theme="1"/>
      <name val="Arial"/>
      <family val="2"/>
    </font>
    <font>
      <sz val="9"/>
      <name val="Arial"/>
      <family val="2"/>
    </font>
    <font>
      <b/>
      <sz val="11"/>
      <color theme="1"/>
      <name val="Calibri"/>
      <family val="2"/>
      <scheme val="minor"/>
    </font>
    <font>
      <b/>
      <sz val="8"/>
      <color theme="1"/>
      <name val="Arial"/>
      <family val="2"/>
    </font>
    <font>
      <b/>
      <sz val="14"/>
      <color theme="1"/>
      <name val="Calibri"/>
      <family val="2"/>
      <scheme val="minor"/>
    </font>
    <font>
      <sz val="10"/>
      <name val="Arial"/>
      <family val="2"/>
    </font>
    <font>
      <b/>
      <sz val="14"/>
      <name val="Arial"/>
      <family val="2"/>
    </font>
    <font>
      <b/>
      <sz val="7"/>
      <name val="Arial"/>
      <family val="2"/>
    </font>
    <font>
      <b/>
      <sz val="8"/>
      <name val="Arial"/>
      <family val="2"/>
    </font>
    <font>
      <sz val="8"/>
      <name val="Arial"/>
      <family val="2"/>
    </font>
    <font>
      <b/>
      <sz val="10"/>
      <name val="Arial"/>
      <family val="2"/>
    </font>
    <font>
      <b/>
      <sz val="11"/>
      <color theme="1"/>
      <name val="Arial"/>
      <family val="2"/>
    </font>
    <font>
      <sz val="8"/>
      <name val="Calibri"/>
      <family val="2"/>
      <scheme val="minor"/>
    </font>
    <font>
      <u/>
      <sz val="11"/>
      <color theme="10"/>
      <name val="Calibri"/>
      <family val="2"/>
      <scheme val="minor"/>
    </font>
    <font>
      <b/>
      <sz val="10"/>
      <color theme="1"/>
      <name val="Calibri"/>
      <family val="2"/>
      <scheme val="minor"/>
    </font>
    <font>
      <sz val="12"/>
      <color theme="1"/>
      <name val="Cambria"/>
      <family val="1"/>
      <scheme val="major"/>
    </font>
    <font>
      <b/>
      <sz val="12"/>
      <color theme="1"/>
      <name val="Cambria"/>
      <family val="1"/>
      <scheme val="major"/>
    </font>
    <font>
      <sz val="11"/>
      <color theme="1"/>
      <name val="Cambria"/>
      <family val="1"/>
      <scheme val="major"/>
    </font>
    <font>
      <b/>
      <sz val="11"/>
      <color theme="1"/>
      <name val="Arial Black"/>
      <family val="2"/>
    </font>
    <font>
      <sz val="12"/>
      <color theme="1"/>
      <name val="Calibri"/>
      <family val="2"/>
    </font>
    <font>
      <b/>
      <sz val="12"/>
      <color theme="1"/>
      <name val="Calibri"/>
      <family val="2"/>
    </font>
    <font>
      <b/>
      <sz val="12"/>
      <name val="Calibri"/>
      <family val="2"/>
    </font>
    <font>
      <sz val="12"/>
      <name val="Calibri"/>
      <family val="2"/>
    </font>
    <font>
      <sz val="12"/>
      <color rgb="FFFF0000"/>
      <name val="Calibri"/>
      <family val="2"/>
    </font>
    <font>
      <b/>
      <sz val="11"/>
      <color theme="1"/>
      <name val="Calibri"/>
      <family val="2"/>
    </font>
    <font>
      <sz val="11"/>
      <color theme="1"/>
      <name val="Calibri"/>
      <family val="2"/>
    </font>
    <font>
      <sz val="11"/>
      <color rgb="FFFF0000"/>
      <name val="Calibri"/>
      <family val="2"/>
    </font>
    <font>
      <b/>
      <sz val="12"/>
      <name val="Calibri"/>
      <family val="2"/>
      <scheme val="minor"/>
    </font>
    <font>
      <sz val="11"/>
      <color rgb="FFFF0000"/>
      <name val="Calibri"/>
      <family val="2"/>
      <scheme val="minor"/>
    </font>
    <font>
      <sz val="11"/>
      <name val="Calibri"/>
      <family val="2"/>
      <scheme val="minor"/>
    </font>
    <font>
      <b/>
      <sz val="11"/>
      <name val="Calibri"/>
      <family val="2"/>
      <scheme val="minor"/>
    </font>
    <font>
      <sz val="5"/>
      <color theme="1"/>
      <name val="Calibri"/>
      <family val="2"/>
      <scheme val="minor"/>
    </font>
    <font>
      <b/>
      <sz val="16"/>
      <name val="Calibri"/>
      <family val="2"/>
      <scheme val="minor"/>
    </font>
    <font>
      <b/>
      <sz val="10"/>
      <name val="Calibri"/>
      <family val="2"/>
      <scheme val="minor"/>
    </font>
    <font>
      <sz val="10"/>
      <color theme="1"/>
      <name val="Calibri"/>
      <family val="2"/>
      <scheme val="minor"/>
    </font>
    <font>
      <sz val="10"/>
      <name val="Calibri"/>
      <family val="2"/>
      <scheme val="minor"/>
    </font>
    <font>
      <b/>
      <sz val="11"/>
      <color rgb="FFFF0000"/>
      <name val="Calibri"/>
      <family val="2"/>
      <scheme val="minor"/>
    </font>
    <font>
      <sz val="10"/>
      <name val="Arial"/>
      <family val="2"/>
    </font>
    <font>
      <b/>
      <sz val="16"/>
      <color theme="1"/>
      <name val="Calibri"/>
      <family val="2"/>
      <scheme val="minor"/>
    </font>
    <font>
      <sz val="12"/>
      <color rgb="FF222222"/>
      <name val="Arial"/>
      <family val="2"/>
    </font>
    <font>
      <sz val="13"/>
      <name val="Arial"/>
      <family val="2"/>
    </font>
    <font>
      <sz val="11"/>
      <color rgb="FF3C4043"/>
      <name val="Arial"/>
      <family val="2"/>
    </font>
    <font>
      <sz val="9"/>
      <color rgb="FF666666"/>
      <name val="Roboto"/>
    </font>
    <font>
      <sz val="9"/>
      <color rgb="FF666666"/>
      <name val="Arial"/>
      <family val="2"/>
    </font>
    <font>
      <sz val="8"/>
      <color rgb="FFC3C2C2"/>
      <name val="Segoe UI"/>
      <family val="2"/>
    </font>
    <font>
      <sz val="11"/>
      <color rgb="FF4D5156"/>
      <name val="Arial"/>
      <family val="2"/>
    </font>
    <font>
      <sz val="11"/>
      <color rgb="FF202124"/>
      <name val="Arial"/>
      <family val="2"/>
    </font>
    <font>
      <sz val="12"/>
      <color rgb="FF202124"/>
      <name val="Arial"/>
      <family val="2"/>
    </font>
    <font>
      <sz val="10"/>
      <color theme="1"/>
      <name val="Arial"/>
      <family val="2"/>
    </font>
    <font>
      <sz val="12"/>
      <color rgb="FFFF0000"/>
      <name val="Arial Black"/>
      <family val="2"/>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gradientFill degree="90">
        <stop position="0">
          <color theme="0"/>
        </stop>
        <stop position="1">
          <color rgb="FF318499"/>
        </stop>
      </gradientFill>
    </fill>
    <fill>
      <gradientFill degree="90">
        <stop position="0">
          <color theme="0"/>
        </stop>
        <stop position="1">
          <color theme="4" tint="-0.25098422193060094"/>
        </stop>
      </gradientFill>
    </fill>
    <fill>
      <gradientFill degree="90">
        <stop position="0">
          <color theme="0"/>
        </stop>
        <stop position="1">
          <color theme="4" tint="0.59999389629810485"/>
        </stop>
      </gradientFill>
    </fill>
    <fill>
      <patternFill patternType="solid">
        <fgColor rgb="FF00B0F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xf numFmtId="170" fontId="14" fillId="0" borderId="0" applyFont="0" applyFill="0" applyBorder="0" applyAlignment="0" applyProtection="0"/>
    <xf numFmtId="0" fontId="22" fillId="0" borderId="0" applyNumberFormat="0" applyFill="0" applyBorder="0" applyAlignment="0" applyProtection="0"/>
    <xf numFmtId="0" fontId="1" fillId="0" borderId="0"/>
    <xf numFmtId="0" fontId="46" fillId="0" borderId="0"/>
    <xf numFmtId="43" fontId="46" fillId="0" borderId="0" applyFont="0" applyFill="0" applyBorder="0" applyAlignment="0" applyProtection="0"/>
  </cellStyleXfs>
  <cellXfs count="627">
    <xf numFmtId="0" fontId="0" fillId="0" borderId="0" xfId="0"/>
    <xf numFmtId="0" fontId="2" fillId="0" borderId="0" xfId="0" applyFont="1" applyAlignment="1">
      <alignment vertical="center"/>
    </xf>
    <xf numFmtId="43" fontId="3" fillId="0" borderId="1" xfId="0" applyNumberFormat="1" applyFont="1" applyBorder="1" applyAlignment="1">
      <alignment vertical="center"/>
    </xf>
    <xf numFmtId="0" fontId="2" fillId="0" borderId="1" xfId="0" applyFont="1" applyBorder="1" applyAlignment="1">
      <alignment vertical="center" textRotation="90"/>
    </xf>
    <xf numFmtId="43" fontId="2" fillId="0" borderId="1" xfId="1" applyFont="1" applyBorder="1" applyAlignment="1">
      <alignment horizontal="center" vertical="center"/>
    </xf>
    <xf numFmtId="0" fontId="4" fillId="0" borderId="0" xfId="0" applyFont="1"/>
    <xf numFmtId="0" fontId="6" fillId="0" borderId="1" xfId="0" applyFont="1" applyBorder="1" applyAlignment="1">
      <alignment vertical="center"/>
    </xf>
    <xf numFmtId="0" fontId="5" fillId="0" borderId="1" xfId="0" applyFont="1" applyBorder="1" applyAlignment="1">
      <alignment vertical="center" textRotation="90"/>
    </xf>
    <xf numFmtId="0" fontId="5" fillId="0" borderId="1" xfId="0" applyFont="1" applyBorder="1" applyAlignment="1">
      <alignment vertical="center"/>
    </xf>
    <xf numFmtId="165" fontId="5" fillId="0" borderId="1" xfId="0" applyNumberFormat="1" applyFont="1" applyBorder="1" applyAlignment="1">
      <alignment horizontal="center" vertical="center"/>
    </xf>
    <xf numFmtId="43" fontId="5" fillId="0" borderId="1" xfId="1" applyFont="1" applyBorder="1" applyAlignment="1">
      <alignment horizontal="center" vertical="center"/>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0"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0" fontId="6"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166" fontId="5" fillId="0" borderId="1" xfId="0" applyNumberFormat="1" applyFont="1" applyBorder="1" applyAlignment="1">
      <alignment horizontal="center" vertical="center"/>
    </xf>
    <xf numFmtId="0" fontId="6" fillId="0" borderId="1" xfId="0" applyFont="1" applyBorder="1" applyAlignment="1">
      <alignment vertical="top"/>
    </xf>
    <xf numFmtId="165" fontId="5" fillId="2" borderId="1" xfId="1" applyNumberFormat="1" applyFont="1" applyFill="1" applyBorder="1" applyAlignment="1">
      <alignment horizontal="center" vertical="center"/>
    </xf>
    <xf numFmtId="0" fontId="5" fillId="0" borderId="1" xfId="0" applyFont="1" applyBorder="1" applyAlignment="1">
      <alignment vertical="top" wrapText="1"/>
    </xf>
    <xf numFmtId="0" fontId="6" fillId="0" borderId="1" xfId="0" applyFont="1" applyBorder="1" applyAlignment="1">
      <alignment horizontal="left" vertical="center"/>
    </xf>
    <xf numFmtId="0" fontId="6" fillId="0" borderId="1" xfId="0" applyFont="1" applyBorder="1" applyAlignment="1">
      <alignment horizontal="left" vertical="top"/>
    </xf>
    <xf numFmtId="43" fontId="5" fillId="0" borderId="1" xfId="0" applyNumberFormat="1" applyFont="1" applyBorder="1" applyAlignment="1">
      <alignment horizontal="center" vertical="center"/>
    </xf>
    <xf numFmtId="43" fontId="5" fillId="2" borderId="1" xfId="1" applyFont="1" applyFill="1" applyBorder="1" applyAlignment="1">
      <alignment horizontal="center" vertical="center"/>
    </xf>
    <xf numFmtId="165" fontId="2" fillId="0" borderId="0" xfId="0" applyNumberFormat="1" applyFont="1" applyAlignment="1">
      <alignment vertical="center"/>
    </xf>
    <xf numFmtId="0" fontId="5" fillId="0" borderId="1" xfId="0" applyFont="1" applyBorder="1" applyAlignment="1">
      <alignment horizontal="center" vertical="center"/>
    </xf>
    <xf numFmtId="0" fontId="5" fillId="2" borderId="1" xfId="0" applyFont="1" applyFill="1" applyBorder="1" applyAlignment="1">
      <alignment vertical="top" wrapText="1"/>
    </xf>
    <xf numFmtId="0" fontId="5" fillId="2" borderId="1" xfId="0"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Font="1" applyFill="1" applyBorder="1" applyAlignment="1">
      <alignment vertical="center"/>
    </xf>
    <xf numFmtId="0" fontId="6" fillId="2" borderId="1" xfId="0" applyFont="1" applyFill="1" applyBorder="1" applyAlignment="1">
      <alignment vertical="top"/>
    </xf>
    <xf numFmtId="0" fontId="5" fillId="0" borderId="1" xfId="0" applyFont="1" applyFill="1" applyBorder="1" applyAlignment="1">
      <alignment horizontal="center" vertical="center"/>
    </xf>
    <xf numFmtId="43" fontId="5" fillId="0" borderId="1" xfId="1" applyFont="1" applyFill="1" applyBorder="1" applyAlignment="1">
      <alignment horizontal="center" vertical="center"/>
    </xf>
    <xf numFmtId="4" fontId="2" fillId="0" borderId="0" xfId="0" applyNumberFormat="1" applyFont="1" applyAlignment="1">
      <alignment vertical="center"/>
    </xf>
    <xf numFmtId="0" fontId="6" fillId="0" borderId="1" xfId="0" applyFont="1" applyFill="1" applyBorder="1" applyAlignment="1">
      <alignment vertical="center"/>
    </xf>
    <xf numFmtId="0" fontId="5" fillId="0" borderId="1" xfId="0"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5" fillId="0" borderId="1" xfId="0" applyFont="1" applyFill="1" applyBorder="1" applyAlignment="1">
      <alignment vertical="center"/>
    </xf>
    <xf numFmtId="167" fontId="5" fillId="0" borderId="1" xfId="0" applyNumberFormat="1" applyFont="1" applyBorder="1" applyAlignment="1">
      <alignment horizontal="center" vertical="center"/>
    </xf>
    <xf numFmtId="167" fontId="5" fillId="2" borderId="1" xfId="1" applyNumberFormat="1" applyFont="1" applyFill="1" applyBorder="1" applyAlignment="1">
      <alignment horizontal="center" vertical="center"/>
    </xf>
    <xf numFmtId="167" fontId="5" fillId="0" borderId="1" xfId="1" applyNumberFormat="1" applyFont="1" applyBorder="1" applyAlignment="1">
      <alignment horizontal="center" vertical="center"/>
    </xf>
    <xf numFmtId="167" fontId="6" fillId="0" borderId="1" xfId="1" applyNumberFormat="1" applyFont="1" applyBorder="1" applyAlignment="1">
      <alignment horizontal="center" vertical="center"/>
    </xf>
    <xf numFmtId="167" fontId="6" fillId="2" borderId="1" xfId="1" applyNumberFormat="1" applyFont="1" applyFill="1" applyBorder="1" applyAlignment="1">
      <alignment horizontal="center" vertical="center"/>
    </xf>
    <xf numFmtId="167" fontId="5" fillId="0" borderId="1" xfId="0" applyNumberFormat="1" applyFont="1" applyFill="1" applyBorder="1" applyAlignment="1">
      <alignment horizontal="center" vertical="center"/>
    </xf>
    <xf numFmtId="167" fontId="5" fillId="0" borderId="1" xfId="1" applyNumberFormat="1" applyFont="1" applyFill="1" applyBorder="1" applyAlignment="1">
      <alignment horizontal="center" vertical="center"/>
    </xf>
    <xf numFmtId="167" fontId="2" fillId="0" borderId="0" xfId="0" applyNumberFormat="1" applyFont="1" applyAlignment="1">
      <alignment vertical="center"/>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justify"/>
    </xf>
    <xf numFmtId="0" fontId="5" fillId="0" borderId="1" xfId="0" applyFont="1" applyBorder="1" applyAlignment="1">
      <alignment vertical="justify" wrapText="1"/>
    </xf>
    <xf numFmtId="0" fontId="5" fillId="2" borderId="1" xfId="0" applyFont="1" applyFill="1" applyBorder="1" applyAlignment="1">
      <alignment vertical="justify" wrapText="1"/>
    </xf>
    <xf numFmtId="0" fontId="5" fillId="0" borderId="1" xfId="0" applyFont="1" applyBorder="1" applyAlignment="1">
      <alignment horizontal="left" vertical="justify"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justify" vertical="center" wrapText="1"/>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xf numFmtId="44" fontId="0" fillId="0" borderId="1" xfId="2" applyFont="1" applyBorder="1"/>
    <xf numFmtId="164" fontId="0" fillId="0" borderId="1" xfId="0" applyNumberFormat="1" applyBorder="1"/>
    <xf numFmtId="0" fontId="0" fillId="0" borderId="1" xfId="0" applyFill="1" applyBorder="1"/>
    <xf numFmtId="168" fontId="0" fillId="0" borderId="1" xfId="0" applyNumberFormat="1" applyBorder="1"/>
    <xf numFmtId="44" fontId="11" fillId="0" borderId="1" xfId="0" applyNumberFormat="1" applyFont="1" applyBorder="1"/>
    <xf numFmtId="44" fontId="0" fillId="0" borderId="1" xfId="0" applyNumberFormat="1" applyBorder="1"/>
    <xf numFmtId="167" fontId="6" fillId="0" borderId="1" xfId="0" applyNumberFormat="1" applyFont="1" applyFill="1" applyBorder="1" applyAlignment="1">
      <alignment horizontal="center" vertical="justify"/>
    </xf>
    <xf numFmtId="0" fontId="5" fillId="0" borderId="1" xfId="0" applyFont="1" applyFill="1" applyBorder="1" applyAlignment="1">
      <alignment vertical="justify" wrapText="1"/>
    </xf>
    <xf numFmtId="167"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top"/>
    </xf>
    <xf numFmtId="165" fontId="5" fillId="0" borderId="1" xfId="1"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43" fontId="6" fillId="0" borderId="1" xfId="0" applyNumberFormat="1" applyFont="1" applyFill="1" applyBorder="1" applyAlignment="1">
      <alignment vertical="center"/>
    </xf>
    <xf numFmtId="166" fontId="5" fillId="0" borderId="1" xfId="0" applyNumberFormat="1" applyFont="1" applyFill="1" applyBorder="1" applyAlignment="1">
      <alignment horizontal="center" vertical="center"/>
    </xf>
    <xf numFmtId="167" fontId="6" fillId="0" borderId="1" xfId="1" applyNumberFormat="1" applyFont="1" applyFill="1" applyBorder="1" applyAlignment="1">
      <alignment horizontal="center" vertical="center"/>
    </xf>
    <xf numFmtId="0" fontId="13" fillId="0" borderId="0" xfId="0" applyFont="1" applyFill="1" applyAlignment="1">
      <alignment vertical="center"/>
    </xf>
    <xf numFmtId="0" fontId="2" fillId="0" borderId="0" xfId="0" applyFont="1" applyFill="1" applyAlignment="1">
      <alignment vertical="center"/>
    </xf>
    <xf numFmtId="0" fontId="5" fillId="0" borderId="1" xfId="0" applyFont="1" applyBorder="1" applyAlignment="1">
      <alignment horizontal="justify" vertical="justify" wrapText="1"/>
    </xf>
    <xf numFmtId="0" fontId="5" fillId="2" borderId="1" xfId="0" applyFont="1" applyFill="1" applyBorder="1" applyAlignment="1">
      <alignment horizontal="justify" vertical="justify" wrapText="1"/>
    </xf>
    <xf numFmtId="0" fontId="5" fillId="0" borderId="1" xfId="0" applyFont="1" applyBorder="1" applyAlignment="1">
      <alignment horizontal="justify" vertical="justify"/>
    </xf>
    <xf numFmtId="0" fontId="5" fillId="0" borderId="1" xfId="0" applyFont="1" applyFill="1" applyBorder="1" applyAlignment="1">
      <alignment horizontal="left" vertical="justify" wrapText="1"/>
    </xf>
    <xf numFmtId="0" fontId="3" fillId="0" borderId="0" xfId="0" applyFont="1" applyFill="1" applyAlignment="1">
      <alignment vertical="center"/>
    </xf>
    <xf numFmtId="44" fontId="11" fillId="2" borderId="1" xfId="2" applyFont="1" applyFill="1" applyBorder="1"/>
    <xf numFmtId="168" fontId="0" fillId="0" borderId="0" xfId="0" applyNumberFormat="1"/>
    <xf numFmtId="44" fontId="0" fillId="0" borderId="0" xfId="2" applyFont="1"/>
    <xf numFmtId="0" fontId="14" fillId="0" borderId="0" xfId="3"/>
    <xf numFmtId="169" fontId="18" fillId="0" borderId="1" xfId="4" applyNumberFormat="1" applyFont="1" applyFill="1" applyBorder="1" applyAlignment="1">
      <alignment horizontal="center" vertical="center"/>
    </xf>
    <xf numFmtId="169" fontId="18" fillId="0" borderId="1" xfId="4" applyNumberFormat="1" applyFont="1" applyFill="1" applyBorder="1" applyAlignment="1">
      <alignment horizontal="center"/>
    </xf>
    <xf numFmtId="169" fontId="18" fillId="0" borderId="1" xfId="3" applyNumberFormat="1" applyFont="1" applyFill="1" applyBorder="1" applyAlignment="1">
      <alignment horizontal="center" vertical="center" wrapText="1"/>
    </xf>
    <xf numFmtId="169" fontId="18" fillId="0" borderId="1" xfId="3" applyNumberFormat="1" applyFont="1" applyFill="1" applyBorder="1" applyAlignment="1">
      <alignment horizontal="center" wrapText="1"/>
    </xf>
    <xf numFmtId="169" fontId="14" fillId="0" borderId="0" xfId="3" applyNumberFormat="1"/>
    <xf numFmtId="0" fontId="19" fillId="0" borderId="0" xfId="3" applyFont="1" applyFill="1"/>
    <xf numFmtId="0" fontId="14" fillId="0" borderId="0" xfId="3" applyFill="1"/>
    <xf numFmtId="168" fontId="14" fillId="0" borderId="0" xfId="3" applyNumberFormat="1"/>
    <xf numFmtId="44" fontId="14" fillId="0" borderId="0" xfId="2" applyFont="1"/>
    <xf numFmtId="44" fontId="14" fillId="0" borderId="0" xfId="3" applyNumberFormat="1"/>
    <xf numFmtId="172" fontId="2" fillId="0" borderId="0" xfId="0" applyNumberFormat="1" applyFont="1" applyAlignment="1">
      <alignment vertical="center"/>
    </xf>
    <xf numFmtId="0" fontId="5" fillId="0" borderId="1" xfId="0" applyFont="1" applyBorder="1" applyAlignment="1">
      <alignment horizontal="justify" vertical="center"/>
    </xf>
    <xf numFmtId="44" fontId="8" fillId="0" borderId="17" xfId="2" applyFont="1" applyBorder="1" applyAlignment="1">
      <alignment horizontal="center" vertical="center" wrapText="1"/>
    </xf>
    <xf numFmtId="0" fontId="0" fillId="0" borderId="0" xfId="0" applyAlignment="1">
      <alignment wrapText="1"/>
    </xf>
    <xf numFmtId="0" fontId="6" fillId="0" borderId="1" xfId="0" applyFont="1" applyBorder="1" applyAlignment="1">
      <alignment horizontal="center" vertical="center"/>
    </xf>
    <xf numFmtId="0" fontId="0" fillId="0" borderId="0" xfId="0" applyFill="1"/>
    <xf numFmtId="0" fontId="0" fillId="0" borderId="0" xfId="0" applyAlignment="1">
      <alignment horizontal="left" vertical="justify"/>
    </xf>
    <xf numFmtId="0" fontId="23" fillId="0" borderId="0" xfId="0" applyFont="1" applyAlignment="1">
      <alignment horizontal="left" vertical="justify"/>
    </xf>
    <xf numFmtId="0" fontId="22" fillId="0" borderId="0" xfId="5" applyAlignment="1">
      <alignment vertical="center"/>
    </xf>
    <xf numFmtId="0" fontId="0" fillId="0" borderId="0" xfId="0" applyAlignment="1">
      <alignment vertical="center"/>
    </xf>
    <xf numFmtId="43" fontId="14" fillId="0" borderId="0" xfId="1" applyFont="1"/>
    <xf numFmtId="168" fontId="11" fillId="0" borderId="0" xfId="0" applyNumberFormat="1" applyFont="1"/>
    <xf numFmtId="0" fontId="0" fillId="0" borderId="0" xfId="0" applyFont="1"/>
    <xf numFmtId="168" fontId="8" fillId="0" borderId="0" xfId="0" applyNumberFormat="1" applyFont="1"/>
    <xf numFmtId="168" fontId="19" fillId="0" borderId="0" xfId="3" applyNumberFormat="1" applyFont="1"/>
    <xf numFmtId="43" fontId="19" fillId="0" borderId="0" xfId="3" applyNumberFormat="1" applyFont="1"/>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167" fontId="6" fillId="0" borderId="1" xfId="0" applyNumberFormat="1" applyFont="1" applyFill="1" applyBorder="1" applyAlignment="1">
      <alignment vertical="center"/>
    </xf>
    <xf numFmtId="173" fontId="14" fillId="0" borderId="0" xfId="3" applyNumberFormat="1"/>
    <xf numFmtId="4" fontId="0" fillId="0" borderId="0" xfId="0" applyNumberFormat="1"/>
    <xf numFmtId="0" fontId="6" fillId="0" borderId="1" xfId="0" applyFont="1" applyBorder="1" applyAlignment="1">
      <alignment horizontal="center" vertical="center"/>
    </xf>
    <xf numFmtId="167" fontId="12" fillId="0" borderId="1" xfId="1" applyNumberFormat="1" applyFont="1" applyFill="1" applyBorder="1" applyAlignment="1">
      <alignment horizontal="center" vertical="center"/>
    </xf>
    <xf numFmtId="0" fontId="11" fillId="0" borderId="0" xfId="0" applyFont="1"/>
    <xf numFmtId="0" fontId="24" fillId="0" borderId="0" xfId="0" applyFont="1"/>
    <xf numFmtId="0" fontId="25" fillId="0" borderId="0" xfId="0" applyFont="1" applyAlignment="1">
      <alignment horizontal="left"/>
    </xf>
    <xf numFmtId="0" fontId="26" fillId="0" borderId="0" xfId="0" applyFont="1" applyAlignment="1">
      <alignment horizontal="fill" vertical="justify"/>
    </xf>
    <xf numFmtId="0" fontId="23" fillId="0" borderId="0" xfId="0" applyFont="1" applyFill="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 xfId="0" applyFont="1" applyBorder="1" applyAlignment="1">
      <alignment horizontal="center" vertical="center"/>
    </xf>
    <xf numFmtId="0" fontId="0" fillId="0" borderId="0" xfId="0"/>
    <xf numFmtId="167" fontId="6" fillId="0" borderId="1" xfId="1" applyNumberFormat="1" applyFont="1" applyFill="1" applyBorder="1" applyAlignment="1">
      <alignment horizontal="right" vertical="center"/>
    </xf>
    <xf numFmtId="165" fontId="5" fillId="0" borderId="1" xfId="1" applyNumberFormat="1" applyFont="1" applyFill="1" applyBorder="1" applyAlignment="1">
      <alignment horizontal="right" vertical="center"/>
    </xf>
    <xf numFmtId="0" fontId="5" fillId="0" borderId="1" xfId="0" applyFont="1" applyFill="1" applyBorder="1" applyAlignment="1">
      <alignment horizontal="right" vertical="center"/>
    </xf>
    <xf numFmtId="0" fontId="5" fillId="0" borderId="0" xfId="0" applyFont="1" applyBorder="1" applyAlignment="1">
      <alignment horizontal="center" vertical="center" textRotation="90" wrapText="1"/>
    </xf>
    <xf numFmtId="44" fontId="5" fillId="0" borderId="1" xfId="2" applyFont="1" applyBorder="1" applyAlignment="1">
      <alignment horizontal="center" vertical="center"/>
    </xf>
    <xf numFmtId="4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0" borderId="0" xfId="0"/>
    <xf numFmtId="0" fontId="6" fillId="0" borderId="2" xfId="0" applyFont="1" applyBorder="1" applyAlignment="1">
      <alignment horizontal="center" vertical="center"/>
    </xf>
    <xf numFmtId="0" fontId="0" fillId="0" borderId="0" xfId="0"/>
    <xf numFmtId="0" fontId="5" fillId="0" borderId="1" xfId="0" applyFont="1" applyFill="1" applyBorder="1" applyAlignment="1"/>
    <xf numFmtId="0" fontId="6" fillId="0" borderId="0" xfId="0" applyFont="1" applyAlignment="1">
      <alignment horizontal="center" vertical="center"/>
    </xf>
    <xf numFmtId="0" fontId="2" fillId="0" borderId="0" xfId="0" applyFont="1" applyAlignment="1">
      <alignment horizontal="left" vertical="center"/>
    </xf>
    <xf numFmtId="0" fontId="5" fillId="2" borderId="0" xfId="0" applyFont="1" applyFill="1" applyAlignment="1">
      <alignment vertical="top"/>
    </xf>
    <xf numFmtId="0" fontId="0" fillId="3" borderId="1" xfId="0" applyFill="1" applyBorder="1"/>
    <xf numFmtId="0" fontId="5" fillId="0" borderId="1" xfId="0" applyFont="1" applyFill="1" applyBorder="1" applyAlignment="1">
      <alignment vertical="center" wrapText="1"/>
    </xf>
    <xf numFmtId="0" fontId="11" fillId="3" borderId="0" xfId="0" applyFont="1" applyFill="1"/>
    <xf numFmtId="44" fontId="8" fillId="0" borderId="17" xfId="2" applyFont="1" applyFill="1" applyBorder="1" applyAlignment="1">
      <alignment horizontal="center" vertical="center" wrapText="1"/>
    </xf>
    <xf numFmtId="0" fontId="0" fillId="0" borderId="2" xfId="0" applyBorder="1"/>
    <xf numFmtId="168" fontId="11" fillId="3" borderId="1" xfId="2" applyNumberFormat="1" applyFont="1" applyFill="1" applyBorder="1"/>
    <xf numFmtId="168" fontId="11" fillId="3" borderId="1" xfId="0" applyNumberFormat="1" applyFont="1" applyFill="1" applyBorder="1"/>
    <xf numFmtId="168" fontId="0" fillId="0" borderId="1" xfId="0" applyNumberFormat="1" applyFill="1" applyBorder="1"/>
    <xf numFmtId="0" fontId="11" fillId="3" borderId="1" xfId="0" applyFont="1" applyFill="1" applyBorder="1" applyAlignment="1">
      <alignment horizontal="center"/>
    </xf>
    <xf numFmtId="168" fontId="11" fillId="3" borderId="0" xfId="0" applyNumberFormat="1" applyFont="1" applyFill="1"/>
    <xf numFmtId="44" fontId="20" fillId="3" borderId="17" xfId="2" applyFont="1" applyFill="1" applyBorder="1" applyAlignment="1">
      <alignment horizontal="center" vertical="center" wrapText="1"/>
    </xf>
    <xf numFmtId="0" fontId="20" fillId="3" borderId="17" xfId="0" applyFont="1" applyFill="1" applyBorder="1" applyAlignment="1">
      <alignment horizontal="center" vertical="center" wrapText="1"/>
    </xf>
    <xf numFmtId="174" fontId="0" fillId="0" borderId="0" xfId="0" applyNumberFormat="1"/>
    <xf numFmtId="0" fontId="0" fillId="0" borderId="0" xfId="0"/>
    <xf numFmtId="0" fontId="17" fillId="3" borderId="1" xfId="3" applyFont="1" applyFill="1" applyBorder="1" applyAlignment="1">
      <alignment horizontal="center" vertical="center" wrapText="1"/>
    </xf>
    <xf numFmtId="171" fontId="16" fillId="3" borderId="1" xfId="4" applyNumberFormat="1" applyFont="1" applyFill="1" applyBorder="1" applyAlignment="1">
      <alignment horizontal="center" vertical="center"/>
    </xf>
    <xf numFmtId="169" fontId="17" fillId="3" borderId="1" xfId="3" applyNumberFormat="1" applyFont="1" applyFill="1" applyBorder="1" applyAlignment="1">
      <alignment horizontal="center" vertical="center" wrapText="1"/>
    </xf>
    <xf numFmtId="169" fontId="17" fillId="3" borderId="1" xfId="3" applyNumberFormat="1" applyFont="1" applyFill="1" applyBorder="1" applyAlignment="1">
      <alignment horizontal="center" wrapText="1"/>
    </xf>
    <xf numFmtId="169" fontId="18" fillId="3" borderId="1" xfId="4" applyNumberFormat="1" applyFont="1" applyFill="1" applyBorder="1" applyAlignment="1">
      <alignment horizontal="center" vertical="center"/>
    </xf>
    <xf numFmtId="169" fontId="18" fillId="3" borderId="1" xfId="3" applyNumberFormat="1" applyFont="1" applyFill="1" applyBorder="1" applyAlignment="1">
      <alignment horizontal="center" vertical="center" wrapText="1"/>
    </xf>
    <xf numFmtId="169" fontId="18" fillId="3" borderId="1" xfId="3" applyNumberFormat="1" applyFont="1" applyFill="1" applyBorder="1" applyAlignment="1">
      <alignment horizontal="center" wrapText="1"/>
    </xf>
    <xf numFmtId="0" fontId="18" fillId="0" borderId="4" xfId="3" applyFont="1" applyFill="1" applyBorder="1" applyAlignment="1">
      <alignment vertical="center" wrapText="1"/>
    </xf>
    <xf numFmtId="169" fontId="17" fillId="3" borderId="1" xfId="4" applyNumberFormat="1" applyFont="1" applyFill="1" applyBorder="1" applyAlignment="1">
      <alignment horizontal="center" vertical="center"/>
    </xf>
    <xf numFmtId="0" fontId="28" fillId="0" borderId="0" xfId="0" applyFont="1"/>
    <xf numFmtId="168" fontId="29" fillId="0" borderId="0" xfId="1" applyNumberFormat="1" applyFont="1" applyAlignment="1">
      <alignment horizontal="left"/>
    </xf>
    <xf numFmtId="0" fontId="29" fillId="0" borderId="0" xfId="0" applyFont="1" applyAlignment="1">
      <alignment horizontal="left"/>
    </xf>
    <xf numFmtId="0" fontId="29" fillId="0" borderId="0" xfId="0" applyFont="1"/>
    <xf numFmtId="0" fontId="32" fillId="0" borderId="0" xfId="0" applyFont="1"/>
    <xf numFmtId="0" fontId="33" fillId="0" borderId="0" xfId="0" applyFont="1"/>
    <xf numFmtId="0" fontId="34" fillId="0" borderId="0" xfId="0" applyFont="1"/>
    <xf numFmtId="0" fontId="34" fillId="0" borderId="11" xfId="0" applyFont="1" applyBorder="1"/>
    <xf numFmtId="0" fontId="34" fillId="0" borderId="5" xfId="0" applyFont="1" applyBorder="1"/>
    <xf numFmtId="0" fontId="34" fillId="0" borderId="23" xfId="0" applyFont="1" applyBorder="1"/>
    <xf numFmtId="0" fontId="33" fillId="0" borderId="22" xfId="0" applyFont="1" applyBorder="1"/>
    <xf numFmtId="0" fontId="33" fillId="0" borderId="0" xfId="0" applyFont="1" applyBorder="1"/>
    <xf numFmtId="0" fontId="33" fillId="0" borderId="9" xfId="0" applyFont="1" applyBorder="1"/>
    <xf numFmtId="0" fontId="34" fillId="0" borderId="22" xfId="0" applyFont="1" applyBorder="1"/>
    <xf numFmtId="0" fontId="34" fillId="0" borderId="0" xfId="0" applyFont="1" applyBorder="1"/>
    <xf numFmtId="0" fontId="34" fillId="0" borderId="9" xfId="0" applyFont="1" applyBorder="1"/>
    <xf numFmtId="0" fontId="34" fillId="0" borderId="24" xfId="0" applyFont="1" applyBorder="1"/>
    <xf numFmtId="0" fontId="34" fillId="0" borderId="10" xfId="0" applyFont="1" applyBorder="1"/>
    <xf numFmtId="0" fontId="34" fillId="0" borderId="25" xfId="0" applyFont="1" applyBorder="1"/>
    <xf numFmtId="0" fontId="35" fillId="0" borderId="0" xfId="0" applyFont="1"/>
    <xf numFmtId="0" fontId="34" fillId="3" borderId="0" xfId="0" applyFont="1" applyFill="1"/>
    <xf numFmtId="0" fontId="4" fillId="0" borderId="0" xfId="0" applyFont="1" applyAlignment="1">
      <alignment vertical="center"/>
    </xf>
    <xf numFmtId="0" fontId="0" fillId="0" borderId="0" xfId="0" applyBorder="1"/>
    <xf numFmtId="0" fontId="0" fillId="0" borderId="0" xfId="0" applyBorder="1" applyAlignment="1">
      <alignment vertical="center"/>
    </xf>
    <xf numFmtId="0" fontId="0" fillId="0" borderId="0" xfId="0" applyAlignment="1">
      <alignment horizontal="center"/>
    </xf>
    <xf numFmtId="0" fontId="38" fillId="0" borderId="1" xfId="0" applyFont="1" applyBorder="1"/>
    <xf numFmtId="44" fontId="0" fillId="0" borderId="0" xfId="0" applyNumberFormat="1"/>
    <xf numFmtId="0" fontId="38" fillId="0" borderId="1" xfId="0" applyFont="1" applyBorder="1" applyAlignment="1">
      <alignment horizontal="center" vertical="center"/>
    </xf>
    <xf numFmtId="0" fontId="6" fillId="0" borderId="1" xfId="0" applyFont="1" applyBorder="1" applyAlignment="1">
      <alignment horizontal="center" vertical="center"/>
    </xf>
    <xf numFmtId="0" fontId="0" fillId="0" borderId="19" xfId="0" applyBorder="1" applyAlignment="1">
      <alignment horizontal="left" vertical="top"/>
    </xf>
    <xf numFmtId="0" fontId="0" fillId="0" borderId="26" xfId="0" applyBorder="1" applyAlignment="1">
      <alignment horizontal="left" vertical="top"/>
    </xf>
    <xf numFmtId="0" fontId="11" fillId="4" borderId="1" xfId="0" applyFont="1" applyFill="1" applyBorder="1" applyAlignment="1">
      <alignment horizontal="center" vertical="center"/>
    </xf>
    <xf numFmtId="49" fontId="11" fillId="4" borderId="1" xfId="0" applyNumberFormat="1" applyFont="1" applyFill="1" applyBorder="1" applyAlignment="1">
      <alignment horizontal="center" vertical="center" wrapText="1"/>
    </xf>
    <xf numFmtId="4" fontId="39" fillId="4" borderId="1" xfId="0" applyNumberFormat="1" applyFont="1" applyFill="1" applyBorder="1" applyAlignment="1">
      <alignment horizontal="center" vertical="center" wrapText="1"/>
    </xf>
    <xf numFmtId="4" fontId="11" fillId="4" borderId="1" xfId="6" applyNumberFormat="1" applyFont="1" applyFill="1" applyBorder="1" applyAlignment="1">
      <alignment horizontal="center" vertical="center" wrapText="1"/>
    </xf>
    <xf numFmtId="0" fontId="0" fillId="0" borderId="28" xfId="0" applyBorder="1" applyAlignment="1">
      <alignment horizontal="left" vertical="top"/>
    </xf>
    <xf numFmtId="0" fontId="11" fillId="5" borderId="1" xfId="0" applyFont="1" applyFill="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vertical="center"/>
    </xf>
    <xf numFmtId="0" fontId="0" fillId="5" borderId="1" xfId="0" applyFill="1" applyBorder="1" applyAlignment="1">
      <alignment horizontal="center" vertical="center"/>
    </xf>
    <xf numFmtId="4" fontId="38" fillId="5" borderId="1" xfId="0" applyNumberFormat="1" applyFont="1" applyFill="1" applyBorder="1" applyAlignment="1">
      <alignment horizontal="right" vertical="center"/>
    </xf>
    <xf numFmtId="4" fontId="11" fillId="5" borderId="1" xfId="0" applyNumberFormat="1" applyFont="1" applyFill="1" applyBorder="1" applyAlignment="1">
      <alignment horizontal="right" vertical="center"/>
    </xf>
    <xf numFmtId="0" fontId="0" fillId="0" borderId="29" xfId="0" applyBorder="1" applyAlignment="1">
      <alignment horizontal="left" vertical="top"/>
    </xf>
    <xf numFmtId="0" fontId="11" fillId="6" borderId="1" xfId="0" applyFont="1" applyFill="1" applyBorder="1" applyAlignment="1">
      <alignment vertical="center"/>
    </xf>
    <xf numFmtId="0" fontId="43" fillId="6" borderId="1" xfId="0" applyFont="1" applyFill="1" applyBorder="1" applyAlignment="1">
      <alignment horizontal="center" vertical="center"/>
    </xf>
    <xf numFmtId="0" fontId="0" fillId="6" borderId="1" xfId="0" applyFill="1" applyBorder="1" applyAlignment="1">
      <alignment horizontal="center" vertical="center"/>
    </xf>
    <xf numFmtId="4" fontId="38" fillId="6" borderId="1" xfId="0" applyNumberFormat="1" applyFont="1" applyFill="1" applyBorder="1" applyAlignment="1">
      <alignment horizontal="right" vertical="center"/>
    </xf>
    <xf numFmtId="4" fontId="11" fillId="6" borderId="1" xfId="0" applyNumberFormat="1" applyFont="1" applyFill="1" applyBorder="1" applyAlignment="1">
      <alignment horizontal="right" vertical="center"/>
    </xf>
    <xf numFmtId="0" fontId="39" fillId="6" borderId="1" xfId="0" applyFont="1" applyFill="1" applyBorder="1" applyAlignment="1">
      <alignment vertical="center"/>
    </xf>
    <xf numFmtId="0" fontId="44" fillId="6" borderId="1" xfId="0" applyFont="1" applyFill="1" applyBorder="1" applyAlignment="1">
      <alignment horizontal="center" vertical="center"/>
    </xf>
    <xf numFmtId="0" fontId="38" fillId="6" borderId="1" xfId="0" applyFont="1" applyFill="1" applyBorder="1" applyAlignment="1">
      <alignment horizontal="center" vertical="center"/>
    </xf>
    <xf numFmtId="4" fontId="39" fillId="6" borderId="1" xfId="0" applyNumberFormat="1" applyFont="1" applyFill="1" applyBorder="1" applyAlignment="1">
      <alignment horizontal="right" vertical="center"/>
    </xf>
    <xf numFmtId="43" fontId="0" fillId="0" borderId="0" xfId="0" applyNumberFormat="1"/>
    <xf numFmtId="0" fontId="0" fillId="0" borderId="1" xfId="0" applyBorder="1" applyAlignment="1">
      <alignment vertical="center"/>
    </xf>
    <xf numFmtId="1" fontId="43"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0" fontId="43" fillId="0" borderId="1" xfId="0" applyFont="1" applyBorder="1" applyAlignment="1">
      <alignment horizontal="center" vertical="center" wrapText="1"/>
    </xf>
    <xf numFmtId="4" fontId="37" fillId="0" borderId="0" xfId="0" applyNumberFormat="1" applyFont="1"/>
    <xf numFmtId="0" fontId="0" fillId="0" borderId="1" xfId="0" applyBorder="1" applyAlignment="1">
      <alignment horizontal="center" vertical="center" wrapText="1"/>
    </xf>
    <xf numFmtId="0" fontId="38" fillId="0" borderId="1" xfId="0" applyFont="1" applyBorder="1" applyAlignment="1">
      <alignment vertical="center"/>
    </xf>
    <xf numFmtId="4" fontId="0" fillId="2" borderId="1" xfId="0" applyNumberFormat="1" applyFill="1" applyBorder="1" applyAlignment="1">
      <alignment horizontal="right" vertical="center"/>
    </xf>
    <xf numFmtId="0" fontId="38" fillId="0" borderId="1" xfId="0" applyFont="1" applyBorder="1" applyAlignment="1">
      <alignment horizontal="justify" vertical="center"/>
    </xf>
    <xf numFmtId="0" fontId="0" fillId="0" borderId="30" xfId="0" applyBorder="1" applyAlignment="1">
      <alignment horizontal="left" vertical="top"/>
    </xf>
    <xf numFmtId="4" fontId="45" fillId="0" borderId="0" xfId="0" applyNumberFormat="1" applyFont="1"/>
    <xf numFmtId="0" fontId="0" fillId="0" borderId="0" xfId="0" applyAlignment="1">
      <alignment horizontal="center" vertical="center"/>
    </xf>
    <xf numFmtId="4" fontId="38" fillId="0" borderId="0" xfId="0" applyNumberFormat="1" applyFont="1" applyAlignment="1">
      <alignment horizontal="right"/>
    </xf>
    <xf numFmtId="4" fontId="0" fillId="0" borderId="0" xfId="0" applyNumberFormat="1" applyAlignment="1">
      <alignment horizontal="right"/>
    </xf>
    <xf numFmtId="0" fontId="0" fillId="0" borderId="0" xfId="0" applyAlignment="1">
      <alignment horizontal="left" vertical="top"/>
    </xf>
    <xf numFmtId="0" fontId="5" fillId="0" borderId="1" xfId="0" applyFont="1" applyBorder="1" applyAlignment="1"/>
    <xf numFmtId="43" fontId="0" fillId="0" borderId="0" xfId="0" applyNumberFormat="1" applyFill="1"/>
    <xf numFmtId="4" fontId="0" fillId="0" borderId="1" xfId="0" applyNumberFormat="1" applyFill="1" applyBorder="1" applyAlignment="1">
      <alignment vertical="center"/>
    </xf>
    <xf numFmtId="0" fontId="38" fillId="2" borderId="1" xfId="0" applyFont="1" applyFill="1" applyBorder="1" applyAlignment="1">
      <alignment vertical="center"/>
    </xf>
    <xf numFmtId="0" fontId="44" fillId="0" borderId="1" xfId="0" applyFont="1" applyBorder="1" applyAlignment="1">
      <alignment horizontal="center" vertical="center"/>
    </xf>
    <xf numFmtId="0" fontId="38" fillId="2" borderId="1" xfId="0" applyFont="1" applyFill="1" applyBorder="1" applyAlignment="1">
      <alignment horizontal="justify" vertical="center"/>
    </xf>
    <xf numFmtId="0" fontId="39" fillId="5" borderId="1" xfId="0" applyFont="1" applyFill="1" applyBorder="1" applyAlignment="1">
      <alignment horizontal="left" vertical="center"/>
    </xf>
    <xf numFmtId="0" fontId="39" fillId="5" borderId="1" xfId="0" applyFont="1" applyFill="1" applyBorder="1" applyAlignment="1">
      <alignment horizontal="center" vertical="center"/>
    </xf>
    <xf numFmtId="0" fontId="39" fillId="5" borderId="1" xfId="0" applyFont="1" applyFill="1" applyBorder="1" applyAlignment="1">
      <alignment horizontal="justify" vertical="center"/>
    </xf>
    <xf numFmtId="0" fontId="38" fillId="5" borderId="1" xfId="0" applyFont="1" applyFill="1" applyBorder="1" applyAlignment="1">
      <alignment horizontal="center" vertical="center"/>
    </xf>
    <xf numFmtId="4" fontId="39" fillId="5" borderId="1" xfId="0" applyNumberFormat="1" applyFont="1" applyFill="1" applyBorder="1" applyAlignment="1">
      <alignment horizontal="right" vertical="center"/>
    </xf>
    <xf numFmtId="0" fontId="6" fillId="0" borderId="1" xfId="0" applyFont="1" applyBorder="1" applyAlignment="1">
      <alignment horizontal="center" vertical="center"/>
    </xf>
    <xf numFmtId="0" fontId="0" fillId="0" borderId="0" xfId="0" applyFont="1"/>
    <xf numFmtId="171" fontId="16" fillId="0" borderId="1" xfId="4" applyNumberFormat="1" applyFont="1" applyFill="1" applyBorder="1" applyAlignment="1">
      <alignment horizontal="center" vertical="center"/>
    </xf>
    <xf numFmtId="0" fontId="18" fillId="0" borderId="1" xfId="3" applyFont="1" applyFill="1" applyBorder="1" applyAlignment="1">
      <alignment vertical="center" wrapText="1"/>
    </xf>
    <xf numFmtId="0" fontId="14" fillId="0" borderId="1" xfId="3" applyBorder="1"/>
    <xf numFmtId="0" fontId="14" fillId="3" borderId="1" xfId="3" applyFill="1" applyBorder="1"/>
    <xf numFmtId="0" fontId="19" fillId="0" borderId="0" xfId="3" applyFont="1"/>
    <xf numFmtId="0" fontId="44" fillId="2" borderId="1" xfId="0" applyFont="1" applyFill="1" applyBorder="1" applyAlignment="1">
      <alignment horizontal="center" vertical="center"/>
    </xf>
    <xf numFmtId="43" fontId="44" fillId="2" borderId="1" xfId="0" applyNumberFormat="1" applyFont="1" applyFill="1" applyBorder="1" applyAlignment="1">
      <alignment horizontal="center" vertical="center"/>
    </xf>
    <xf numFmtId="0" fontId="38" fillId="2" borderId="1" xfId="0" applyFont="1" applyFill="1" applyBorder="1" applyAlignment="1">
      <alignment horizontal="center" vertical="center"/>
    </xf>
    <xf numFmtId="0" fontId="11" fillId="2" borderId="0" xfId="0" applyFont="1" applyFill="1" applyBorder="1" applyAlignment="1">
      <alignment vertical="center"/>
    </xf>
    <xf numFmtId="0" fontId="0" fillId="2" borderId="0" xfId="0" applyFill="1" applyBorder="1" applyAlignment="1">
      <alignment horizontal="center" vertical="center"/>
    </xf>
    <xf numFmtId="0" fontId="0" fillId="2" borderId="0" xfId="0" applyFill="1" applyBorder="1"/>
    <xf numFmtId="0" fontId="0" fillId="2" borderId="0" xfId="0" applyFill="1" applyBorder="1" applyAlignment="1">
      <alignment horizontal="center"/>
    </xf>
    <xf numFmtId="4" fontId="38" fillId="2" borderId="0" xfId="0" applyNumberFormat="1" applyFont="1" applyFill="1" applyBorder="1" applyAlignment="1">
      <alignment horizontal="right"/>
    </xf>
    <xf numFmtId="4" fontId="0" fillId="2" borderId="0" xfId="0" applyNumberFormat="1" applyFill="1" applyBorder="1" applyAlignment="1">
      <alignment horizontal="right"/>
    </xf>
    <xf numFmtId="4" fontId="0" fillId="0" borderId="0" xfId="0" applyNumberFormat="1" applyBorder="1"/>
    <xf numFmtId="0" fontId="37" fillId="2" borderId="0" xfId="0" applyFont="1" applyFill="1" applyBorder="1" applyAlignment="1">
      <alignment vertical="justify"/>
    </xf>
    <xf numFmtId="0" fontId="0" fillId="0" borderId="0" xfId="0" applyBorder="1" applyAlignment="1">
      <alignment horizontal="center" vertical="center"/>
    </xf>
    <xf numFmtId="0" fontId="0" fillId="0" borderId="0" xfId="0" applyBorder="1" applyAlignment="1">
      <alignment horizontal="center"/>
    </xf>
    <xf numFmtId="4" fontId="38" fillId="0" borderId="0" xfId="0" applyNumberFormat="1" applyFont="1" applyBorder="1" applyAlignment="1">
      <alignment horizontal="right"/>
    </xf>
    <xf numFmtId="4" fontId="0" fillId="0" borderId="0" xfId="0" applyNumberFormat="1" applyBorder="1" applyAlignment="1">
      <alignment horizontal="right"/>
    </xf>
    <xf numFmtId="0" fontId="0" fillId="2" borderId="0" xfId="0" applyFill="1" applyBorder="1" applyAlignment="1">
      <alignment vertical="center"/>
    </xf>
    <xf numFmtId="43" fontId="0" fillId="0" borderId="0" xfId="0" applyNumberFormat="1" applyBorder="1"/>
    <xf numFmtId="4" fontId="38" fillId="5" borderId="1" xfId="0" applyNumberFormat="1" applyFont="1" applyFill="1" applyBorder="1" applyAlignment="1">
      <alignment vertical="center"/>
    </xf>
    <xf numFmtId="4" fontId="0" fillId="6" borderId="1" xfId="0" applyNumberFormat="1" applyFill="1" applyBorder="1" applyAlignment="1">
      <alignment vertical="center"/>
    </xf>
    <xf numFmtId="4" fontId="38" fillId="2" borderId="1" xfId="0" applyNumberFormat="1" applyFont="1" applyFill="1" applyBorder="1" applyAlignment="1">
      <alignment vertical="center"/>
    </xf>
    <xf numFmtId="4" fontId="38" fillId="0" borderId="1" xfId="0" applyNumberFormat="1" applyFont="1" applyBorder="1" applyAlignment="1">
      <alignment vertical="center"/>
    </xf>
    <xf numFmtId="4" fontId="0" fillId="5" borderId="1" xfId="0" applyNumberFormat="1" applyFill="1" applyBorder="1" applyAlignment="1">
      <alignment vertical="center"/>
    </xf>
    <xf numFmtId="4" fontId="38" fillId="6" borderId="1" xfId="0" applyNumberFormat="1" applyFont="1" applyFill="1" applyBorder="1" applyAlignment="1">
      <alignment vertical="center"/>
    </xf>
    <xf numFmtId="4" fontId="0" fillId="0" borderId="1" xfId="0" applyNumberFormat="1" applyBorder="1" applyAlignment="1">
      <alignment vertical="center"/>
    </xf>
    <xf numFmtId="4" fontId="0" fillId="2" borderId="0" xfId="0" applyNumberFormat="1" applyFill="1" applyBorder="1" applyAlignment="1"/>
    <xf numFmtId="4" fontId="0" fillId="0" borderId="0" xfId="0" applyNumberFormat="1" applyBorder="1" applyAlignment="1"/>
    <xf numFmtId="4" fontId="0" fillId="0" borderId="0" xfId="0" applyNumberFormat="1" applyAlignment="1"/>
    <xf numFmtId="0" fontId="0" fillId="0" borderId="1" xfId="0" applyBorder="1" applyAlignment="1">
      <alignment vertical="top"/>
    </xf>
    <xf numFmtId="0" fontId="5" fillId="0" borderId="1" xfId="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xf>
    <xf numFmtId="43" fontId="0" fillId="0" borderId="0" xfId="0" applyNumberFormat="1" applyFill="1" applyAlignment="1">
      <alignment vertical="top"/>
    </xf>
    <xf numFmtId="4" fontId="0" fillId="0" borderId="0" xfId="0" applyNumberFormat="1" applyAlignment="1">
      <alignment vertical="top"/>
    </xf>
    <xf numFmtId="0" fontId="0" fillId="0" borderId="0" xfId="0" applyAlignment="1">
      <alignment vertical="top"/>
    </xf>
    <xf numFmtId="43" fontId="2" fillId="0" borderId="1" xfId="1" applyFont="1" applyFill="1" applyBorder="1" applyAlignment="1">
      <alignment horizontal="center" vertical="justify"/>
    </xf>
    <xf numFmtId="0" fontId="6" fillId="0" borderId="1" xfId="0" applyFont="1" applyFill="1" applyBorder="1" applyAlignment="1">
      <alignment vertical="top"/>
    </xf>
    <xf numFmtId="0" fontId="5" fillId="0" borderId="2" xfId="0" applyFont="1" applyFill="1" applyBorder="1" applyAlignment="1">
      <alignment vertical="center"/>
    </xf>
    <xf numFmtId="168" fontId="3" fillId="0" borderId="0" xfId="0" applyNumberFormat="1" applyFont="1" applyFill="1" applyAlignment="1">
      <alignment vertical="center"/>
    </xf>
    <xf numFmtId="0" fontId="6" fillId="0" borderId="0" xfId="0" applyFont="1" applyFill="1" applyAlignment="1">
      <alignment horizontal="center" vertical="center"/>
    </xf>
    <xf numFmtId="43" fontId="6" fillId="0" borderId="1" xfId="1" applyFont="1" applyFill="1" applyBorder="1" applyAlignment="1">
      <alignment horizontal="center" vertical="justify" wrapText="1"/>
    </xf>
    <xf numFmtId="43" fontId="6" fillId="0" borderId="1" xfId="1" applyFont="1" applyFill="1" applyBorder="1" applyAlignment="1">
      <alignment horizontal="center" vertical="center"/>
    </xf>
    <xf numFmtId="0" fontId="17" fillId="0" borderId="4" xfId="3" applyFont="1" applyFill="1" applyBorder="1" applyAlignment="1">
      <alignment horizontal="right" wrapText="1"/>
    </xf>
    <xf numFmtId="0" fontId="16" fillId="3" borderId="7" xfId="3" applyFont="1" applyFill="1" applyBorder="1" applyAlignment="1">
      <alignment horizontal="center" vertical="center" wrapText="1"/>
    </xf>
    <xf numFmtId="0" fontId="16" fillId="3" borderId="1" xfId="3" applyFont="1" applyFill="1" applyBorder="1" applyAlignment="1">
      <alignment horizontal="center" vertical="center" wrapText="1"/>
    </xf>
    <xf numFmtId="0" fontId="20" fillId="3" borderId="15" xfId="0" applyFont="1" applyFill="1" applyBorder="1" applyAlignment="1">
      <alignment horizontal="center" vertical="center" wrapText="1"/>
    </xf>
    <xf numFmtId="0" fontId="11" fillId="0" borderId="0" xfId="0" applyFont="1" applyFill="1"/>
    <xf numFmtId="0" fontId="0" fillId="0" borderId="1" xfId="0" applyBorder="1" applyAlignment="1">
      <alignment horizontal="center"/>
    </xf>
    <xf numFmtId="0" fontId="34" fillId="8" borderId="22" xfId="0" applyFont="1" applyFill="1" applyBorder="1"/>
    <xf numFmtId="0" fontId="34" fillId="8" borderId="0" xfId="0" applyFont="1" applyFill="1" applyBorder="1"/>
    <xf numFmtId="0" fontId="4"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0" fillId="3" borderId="1" xfId="0" applyFill="1" applyBorder="1" applyAlignment="1">
      <alignment vertical="center"/>
    </xf>
    <xf numFmtId="0" fontId="0" fillId="0" borderId="1" xfId="0" applyBorder="1" applyAlignment="1">
      <alignment horizontal="center" wrapText="1"/>
    </xf>
    <xf numFmtId="170" fontId="0" fillId="0" borderId="1" xfId="4" applyFont="1" applyBorder="1"/>
    <xf numFmtId="170" fontId="0" fillId="0" borderId="1" xfId="4" applyFont="1" applyBorder="1" applyAlignment="1">
      <alignment horizontal="center"/>
    </xf>
    <xf numFmtId="170" fontId="0" fillId="0" borderId="1" xfId="4" applyFont="1" applyBorder="1" applyAlignment="1">
      <alignment vertical="center"/>
    </xf>
    <xf numFmtId="0" fontId="47" fillId="0" borderId="0" xfId="0" applyFont="1" applyAlignment="1">
      <alignment vertical="center"/>
    </xf>
    <xf numFmtId="170" fontId="0" fillId="0" borderId="1" xfId="4" applyFont="1" applyFill="1" applyBorder="1" applyAlignment="1">
      <alignment vertical="center"/>
    </xf>
    <xf numFmtId="0" fontId="48" fillId="0" borderId="0" xfId="0" applyFont="1"/>
    <xf numFmtId="170" fontId="0" fillId="0" borderId="1" xfId="4" applyFont="1" applyFill="1" applyBorder="1"/>
    <xf numFmtId="170" fontId="0" fillId="0" borderId="1" xfId="4" applyFont="1" applyFill="1" applyBorder="1" applyAlignment="1">
      <alignment horizontal="center"/>
    </xf>
    <xf numFmtId="0" fontId="0" fillId="3" borderId="1" xfId="0" applyFill="1" applyBorder="1" applyAlignment="1">
      <alignment vertical="center" wrapText="1"/>
    </xf>
    <xf numFmtId="0" fontId="0" fillId="0" borderId="1" xfId="0" applyBorder="1" applyAlignment="1">
      <alignment vertical="center" wrapText="1"/>
    </xf>
    <xf numFmtId="170" fontId="1" fillId="0" borderId="1" xfId="4" applyFont="1" applyBorder="1"/>
    <xf numFmtId="164" fontId="0" fillId="0" borderId="1" xfId="4" applyNumberFormat="1" applyFont="1" applyFill="1" applyBorder="1"/>
    <xf numFmtId="0" fontId="38" fillId="0" borderId="1" xfId="0" applyFont="1" applyBorder="1" applyAlignment="1">
      <alignment horizontal="left" vertical="center" wrapText="1"/>
    </xf>
    <xf numFmtId="170" fontId="0" fillId="0" borderId="2" xfId="4" applyFont="1" applyFill="1" applyBorder="1"/>
    <xf numFmtId="164" fontId="0" fillId="0" borderId="2" xfId="4" applyNumberFormat="1" applyFont="1" applyFill="1" applyBorder="1"/>
    <xf numFmtId="0" fontId="50" fillId="0" borderId="1" xfId="0" applyFont="1" applyBorder="1" applyAlignment="1">
      <alignment horizontal="center"/>
    </xf>
    <xf numFmtId="170" fontId="1" fillId="0" borderId="2" xfId="4" applyFont="1" applyBorder="1"/>
    <xf numFmtId="0" fontId="0" fillId="0" borderId="4" xfId="0" applyBorder="1"/>
    <xf numFmtId="170" fontId="0" fillId="0" borderId="2" xfId="4" applyFont="1" applyBorder="1" applyAlignment="1">
      <alignment vertical="center"/>
    </xf>
    <xf numFmtId="170" fontId="0" fillId="0" borderId="0" xfId="4" applyFont="1" applyFill="1" applyBorder="1" applyAlignment="1">
      <alignment vertical="center"/>
    </xf>
    <xf numFmtId="0" fontId="0" fillId="0" borderId="4" xfId="0" applyBorder="1" applyAlignment="1">
      <alignment horizontal="center"/>
    </xf>
    <xf numFmtId="170" fontId="0" fillId="0" borderId="1" xfId="0" applyNumberFormat="1" applyBorder="1" applyAlignment="1">
      <alignment horizontal="center"/>
    </xf>
    <xf numFmtId="170" fontId="0" fillId="0" borderId="2" xfId="4" applyFont="1" applyFill="1" applyBorder="1" applyAlignment="1">
      <alignment vertical="center"/>
    </xf>
    <xf numFmtId="0" fontId="0" fillId="0" borderId="4" xfId="0" applyBorder="1" applyAlignment="1">
      <alignment horizontal="center" vertical="center"/>
    </xf>
    <xf numFmtId="170" fontId="0" fillId="0" borderId="4" xfId="4" applyFont="1" applyBorder="1" applyAlignment="1">
      <alignment horizontal="center"/>
    </xf>
    <xf numFmtId="0" fontId="38" fillId="3" borderId="1" xfId="0" applyFont="1" applyFill="1" applyBorder="1"/>
    <xf numFmtId="0" fontId="38" fillId="0" borderId="1" xfId="0" applyFont="1" applyBorder="1" applyAlignment="1">
      <alignment horizontal="center"/>
    </xf>
    <xf numFmtId="0" fontId="38" fillId="0" borderId="4" xfId="0" applyFont="1" applyBorder="1" applyAlignment="1">
      <alignment horizontal="center"/>
    </xf>
    <xf numFmtId="170" fontId="38" fillId="0" borderId="2" xfId="4" applyFont="1" applyFill="1" applyBorder="1"/>
    <xf numFmtId="0" fontId="38" fillId="3" borderId="1" xfId="0" applyFont="1" applyFill="1" applyBorder="1" applyAlignment="1">
      <alignment vertical="center"/>
    </xf>
    <xf numFmtId="0" fontId="38" fillId="0" borderId="1" xfId="0" applyFont="1" applyBorder="1" applyAlignment="1">
      <alignment horizontal="left" vertical="justify"/>
    </xf>
    <xf numFmtId="0" fontId="0" fillId="0" borderId="1" xfId="0" applyBorder="1" applyAlignment="1">
      <alignment horizontal="left" vertical="justify"/>
    </xf>
    <xf numFmtId="170" fontId="0" fillId="0" borderId="2" xfId="4" applyFont="1" applyFill="1" applyBorder="1" applyAlignment="1">
      <alignment horizontal="left" vertical="center"/>
    </xf>
    <xf numFmtId="0" fontId="5" fillId="0" borderId="1" xfId="0" applyFont="1" applyBorder="1" applyAlignment="1">
      <alignment horizontal="justify" vertical="top" wrapText="1"/>
    </xf>
    <xf numFmtId="170" fontId="0" fillId="0" borderId="22" xfId="4" applyFont="1" applyFill="1" applyBorder="1" applyAlignment="1">
      <alignment horizontal="left" vertical="center"/>
    </xf>
    <xf numFmtId="0" fontId="38" fillId="0" borderId="1" xfId="0" applyFont="1" applyBorder="1" applyAlignment="1">
      <alignment horizontal="center" vertical="center" wrapText="1"/>
    </xf>
    <xf numFmtId="170" fontId="0" fillId="7" borderId="1" xfId="4" applyFont="1" applyFill="1" applyBorder="1"/>
    <xf numFmtId="0" fontId="0" fillId="0" borderId="1" xfId="0" applyFill="1" applyBorder="1" applyAlignment="1">
      <alignment horizontal="center"/>
    </xf>
    <xf numFmtId="0" fontId="51" fillId="0" borderId="0" xfId="0" applyFont="1"/>
    <xf numFmtId="0" fontId="52" fillId="0" borderId="0" xfId="0" applyFont="1"/>
    <xf numFmtId="0" fontId="53" fillId="0" borderId="0" xfId="0" applyFont="1"/>
    <xf numFmtId="17" fontId="0" fillId="0" borderId="1" xfId="0" applyNumberFormat="1" applyBorder="1" applyAlignment="1">
      <alignment horizontal="center" vertical="center"/>
    </xf>
    <xf numFmtId="0" fontId="54" fillId="0" borderId="0" xfId="0" applyFont="1"/>
    <xf numFmtId="0" fontId="55" fillId="0" borderId="0" xfId="0" applyFont="1"/>
    <xf numFmtId="0" fontId="56" fillId="0" borderId="0" xfId="0" applyFont="1"/>
    <xf numFmtId="0" fontId="0" fillId="0" borderId="1" xfId="0" applyBorder="1" applyAlignment="1">
      <alignment horizontal="center"/>
    </xf>
    <xf numFmtId="44" fontId="0" fillId="0" borderId="1" xfId="2" applyFont="1" applyFill="1" applyBorder="1"/>
    <xf numFmtId="164" fontId="0" fillId="0" borderId="0" xfId="0" applyNumberFormat="1"/>
    <xf numFmtId="0" fontId="11" fillId="0" borderId="1" xfId="0" applyFont="1" applyBorder="1"/>
    <xf numFmtId="44" fontId="11" fillId="0" borderId="1" xfId="2" applyFont="1" applyFill="1" applyBorder="1"/>
    <xf numFmtId="170" fontId="38" fillId="7" borderId="1" xfId="4" applyFont="1" applyFill="1" applyBorder="1"/>
    <xf numFmtId="44" fontId="42" fillId="0" borderId="1" xfId="2" applyFont="1" applyFill="1" applyBorder="1"/>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170" fontId="0" fillId="7" borderId="1" xfId="4" applyFont="1" applyFill="1" applyBorder="1" applyAlignment="1">
      <alignment vertical="center"/>
    </xf>
    <xf numFmtId="0" fontId="0" fillId="7" borderId="0" xfId="0" applyFill="1"/>
    <xf numFmtId="0" fontId="0" fillId="0" borderId="0" xfId="0" applyFill="1" applyBorder="1"/>
    <xf numFmtId="170" fontId="0" fillId="0" borderId="0" xfId="4" applyFont="1" applyFill="1" applyBorder="1"/>
    <xf numFmtId="0" fontId="0" fillId="0" borderId="0" xfId="0" applyFill="1" applyBorder="1" applyAlignment="1">
      <alignment horizontal="center"/>
    </xf>
    <xf numFmtId="0" fontId="0" fillId="0" borderId="0" xfId="0" applyFill="1" applyBorder="1" applyAlignment="1">
      <alignment vertical="center" wrapText="1"/>
    </xf>
    <xf numFmtId="0" fontId="38" fillId="0" borderId="0" xfId="0" applyFont="1" applyFill="1" applyBorder="1" applyAlignment="1">
      <alignment horizontal="center" vertical="center" wrapText="1"/>
    </xf>
    <xf numFmtId="164" fontId="0" fillId="0" borderId="0" xfId="4" applyNumberFormat="1" applyFont="1" applyFill="1" applyBorder="1"/>
    <xf numFmtId="170" fontId="1" fillId="0" borderId="0" xfId="4" applyFont="1" applyFill="1" applyBorder="1"/>
    <xf numFmtId="167" fontId="6" fillId="0" borderId="1" xfId="1" applyNumberFormat="1" applyFont="1" applyFill="1" applyBorder="1" applyAlignment="1">
      <alignment horizontal="center" vertical="justify"/>
    </xf>
    <xf numFmtId="0" fontId="6" fillId="0" borderId="1" xfId="0" applyNumberFormat="1" applyFont="1" applyFill="1" applyBorder="1" applyAlignment="1">
      <alignment horizontal="center" vertical="center"/>
    </xf>
    <xf numFmtId="0" fontId="6" fillId="0" borderId="1" xfId="1" applyNumberFormat="1" applyFont="1" applyFill="1" applyBorder="1" applyAlignment="1">
      <alignment vertical="center"/>
    </xf>
    <xf numFmtId="43" fontId="6" fillId="3" borderId="1" xfId="0" applyNumberFormat="1" applyFont="1" applyFill="1" applyBorder="1" applyAlignment="1">
      <alignment vertical="center"/>
    </xf>
    <xf numFmtId="167" fontId="6" fillId="3" borderId="1" xfId="0" applyNumberFormat="1" applyFont="1" applyFill="1" applyBorder="1" applyAlignment="1">
      <alignment horizontal="center" vertical="center"/>
    </xf>
    <xf numFmtId="0" fontId="10" fillId="0" borderId="1" xfId="0" applyFont="1" applyFill="1" applyBorder="1" applyAlignment="1">
      <alignment horizontal="justify" vertical="top" wrapText="1"/>
    </xf>
    <xf numFmtId="174" fontId="5" fillId="0" borderId="1" xfId="1" applyNumberFormat="1" applyFont="1" applyFill="1" applyBorder="1" applyAlignment="1">
      <alignment horizontal="center" vertical="center" wrapText="1" readingOrder="1"/>
    </xf>
    <xf numFmtId="174" fontId="5" fillId="0" borderId="1" xfId="0" applyNumberFormat="1" applyFont="1" applyFill="1" applyBorder="1" applyAlignment="1">
      <alignment horizontal="center" vertical="center" wrapText="1" readingOrder="1"/>
    </xf>
    <xf numFmtId="0" fontId="5" fillId="0" borderId="1" xfId="0" applyFont="1" applyFill="1" applyBorder="1" applyAlignment="1">
      <alignment horizontal="center" vertical="center" wrapText="1"/>
    </xf>
    <xf numFmtId="167" fontId="6" fillId="3"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4" fillId="0" borderId="0" xfId="0" applyFont="1" applyFill="1"/>
    <xf numFmtId="0" fontId="6" fillId="0" borderId="0" xfId="0" applyFont="1" applyFill="1" applyBorder="1" applyAlignment="1">
      <alignment horizontal="left" vertical="top"/>
    </xf>
    <xf numFmtId="167" fontId="2" fillId="0" borderId="0" xfId="0" applyNumberFormat="1" applyFont="1" applyFill="1" applyAlignment="1">
      <alignment vertical="center"/>
    </xf>
    <xf numFmtId="4" fontId="2" fillId="0" borderId="0" xfId="0" applyNumberFormat="1" applyFont="1" applyFill="1" applyAlignment="1">
      <alignment vertical="center"/>
    </xf>
    <xf numFmtId="172" fontId="2" fillId="0" borderId="0" xfId="0" applyNumberFormat="1" applyFont="1" applyFill="1" applyAlignment="1">
      <alignment vertical="center"/>
    </xf>
    <xf numFmtId="17" fontId="2" fillId="0" borderId="0" xfId="0" applyNumberFormat="1" applyFont="1" applyFill="1" applyAlignment="1">
      <alignment vertical="center"/>
    </xf>
    <xf numFmtId="0" fontId="6" fillId="0" borderId="0" xfId="0" applyFont="1" applyFill="1" applyBorder="1" applyAlignment="1">
      <alignment horizontal="left" vertical="center"/>
    </xf>
    <xf numFmtId="43" fontId="5" fillId="0" borderId="0" xfId="1" applyFont="1" applyFill="1" applyBorder="1" applyAlignment="1">
      <alignment horizontal="center" vertical="center"/>
    </xf>
    <xf numFmtId="0" fontId="5" fillId="0" borderId="0" xfId="0" applyFont="1" applyFill="1" applyAlignment="1">
      <alignment vertical="center"/>
    </xf>
    <xf numFmtId="167" fontId="5" fillId="3" borderId="1" xfId="1" applyNumberFormat="1" applyFont="1" applyFill="1" applyBorder="1" applyAlignment="1">
      <alignment horizontal="center" vertical="center"/>
    </xf>
    <xf numFmtId="167" fontId="6" fillId="3" borderId="1" xfId="1" applyNumberFormat="1" applyFont="1" applyFill="1" applyBorder="1" applyAlignment="1">
      <alignment horizontal="center" vertical="center"/>
    </xf>
    <xf numFmtId="43" fontId="5" fillId="3" borderId="1" xfId="1" applyFont="1" applyFill="1" applyBorder="1" applyAlignment="1">
      <alignment horizontal="center" vertical="center"/>
    </xf>
    <xf numFmtId="0" fontId="5" fillId="3" borderId="1" xfId="0" applyFont="1" applyFill="1" applyBorder="1" applyAlignment="1">
      <alignment vertical="center"/>
    </xf>
    <xf numFmtId="0" fontId="6" fillId="3" borderId="1" xfId="0" applyFont="1" applyFill="1" applyBorder="1" applyAlignment="1">
      <alignment vertical="center"/>
    </xf>
    <xf numFmtId="0" fontId="6" fillId="3" borderId="1" xfId="0" applyNumberFormat="1" applyFont="1" applyFill="1" applyBorder="1" applyAlignment="1">
      <alignment horizontal="center" vertical="center"/>
    </xf>
    <xf numFmtId="0" fontId="6" fillId="3" borderId="1" xfId="1" applyNumberFormat="1" applyFont="1" applyFill="1" applyBorder="1" applyAlignment="1">
      <alignment vertical="center"/>
    </xf>
    <xf numFmtId="44" fontId="2" fillId="0" borderId="0" xfId="2" applyFont="1" applyAlignment="1">
      <alignment vertical="center"/>
    </xf>
    <xf numFmtId="43" fontId="6"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165" fontId="5" fillId="3" borderId="1" xfId="1" applyNumberFormat="1" applyFont="1" applyFill="1" applyBorder="1" applyAlignment="1">
      <alignment horizontal="center" vertical="center"/>
    </xf>
    <xf numFmtId="0" fontId="6" fillId="0" borderId="1" xfId="0" applyFont="1" applyFill="1" applyBorder="1" applyAlignment="1">
      <alignment horizontal="left" vertical="top"/>
    </xf>
    <xf numFmtId="168" fontId="0" fillId="0" borderId="0" xfId="2" applyNumberFormat="1" applyFont="1"/>
    <xf numFmtId="0" fontId="58" fillId="0" borderId="0" xfId="0" applyFont="1" applyAlignment="1">
      <alignment horizontal="center" vertical="center"/>
    </xf>
    <xf numFmtId="0" fontId="0" fillId="9" borderId="1" xfId="0" applyFill="1" applyBorder="1"/>
    <xf numFmtId="44" fontId="11" fillId="3" borderId="1" xfId="2" applyFont="1" applyFill="1" applyBorder="1"/>
    <xf numFmtId="0" fontId="0" fillId="10" borderId="1" xfId="0" applyFill="1" applyBorder="1"/>
    <xf numFmtId="44" fontId="11" fillId="3" borderId="1" xfId="0" applyNumberFormat="1" applyFont="1" applyFill="1" applyBorder="1"/>
    <xf numFmtId="44" fontId="39" fillId="11" borderId="1" xfId="2" applyFont="1" applyFill="1" applyBorder="1"/>
    <xf numFmtId="0" fontId="5" fillId="0" borderId="1" xfId="0" applyFont="1" applyFill="1" applyBorder="1" applyAlignment="1">
      <alignment vertical="top"/>
    </xf>
    <xf numFmtId="168" fontId="5" fillId="0" borderId="1" xfId="0" applyNumberFormat="1" applyFont="1" applyFill="1" applyBorder="1" applyAlignment="1">
      <alignment horizontal="center" vertical="center"/>
    </xf>
    <xf numFmtId="43" fontId="5" fillId="0" borderId="1"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6" fillId="0" borderId="2" xfId="0" applyFont="1" applyFill="1" applyBorder="1" applyAlignment="1">
      <alignment horizontal="center" vertical="center"/>
    </xf>
    <xf numFmtId="0" fontId="16" fillId="3" borderId="1" xfId="3" applyFont="1" applyFill="1" applyBorder="1" applyAlignment="1">
      <alignment horizontal="center" vertical="center" wrapText="1"/>
    </xf>
    <xf numFmtId="0" fontId="8" fillId="0" borderId="16" xfId="0" applyFont="1" applyFill="1" applyBorder="1" applyAlignment="1">
      <alignment horizontal="center" vertical="center" wrapText="1"/>
    </xf>
    <xf numFmtId="168" fontId="0" fillId="0" borderId="0" xfId="2" applyNumberFormat="1" applyFont="1" applyFill="1"/>
    <xf numFmtId="168" fontId="0" fillId="0" borderId="0" xfId="0" applyNumberFormat="1" applyFont="1"/>
    <xf numFmtId="170" fontId="38" fillId="0" borderId="2" xfId="4" applyFont="1" applyFill="1" applyBorder="1" applyAlignment="1">
      <alignment vertical="center"/>
    </xf>
    <xf numFmtId="43" fontId="6" fillId="3" borderId="1" xfId="1" applyFont="1" applyFill="1" applyBorder="1" applyAlignment="1">
      <alignment horizontal="center" vertical="center"/>
    </xf>
    <xf numFmtId="44" fontId="20" fillId="3" borderId="27" xfId="0" applyNumberFormat="1" applyFont="1" applyFill="1" applyBorder="1" applyAlignment="1">
      <alignment horizontal="center" vertical="center" wrapText="1"/>
    </xf>
    <xf numFmtId="168" fontId="8" fillId="0" borderId="17" xfId="0" applyNumberFormat="1"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8" fillId="0" borderId="12" xfId="0" applyFont="1" applyBorder="1" applyAlignment="1">
      <alignment vertical="center" wrapText="1"/>
    </xf>
    <xf numFmtId="0" fontId="8" fillId="0" borderId="15" xfId="0" applyFont="1" applyBorder="1" applyAlignment="1">
      <alignment horizontal="center" vertical="center" wrapText="1"/>
    </xf>
    <xf numFmtId="44" fontId="8" fillId="0" borderId="15" xfId="2" applyFont="1" applyFill="1" applyBorder="1" applyAlignment="1">
      <alignment horizontal="center" vertical="center" wrapText="1"/>
    </xf>
    <xf numFmtId="0" fontId="8" fillId="0" borderId="38" xfId="0" applyFont="1" applyFill="1" applyBorder="1" applyAlignment="1">
      <alignment vertical="center" wrapText="1"/>
    </xf>
    <xf numFmtId="44" fontId="8" fillId="0" borderId="12" xfId="2" applyFont="1" applyFill="1" applyBorder="1" applyAlignment="1">
      <alignment horizontal="center" vertical="center" wrapText="1"/>
    </xf>
    <xf numFmtId="44" fontId="20" fillId="3" borderId="12"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38" fillId="0" borderId="4" xfId="0" applyFont="1" applyFill="1" applyBorder="1" applyAlignment="1">
      <alignment horizontal="center" vertical="center"/>
    </xf>
    <xf numFmtId="17" fontId="0" fillId="0" borderId="1" xfId="0" applyNumberFormat="1" applyFill="1" applyBorder="1" applyAlignment="1">
      <alignment horizontal="center" vertical="center"/>
    </xf>
    <xf numFmtId="0" fontId="38" fillId="0" borderId="4" xfId="0" applyFont="1" applyFill="1" applyBorder="1" applyAlignment="1">
      <alignment horizontal="center"/>
    </xf>
    <xf numFmtId="0" fontId="38" fillId="0" borderId="1" xfId="0" applyFont="1" applyFill="1" applyBorder="1" applyAlignment="1">
      <alignment horizontal="center" vertical="center"/>
    </xf>
    <xf numFmtId="0" fontId="11" fillId="0" borderId="0" xfId="0" applyFont="1" applyFill="1" applyAlignment="1">
      <alignment vertical="center"/>
    </xf>
    <xf numFmtId="172" fontId="0" fillId="0" borderId="0" xfId="0" applyNumberFormat="1"/>
    <xf numFmtId="0" fontId="0" fillId="0" borderId="1" xfId="0" applyBorder="1" applyAlignment="1">
      <alignment horizontal="center"/>
    </xf>
    <xf numFmtId="0" fontId="0" fillId="0" borderId="0" xfId="0" applyFont="1"/>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4" fontId="13" fillId="4" borderId="40" xfId="0" applyNumberFormat="1" applyFont="1" applyFill="1" applyBorder="1" applyAlignment="1">
      <alignment horizontal="right" vertical="center" wrapText="1"/>
    </xf>
    <xf numFmtId="168" fontId="0" fillId="0" borderId="1" xfId="2" applyNumberFormat="1" applyFont="1" applyFill="1" applyBorder="1"/>
    <xf numFmtId="0" fontId="0" fillId="0" borderId="1" xfId="0" applyFill="1" applyBorder="1" applyAlignment="1">
      <alignment vertical="justify"/>
    </xf>
    <xf numFmtId="0" fontId="0" fillId="0" borderId="2" xfId="0" applyFill="1" applyBorder="1"/>
    <xf numFmtId="168" fontId="0" fillId="3" borderId="1" xfId="0" applyNumberFormat="1" applyFill="1" applyBorder="1"/>
    <xf numFmtId="0" fontId="5" fillId="3" borderId="3" xfId="0" applyFont="1" applyFill="1" applyBorder="1" applyAlignment="1">
      <alignment horizontal="center" vertical="center"/>
    </xf>
    <xf numFmtId="167" fontId="5" fillId="3" borderId="4" xfId="1" applyNumberFormat="1" applyFont="1" applyFill="1" applyBorder="1" applyAlignment="1">
      <alignment horizontal="center" vertical="center"/>
    </xf>
    <xf numFmtId="0" fontId="0" fillId="0" borderId="41" xfId="0" applyBorder="1" applyAlignment="1">
      <alignment horizontal="left" vertical="top"/>
    </xf>
    <xf numFmtId="10" fontId="0" fillId="0" borderId="1" xfId="0" applyNumberFormat="1" applyBorder="1"/>
    <xf numFmtId="4" fontId="0" fillId="0" borderId="1" xfId="0" applyNumberFormat="1" applyFill="1" applyBorder="1" applyAlignment="1">
      <alignment horizontal="right" vertical="center"/>
    </xf>
    <xf numFmtId="4" fontId="38" fillId="0" borderId="1" xfId="0" applyNumberFormat="1" applyFont="1" applyFill="1" applyBorder="1" applyAlignment="1">
      <alignment vertical="center"/>
    </xf>
    <xf numFmtId="0" fontId="11" fillId="0" borderId="1" xfId="0" applyFont="1" applyBorder="1" applyAlignment="1">
      <alignment horizontal="justify" vertical="center" wrapText="1"/>
    </xf>
    <xf numFmtId="0" fontId="39" fillId="0" borderId="1" xfId="0" applyFont="1" applyBorder="1" applyAlignment="1">
      <alignment horizontal="center" vertical="center" wrapText="1"/>
    </xf>
    <xf numFmtId="4" fontId="39" fillId="0" borderId="1" xfId="0" applyNumberFormat="1" applyFont="1" applyFill="1" applyBorder="1" applyAlignment="1">
      <alignment horizontal="right" vertical="center"/>
    </xf>
    <xf numFmtId="43" fontId="0" fillId="0" borderId="1" xfId="0" applyNumberFormat="1" applyBorder="1" applyAlignment="1">
      <alignment vertical="center"/>
    </xf>
    <xf numFmtId="0" fontId="34" fillId="0" borderId="0" xfId="0" applyFont="1"/>
    <xf numFmtId="0" fontId="5" fillId="0" borderId="1" xfId="0" applyFont="1" applyFill="1" applyBorder="1" applyAlignment="1">
      <alignment horizontal="justify" vertical="center"/>
    </xf>
    <xf numFmtId="0" fontId="5" fillId="0" borderId="1" xfId="0" applyFont="1" applyFill="1" applyBorder="1" applyAlignment="1">
      <alignment horizontal="left" vertical="center" wrapText="1"/>
    </xf>
    <xf numFmtId="0" fontId="18" fillId="0" borderId="1" xfId="3" applyFont="1" applyFill="1" applyBorder="1" applyAlignment="1">
      <alignment horizontal="justify" vertical="center" wrapText="1"/>
    </xf>
    <xf numFmtId="168" fontId="29" fillId="0" borderId="0" xfId="0" applyNumberFormat="1" applyFont="1" applyAlignment="1">
      <alignment horizontal="left"/>
    </xf>
    <xf numFmtId="4" fontId="38" fillId="6" borderId="1" xfId="0" applyNumberFormat="1" applyFont="1" applyFill="1" applyBorder="1" applyAlignment="1">
      <alignment horizontal="center" vertical="center"/>
    </xf>
    <xf numFmtId="0" fontId="40" fillId="2" borderId="19" xfId="6" applyFont="1" applyFill="1" applyBorder="1" applyAlignment="1">
      <alignment horizontal="center"/>
    </xf>
    <xf numFmtId="0" fontId="40" fillId="2" borderId="20" xfId="6" applyFont="1" applyFill="1" applyBorder="1" applyAlignment="1">
      <alignment horizontal="center"/>
    </xf>
    <xf numFmtId="0" fontId="40" fillId="2" borderId="21" xfId="6" applyFont="1" applyFill="1" applyBorder="1" applyAlignment="1">
      <alignment horizontal="center"/>
    </xf>
    <xf numFmtId="0" fontId="41" fillId="0" borderId="26" xfId="6" applyFont="1" applyBorder="1" applyAlignment="1">
      <alignment horizontal="center" vertical="justify" wrapText="1"/>
    </xf>
    <xf numFmtId="0" fontId="41" fillId="0" borderId="0" xfId="6" applyFont="1" applyAlignment="1">
      <alignment horizontal="center" vertical="justify" wrapText="1"/>
    </xf>
    <xf numFmtId="0" fontId="41" fillId="0" borderId="27" xfId="6" applyFont="1" applyBorder="1" applyAlignment="1">
      <alignment horizontal="center" vertical="justify" wrapText="1"/>
    </xf>
    <xf numFmtId="0" fontId="41" fillId="2" borderId="26" xfId="6" applyFont="1" applyFill="1" applyBorder="1" applyAlignment="1">
      <alignment horizontal="center" vertical="center"/>
    </xf>
    <xf numFmtId="0" fontId="41" fillId="2" borderId="0" xfId="6" applyFont="1" applyFill="1" applyAlignment="1">
      <alignment horizontal="center" vertical="center"/>
    </xf>
    <xf numFmtId="0" fontId="41" fillId="2" borderId="27" xfId="6" applyFont="1" applyFill="1" applyBorder="1" applyAlignment="1">
      <alignment horizontal="center" vertical="center"/>
    </xf>
    <xf numFmtId="0" fontId="42" fillId="2" borderId="26" xfId="6" applyFont="1" applyFill="1" applyBorder="1" applyAlignment="1">
      <alignment horizontal="right"/>
    </xf>
    <xf numFmtId="0" fontId="42" fillId="2" borderId="0" xfId="6" applyFont="1" applyFill="1" applyAlignment="1">
      <alignment horizontal="right"/>
    </xf>
    <xf numFmtId="0" fontId="42" fillId="2" borderId="27" xfId="6" applyFont="1" applyFill="1" applyBorder="1" applyAlignment="1">
      <alignment horizontal="right"/>
    </xf>
    <xf numFmtId="49" fontId="13" fillId="4" borderId="38" xfId="0" applyNumberFormat="1" applyFont="1" applyFill="1" applyBorder="1" applyAlignment="1">
      <alignment horizontal="right" vertical="center" wrapText="1"/>
    </xf>
    <xf numFmtId="49" fontId="13" fillId="4" borderId="39" xfId="0" applyNumberFormat="1" applyFont="1" applyFill="1" applyBorder="1" applyAlignment="1">
      <alignment horizontal="right" vertical="center" wrapText="1"/>
    </xf>
    <xf numFmtId="0" fontId="37" fillId="2" borderId="0" xfId="0" applyFont="1" applyFill="1" applyAlignment="1">
      <alignment horizontal="left" vertical="justify" wrapText="1"/>
    </xf>
    <xf numFmtId="0" fontId="38" fillId="2" borderId="0" xfId="0" applyFont="1" applyFill="1" applyBorder="1" applyAlignment="1">
      <alignment horizontal="left" vertical="justify"/>
    </xf>
    <xf numFmtId="0" fontId="37" fillId="2" borderId="0" xfId="0" applyFont="1" applyFill="1" applyBorder="1" applyAlignment="1">
      <alignment horizontal="left" vertical="center"/>
    </xf>
    <xf numFmtId="0" fontId="38" fillId="2" borderId="0" xfId="0" applyFont="1" applyFill="1" applyBorder="1" applyAlignment="1">
      <alignment horizontal="left"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5" fillId="2" borderId="0" xfId="0" applyFont="1" applyFill="1" applyAlignment="1">
      <alignment horizontal="left" vertical="top"/>
    </xf>
    <xf numFmtId="0" fontId="5" fillId="0" borderId="0" xfId="0" applyFont="1" applyAlignment="1">
      <alignment horizontal="lef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2" fillId="0" borderId="1" xfId="0" applyFont="1" applyBorder="1" applyAlignment="1">
      <alignment horizontal="center" vertical="center" textRotation="90" wrapText="1"/>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5" fillId="0" borderId="5" xfId="0" applyFont="1" applyBorder="1" applyAlignment="1">
      <alignment vertical="justify"/>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2" fillId="0" borderId="1" xfId="0" applyFont="1" applyBorder="1" applyAlignment="1">
      <alignment horizontal="center" vertical="center" textRotation="90"/>
    </xf>
    <xf numFmtId="0" fontId="5" fillId="0" borderId="0" xfId="0" applyFont="1" applyAlignment="1">
      <alignment horizontal="left" vertical="top"/>
    </xf>
    <xf numFmtId="0" fontId="5" fillId="2" borderId="0" xfId="0" applyFont="1" applyFill="1" applyAlignment="1">
      <alignment vertical="justify"/>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9" fillId="0" borderId="6" xfId="0" applyFont="1" applyBorder="1" applyAlignment="1">
      <alignment horizontal="center" vertical="center" textRotation="90" wrapText="1" shrinkToFit="1"/>
    </xf>
    <xf numFmtId="0" fontId="9" fillId="0" borderId="7" xfId="0" applyFont="1" applyBorder="1" applyAlignment="1">
      <alignment horizontal="center" vertical="center" textRotation="90" wrapText="1" shrinkToFit="1"/>
    </xf>
    <xf numFmtId="0" fontId="9" fillId="0" borderId="8" xfId="0" applyFont="1" applyBorder="1" applyAlignment="1">
      <alignment horizontal="center" vertical="center" textRotation="90" wrapText="1"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left" vertical="center"/>
    </xf>
    <xf numFmtId="0" fontId="6" fillId="0" borderId="3" xfId="0" applyFont="1" applyFill="1" applyBorder="1" applyAlignment="1">
      <alignment horizontal="center" vertical="center"/>
    </xf>
    <xf numFmtId="0" fontId="6" fillId="2" borderId="1" xfId="0" applyFont="1" applyFill="1" applyBorder="1" applyAlignment="1">
      <alignment horizontal="left" vertical="center"/>
    </xf>
    <xf numFmtId="0" fontId="3" fillId="2" borderId="1" xfId="0" applyFont="1" applyFill="1" applyBorder="1" applyAlignment="1">
      <alignment horizontal="left" vertical="center"/>
    </xf>
    <xf numFmtId="0" fontId="5" fillId="0" borderId="1" xfId="0" applyFont="1" applyBorder="1" applyAlignment="1">
      <alignment horizontal="center" vertical="center" textRotation="90" wrapText="1"/>
    </xf>
    <xf numFmtId="0" fontId="5" fillId="0" borderId="0" xfId="0" applyFont="1" applyAlignment="1">
      <alignment vertical="justify"/>
    </xf>
    <xf numFmtId="0" fontId="8" fillId="0" borderId="0" xfId="0" applyFont="1" applyAlignment="1">
      <alignment horizontal="left" vertical="top"/>
    </xf>
    <xf numFmtId="0" fontId="5" fillId="0" borderId="0" xfId="0" applyFont="1" applyAlignment="1">
      <alignment horizontal="left"/>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5" fillId="0" borderId="6" xfId="0" applyFont="1" applyBorder="1" applyAlignment="1">
      <alignment horizontal="center" vertical="center" textRotation="90"/>
    </xf>
    <xf numFmtId="0" fontId="5" fillId="0" borderId="7" xfId="0" applyFont="1" applyBorder="1" applyAlignment="1">
      <alignment horizontal="center" vertical="center" textRotation="90"/>
    </xf>
    <xf numFmtId="0" fontId="5" fillId="0" borderId="8" xfId="0" applyFont="1" applyBorder="1" applyAlignment="1">
      <alignment horizontal="center" vertical="center" textRotation="90"/>
    </xf>
    <xf numFmtId="0" fontId="6" fillId="2" borderId="1" xfId="0" applyFont="1" applyFill="1" applyBorder="1" applyAlignment="1">
      <alignment horizontal="center" vertical="center"/>
    </xf>
    <xf numFmtId="0" fontId="4" fillId="0" borderId="0" xfId="0" applyFont="1" applyAlignment="1">
      <alignment vertical="center"/>
    </xf>
    <xf numFmtId="0" fontId="6" fillId="2" borderId="10"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9" fillId="0" borderId="6" xfId="0" applyFont="1" applyBorder="1" applyAlignment="1">
      <alignment horizontal="center" vertical="center" textRotation="90"/>
    </xf>
    <xf numFmtId="0" fontId="9" fillId="0" borderId="7" xfId="0" applyFont="1" applyBorder="1" applyAlignment="1">
      <alignment horizontal="center" vertical="center" textRotation="90"/>
    </xf>
    <xf numFmtId="0" fontId="9" fillId="0" borderId="8" xfId="0" applyFont="1" applyBorder="1" applyAlignment="1">
      <alignment horizontal="center" vertical="center" textRotation="90"/>
    </xf>
    <xf numFmtId="0" fontId="5" fillId="2" borderId="0" xfId="0" applyFont="1" applyFill="1" applyAlignment="1">
      <alignment horizontal="justify" vertical="justify"/>
    </xf>
    <xf numFmtId="0" fontId="57" fillId="0" borderId="0" xfId="0" applyFont="1" applyAlignment="1">
      <alignment horizontal="justify" vertical="justify"/>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11" fillId="3" borderId="2" xfId="0" applyFont="1" applyFill="1" applyBorder="1"/>
    <xf numFmtId="0" fontId="11" fillId="3" borderId="3" xfId="0" applyFont="1" applyFill="1" applyBorder="1"/>
    <xf numFmtId="0" fontId="11" fillId="3" borderId="4" xfId="0" applyFont="1" applyFill="1" applyBorder="1"/>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left"/>
    </xf>
    <xf numFmtId="0" fontId="11" fillId="3" borderId="3" xfId="0" applyFont="1" applyFill="1" applyBorder="1" applyAlignment="1">
      <alignment horizontal="left"/>
    </xf>
    <xf numFmtId="0" fontId="11" fillId="3" borderId="4" xfId="0" applyFont="1" applyFill="1" applyBorder="1" applyAlignment="1">
      <alignment horizontal="left"/>
    </xf>
    <xf numFmtId="0" fontId="11" fillId="11" borderId="2" xfId="0" applyFont="1" applyFill="1" applyBorder="1" applyAlignment="1">
      <alignment horizontal="left" vertical="center"/>
    </xf>
    <xf numFmtId="0" fontId="11" fillId="11" borderId="3" xfId="0" applyFont="1" applyFill="1" applyBorder="1" applyAlignment="1">
      <alignment horizontal="left" vertical="center"/>
    </xf>
    <xf numFmtId="0" fontId="11" fillId="11" borderId="4" xfId="0" applyFont="1" applyFill="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7" fillId="0" borderId="2" xfId="3" applyFont="1" applyFill="1" applyBorder="1" applyAlignment="1">
      <alignment horizontal="right" wrapText="1"/>
    </xf>
    <xf numFmtId="0" fontId="17" fillId="0" borderId="4" xfId="3" applyFont="1" applyFill="1" applyBorder="1" applyAlignment="1">
      <alignment horizontal="right" wrapText="1"/>
    </xf>
    <xf numFmtId="0" fontId="15" fillId="0" borderId="10" xfId="3" applyFont="1" applyFill="1" applyBorder="1" applyAlignment="1">
      <alignment horizontal="center" vertical="center" wrapText="1"/>
    </xf>
    <xf numFmtId="0" fontId="16" fillId="3" borderId="7" xfId="3" applyFont="1" applyFill="1" applyBorder="1" applyAlignment="1">
      <alignment horizontal="center" vertical="center" wrapText="1"/>
    </xf>
    <xf numFmtId="0" fontId="17" fillId="0" borderId="2" xfId="3" applyFont="1" applyFill="1" applyBorder="1" applyAlignment="1">
      <alignment horizontal="right" vertical="center" wrapText="1"/>
    </xf>
    <xf numFmtId="0" fontId="17" fillId="0" borderId="4" xfId="3" applyFont="1" applyFill="1" applyBorder="1" applyAlignment="1">
      <alignment horizontal="right" vertical="center" wrapText="1"/>
    </xf>
    <xf numFmtId="0" fontId="16" fillId="3" borderId="6" xfId="3" applyFont="1" applyFill="1" applyBorder="1" applyAlignment="1">
      <alignment horizontal="center" vertical="center" wrapText="1"/>
    </xf>
    <xf numFmtId="0" fontId="26" fillId="0" borderId="0" xfId="0" applyFont="1" applyAlignment="1">
      <alignment horizontal="justify" vertical="justify" wrapText="1"/>
    </xf>
    <xf numFmtId="0" fontId="0" fillId="3" borderId="0" xfId="0" applyFont="1" applyFill="1" applyAlignment="1">
      <alignment horizontal="justify" vertical="justify"/>
    </xf>
    <xf numFmtId="0" fontId="26" fillId="0" borderId="0" xfId="0" applyFont="1" applyFill="1" applyAlignment="1">
      <alignment horizontal="justify" vertical="justify"/>
    </xf>
    <xf numFmtId="0" fontId="36" fillId="0" borderId="0" xfId="0" applyFont="1" applyFill="1" applyAlignment="1">
      <alignment horizontal="left"/>
    </xf>
    <xf numFmtId="0" fontId="0" fillId="0" borderId="0" xfId="0" applyFont="1"/>
    <xf numFmtId="0" fontId="27" fillId="3" borderId="0" xfId="0" applyFont="1" applyFill="1" applyAlignment="1">
      <alignment horizontal="center"/>
    </xf>
    <xf numFmtId="0" fontId="30" fillId="3" borderId="0" xfId="0" applyFont="1" applyFill="1" applyAlignment="1">
      <alignment horizontal="left"/>
    </xf>
    <xf numFmtId="0" fontId="34" fillId="0" borderId="0" xfId="0" applyFont="1"/>
    <xf numFmtId="0" fontId="31" fillId="0" borderId="0" xfId="0" applyFont="1" applyAlignment="1">
      <alignment horizontal="justify" vertical="justify"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20" fillId="3" borderId="26"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44" fontId="8" fillId="0" borderId="18" xfId="2" applyFont="1" applyFill="1" applyBorder="1" applyAlignment="1">
      <alignment horizontal="center" vertical="center" wrapText="1"/>
    </xf>
    <xf numFmtId="44" fontId="8" fillId="0" borderId="16" xfId="2"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6"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7" xfId="0" applyFont="1" applyBorder="1" applyAlignment="1">
      <alignment horizontal="center" vertical="center" wrapText="1"/>
    </xf>
  </cellXfs>
  <cellStyles count="9">
    <cellStyle name="Hiperlink" xfId="5" builtinId="8"/>
    <cellStyle name="Moeda" xfId="2" builtinId="4"/>
    <cellStyle name="Moeda 2" xfId="4" xr:uid="{00000000-0005-0000-0000-000002000000}"/>
    <cellStyle name="Normal" xfId="0" builtinId="0"/>
    <cellStyle name="Normal 2" xfId="3" xr:uid="{00000000-0005-0000-0000-000004000000}"/>
    <cellStyle name="Normal 21" xfId="6" xr:uid="{00000000-0005-0000-0000-000005000000}"/>
    <cellStyle name="Normal 3" xfId="7" xr:uid="{E628390B-1F35-46F7-A168-456D9F7EF5C4}"/>
    <cellStyle name="Vírgula" xfId="1" builtinId="3"/>
    <cellStyle name="Vírgula 2" xfId="8" xr:uid="{3106834C-C17F-4C29-99B2-A9D6A11E64E5}"/>
  </cellStyles>
  <dxfs count="0"/>
  <tableStyles count="0" defaultTableStyle="TableStyleMedium2" defaultPivotStyle="PivotStyleLight16"/>
  <colors>
    <mruColors>
      <color rgb="FF0000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2133600</xdr:colOff>
      <xdr:row>0</xdr:row>
      <xdr:rowOff>0</xdr:rowOff>
    </xdr:from>
    <xdr:to>
      <xdr:col>4</xdr:col>
      <xdr:colOff>3895725</xdr:colOff>
      <xdr:row>1</xdr:row>
      <xdr:rowOff>23759</xdr:rowOff>
    </xdr:to>
    <xdr:pic>
      <xdr:nvPicPr>
        <xdr:cNvPr id="2" name="Imagem 1">
          <a:extLst>
            <a:ext uri="{FF2B5EF4-FFF2-40B4-BE49-F238E27FC236}">
              <a16:creationId xmlns:a16="http://schemas.microsoft.com/office/drawing/2014/main" id="{C34EBE2A-BCE9-4A75-8813-6AF424EFEB8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61" t="18385" r="20450" b="18386"/>
        <a:stretch/>
      </xdr:blipFill>
      <xdr:spPr>
        <a:xfrm>
          <a:off x="4591050" y="0"/>
          <a:ext cx="1762125" cy="12810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85726</xdr:rowOff>
    </xdr:from>
    <xdr:to>
      <xdr:col>2</xdr:col>
      <xdr:colOff>285750</xdr:colOff>
      <xdr:row>2</xdr:row>
      <xdr:rowOff>104776</xdr:rowOff>
    </xdr:to>
    <xdr:pic>
      <xdr:nvPicPr>
        <xdr:cNvPr id="2" name="Imagem 1">
          <a:extLst>
            <a:ext uri="{FF2B5EF4-FFF2-40B4-BE49-F238E27FC236}">
              <a16:creationId xmlns:a16="http://schemas.microsoft.com/office/drawing/2014/main" id="{47188614-6CAC-4770-8402-3E186291C796}"/>
            </a:ext>
          </a:extLst>
        </xdr:cNvPr>
        <xdr:cNvPicPr/>
      </xdr:nvPicPr>
      <xdr:blipFill>
        <a:blip xmlns:r="http://schemas.openxmlformats.org/officeDocument/2006/relationships" r:embed="rId1"/>
        <a:srcRect/>
        <a:stretch>
          <a:fillRect/>
        </a:stretch>
      </xdr:blipFill>
      <xdr:spPr bwMode="auto">
        <a:xfrm>
          <a:off x="828675" y="85726"/>
          <a:ext cx="885825" cy="400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1\c\LECDEMOS\Hitaeng\PROJETOS\EMBASA\Ad-Feij&#227;o\BA-MENDES\Atrab1\LATIN\apg\Mc-APG\AT-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usuario\Desktop\PLANILHA_TJFES_AUTOMSEG_06_01_10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itoria\c\Drenagem\Or&#231;ament\2001\Interior\Nova%20Ven&#233;cia\Estim.%20-%20Eng&#186;%20Mari&#226;ngela\NVSD1%20076%2001%20-%20SISTEMA%20DE%20DRENAGEM%20-%20NOVA%20VEN&#201;C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durb-db-01\PUB_GT\Emendas%20Parlamentares%202007-revisado%20SEDURB\TUCUM&#195;\MC\TEXTO\Or&#231;a%20e%20Compo%20CACHOEIRA%20DO%20COUT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rthur\c\Documents%20and%20Settings\Marlem\Configura&#231;&#245;es%20locais\Temporary%20Internet%20Files\Content.IE5\MNSRGR4Z\RL.ORC.TODOS.R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RL.ORC.AGU.005.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nnectdb\Documentos\ORCAMENTO\orcamento%202007\p%20m%20serra\CD%20CP030-07\Edital\Anexo%20I\Planilha%20de%20Pre&#231;os\RL.ORC.AGU.005.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p-11207\c\Sergio\Amazonas\Dom%20eliseu\Bm%208-abr-dom%20elis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itoria\c\Res&#237;duos%20S&#243;lidos\Cons&#243;rcio%20Pref.%20Marechal%20Floriano%20e%20Domingos%20Martins\CHORUME%20e%20BIOG&#193;S\CMFDM1%20292%2001%20-%20Unid.de%20Processamento%20de%20Res&#237;duos%20-%20Reservat&#243;rio%20Met&#225;lic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itoria\C\AAGUA\ORCAMENT\2000\INTERIOR\AFONSO%20CLAUDIO\ACSP8%20010%2000%20-%20CAPTA&#199;&#195;O%20SERRA%20PELAD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itoria\c\Documents%20and%20Settings\&#193;tila\Meus%20documentos\HPS\Ponte%20Nova\CMFDM1%20313%2001%20-%20Unid.de%20Proc&#186;%20de%20Res&#237;duos%20-%20Cub&#237;culo%20do%20BIOG&#193;S%20e%20Queimado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itoria\C\AAGUA\Orcament\2002\INTERIOR\CONCEI&#199;&#195;O%20DA%20BARRA\CBSD1%20066%2002%20-%20TRAVESSIA%203%20%20-%20(%20SOBRE%20O%20RIO%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HD%201\Traco%20Forte\Pref.%20Guarapar&#237;\Creche\planilha%20cemei%20Maria%20Gam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itoria\C\AAGUA\Orcament\2001\Interior\Nova%20Ven&#233;cia\NVSD8%20002%2001%20-%20rev1%20-%20ADUTORA%20DE%20&#193;GUA%20TRATADA%20DN%20250%20F&#186;F&#186;%20-%20GRAVIDAD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itoria\c\AAGUA\Orcament\2001\Interior\Nova%20Ven&#233;cia\NVSD8%20002%2001%20-%20ADUTORA%20DE%20&#193;GUA%20TRATADA%20DN%20250%20F&#186;F&#186;%20-%20GRAVIDA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KsKr"/>
      <sheetName val="Etapa Única"/>
      <sheetName val="Trans.2o. trecho"/>
      <sheetName val="ETA-Mat"/>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ORCA "/>
      <sheetName val="CRONOGRAMA"/>
      <sheetName val="PLAN_FORN"/>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L"/>
      <sheetName val="MATERIAIS"/>
      <sheetName val="TABELA"/>
      <sheetName val="SERVIÇOS"/>
      <sheetName val="ESPELHO  "/>
      <sheetName val="Módulo1"/>
    </sheet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TABELA RECURSOS"/>
      <sheetName val="CPU BÁSICA"/>
      <sheetName val="CPU BÁSICA 2"/>
      <sheetName val="CPU BÁSICA 1"/>
      <sheetName val="AUX 30 CONCRETO 35 MPa"/>
      <sheetName val="AUX 29 CHAMINÉ PV H = 1,00"/>
      <sheetName val="AUX 28 LASTRO DE SEIXO"/>
      <sheetName val="AUX 27 ESCAVAÇÃO MANUAL"/>
      <sheetName val="AUX 26 CONFECÇÃO SUPORTE "/>
      <sheetName val="AUX 25 CONFECÇÃO PLACA"/>
      <sheetName val="AUX 24 GUIA DE MADEIRA"/>
      <sheetName val="AUX 23 CONF TUBO 60"/>
      <sheetName val="AUX 22 ARGAMASSA 14"/>
      <sheetName val="AUX 21 ARGAMASSA 13"/>
      <sheetName val="AUX 20 AÇO CA 25"/>
      <sheetName val="AUX 19 AÇO CA 50"/>
      <sheetName val="AUX 18 AÇO CA 60"/>
      <sheetName val="AUX 17 CONCRETO CICLÓPICO 12"/>
      <sheetName val="AUX 16 CONCRETO 18 MPa TUBOS"/>
      <sheetName val="AUX 15 CONCRETO 25 MPa"/>
      <sheetName val="AUX 14 CONCRETO 20 MPa"/>
      <sheetName val="AUX 13 CONCRETO 15 MPa"/>
      <sheetName val="AUX 12 CONC 12 MPa"/>
      <sheetName val="AUX 11 CONCRETO 10 MPa"/>
      <sheetName val="AUX 10 FORMA COMP PLASTIIFCA"/>
      <sheetName val="AUX 09 FORMA COMUM"/>
      <sheetName val="AUX 08 USINAGEM CBUQ"/>
      <sheetName val="AUX 07 ESCAV CARGA JAZIDA"/>
      <sheetName val="AUX 06 EXPURGO JAZIDA"/>
      <sheetName val="AUX 05 LIMPEZA JAZIDA"/>
      <sheetName val="AUX 04 ALVENARIA DE TIJOLO"/>
      <sheetName val="AUX 03 FORNEC AÇO CA 60"/>
      <sheetName val="AUX 02 FORNEC AÇO CA 50"/>
      <sheetName val="AUX 01 FORNEC AÇO CA 25"/>
      <sheetName val="8.13 ARBUSTOS"/>
      <sheetName val="8.12 FORN IMPL PLACA SINAL"/>
      <sheetName val="8.11 PINTURA DE FAIXA"/>
      <sheetName val="8.10 FORNEC CAP-20"/>
      <sheetName val="8.9 FORNEC RR-2C"/>
      <sheetName val="8.8 FORNEC CM-30"/>
      <sheetName val="8.7TRANSPORTE MATERIAL JAZIDA"/>
      <sheetName val="8.6 CBUQ CAPA ROLAMENTO"/>
      <sheetName val="8.5 PINTURA LIGAÇÃO"/>
      <sheetName val="8.4 IMPRIMAÇÃO"/>
      <sheetName val="8.3 BASE"/>
      <sheetName val="8.2 SUBASE"/>
      <sheetName val="8.1 REGULARIZAÇÃO"/>
      <sheetName val="7.2 Instal eletrica"/>
      <sheetName val="6.5.4 Poste tubo galv.com lumin"/>
      <sheetName val="6.5.3 GUARDA RODAS"/>
      <sheetName val="6.5.2 GUARDA CORPO"/>
      <sheetName val="6.5.1 LAJE TRANSIÇÃO"/>
      <sheetName val="6.4.2.1 CIMBRAMNETO"/>
      <sheetName val="6.2.3 CONCRETO fck = 25,0 MPa"/>
      <sheetName val="6.1.2 PONTE SERVIÇO"/>
      <sheetName val="6.1.1 ESTACA PRE MOLD 30x30"/>
      <sheetName val="5.14 MANTA GEOTEXTIL (2)"/>
      <sheetName val="5.13 CAMADA DE AREIA"/>
      <sheetName val="5.12 CAMADA DE SEIXO"/>
      <sheetName val="5.11 GUARDA CORPO METALICO"/>
      <sheetName val="5.10 PASSEIO DE TIJOLO CERÂMICO"/>
      <sheetName val="5.9 CAMADA ENCH PASSEIO"/>
      <sheetName val="5.8 BANCO ARGAMASSA ARMADA"/>
      <sheetName val="5.7 GRAMA EM PLACA"/>
      <sheetName val="5.6 TERRA VEGETAL"/>
      <sheetName val="5.5 ESCOR DESCONTIUO VALA"/>
      <sheetName val="5.4 BOCA DE LOBO "/>
      <sheetName val="5.3 CX PASSAGEM TUBO 60"/>
      <sheetName val="5.2 MEIO FIO C SARJETA"/>
      <sheetName val="5.1 TUBULAÇÃO D=0,60 M"/>
      <sheetName val="4.2.6 JUNTA DILAT FUNGENBAND"/>
      <sheetName val="4.2.5 CONCRETO fck = 20,0 MPa"/>
      <sheetName val="4.2.4 AÇO CA 50"/>
      <sheetName val="4.2.3 FORMA"/>
      <sheetName val="4.2.2 LASTRO CONC MAGRO 10 MPa"/>
      <sheetName val="4.2.1 ESCAV MANUAL"/>
      <sheetName val="4.1.7 REATERRO MANUAL DE VALA"/>
      <sheetName val="4.1.6 MANTA GEOTEXTIL"/>
      <sheetName val="4.1.5 ESCAV MEC VALA"/>
      <sheetName val="4.1.4 PLACA PRE MOLDADA (2)"/>
      <sheetName val="4.1.3 PLACA PRE MOLDADA"/>
      <sheetName val="4.1.2 ESTACA PRE MOLDADA 20x20"/>
      <sheetName val="4.1.1 ESTACA PRE MOLDADA 25x25"/>
      <sheetName val="3.8 ESGOTAMENTO COM BOMBA"/>
      <sheetName val="3.7.3 COMPACTAÇÃO 100%"/>
      <sheetName val="3.6 MOMENTO TRANSP MAT 1a "/>
      <sheetName val="3.5 ESCAV MAT 1A CATEGORIA"/>
      <sheetName val="3.4 MOMENTO TRANSPORTE MAT AGUA"/>
      <sheetName val="3.3 ESCAV MAT COM AGUA"/>
      <sheetName val="3.2 EXEC ENSECADEIRA"/>
      <sheetName val="3.1 DESMATAMENTO MANUAL"/>
      <sheetName val="2.5  TRANSPORTE MAT REMOÇÃO"/>
      <sheetName val="2.4 REMOÇÃO DE ENTULHO"/>
      <sheetName val="2.3 DEMOL REM CONC ARMADO"/>
      <sheetName val="2.2 DEM REM ESTRUTURA MADEIRA"/>
      <sheetName val="2.1 REMANEJ FAMÍLIA"/>
      <sheetName val="1.5 Projeto executivo"/>
      <sheetName val="1.4 PLACA SINALIZAÇÃO"/>
      <sheetName val="1.3 LOC TOPOGRÁFICA"/>
      <sheetName val="1.2 Instal canteiro obras"/>
      <sheetName val=" 1.1 Mobilização e desmob "/>
      <sheetName val="Plan1"/>
    </sheetNames>
    <sheetDataSet>
      <sheetData sheetId="0"/>
      <sheetData sheetId="1">
        <row r="1">
          <cell r="G1" t="str">
            <v>BDI</v>
          </cell>
        </row>
        <row r="2">
          <cell r="C2" t="str">
            <v>Custo Unitário da Mão-de-obra</v>
          </cell>
          <cell r="G2">
            <v>0.23899999999999999</v>
          </cell>
        </row>
        <row r="3">
          <cell r="A3" t="str">
            <v>Item</v>
          </cell>
          <cell r="B3" t="str">
            <v>Código</v>
          </cell>
          <cell r="C3" t="str">
            <v>Denominação</v>
          </cell>
          <cell r="D3" t="str">
            <v>Valor mensal</v>
          </cell>
          <cell r="E3" t="str">
            <v>Encargos</v>
          </cell>
          <cell r="F3" t="str">
            <v>Custo Unitário</v>
          </cell>
          <cell r="G3" t="str">
            <v>Encargos sociais</v>
          </cell>
        </row>
        <row r="4">
          <cell r="A4">
            <v>1</v>
          </cell>
          <cell r="C4" t="str">
            <v>Salário Minimo</v>
          </cell>
          <cell r="D4">
            <v>300</v>
          </cell>
          <cell r="E4">
            <v>378.9</v>
          </cell>
          <cell r="F4">
            <v>3.0859000000000001</v>
          </cell>
          <cell r="G4">
            <v>1.2629999999999999</v>
          </cell>
        </row>
        <row r="5">
          <cell r="A5">
            <v>2</v>
          </cell>
          <cell r="B5" t="str">
            <v>T301</v>
          </cell>
          <cell r="C5" t="str">
            <v>MOTORISTA VEÍCULO LEVE</v>
          </cell>
          <cell r="D5">
            <v>870</v>
          </cell>
          <cell r="E5">
            <v>1098.81</v>
          </cell>
          <cell r="F5">
            <v>8.9490999999999996</v>
          </cell>
        </row>
        <row r="6">
          <cell r="A6">
            <v>3</v>
          </cell>
          <cell r="B6">
            <v>7302</v>
          </cell>
          <cell r="C6" t="str">
            <v>MOTORISTA DE CAMINHÃO</v>
          </cell>
          <cell r="D6">
            <v>960</v>
          </cell>
          <cell r="E6">
            <v>1212.48</v>
          </cell>
          <cell r="F6">
            <v>9.8749000000000002</v>
          </cell>
          <cell r="G6" t="str">
            <v>GRUPO 1</v>
          </cell>
        </row>
        <row r="7">
          <cell r="A7">
            <v>4</v>
          </cell>
          <cell r="B7" t="str">
            <v>T303</v>
          </cell>
          <cell r="C7" t="str">
            <v>MOTORISTA DE VEÍCULO ESPECIAL</v>
          </cell>
          <cell r="D7">
            <v>1020</v>
          </cell>
          <cell r="E7">
            <v>1288.26</v>
          </cell>
          <cell r="F7">
            <v>10.492100000000001</v>
          </cell>
          <cell r="G7" t="str">
            <v>GRUPO 2</v>
          </cell>
        </row>
        <row r="8">
          <cell r="A8">
            <v>5</v>
          </cell>
          <cell r="B8" t="str">
            <v>T311</v>
          </cell>
          <cell r="C8" t="str">
            <v>OPERADOR DE EQUIPAMENTO LEVE 1</v>
          </cell>
          <cell r="D8">
            <v>720</v>
          </cell>
          <cell r="E8">
            <v>909.36</v>
          </cell>
          <cell r="F8">
            <v>7.4062000000000001</v>
          </cell>
          <cell r="G8" t="str">
            <v>GRUPO 3</v>
          </cell>
        </row>
        <row r="9">
          <cell r="A9">
            <v>6</v>
          </cell>
          <cell r="B9" t="str">
            <v>T312</v>
          </cell>
          <cell r="C9" t="str">
            <v>OPERADOR DE EQUIPAMENTO LEVE 2</v>
          </cell>
          <cell r="D9">
            <v>810</v>
          </cell>
          <cell r="E9">
            <v>1023.03</v>
          </cell>
          <cell r="F9">
            <v>8.3320000000000007</v>
          </cell>
        </row>
        <row r="10">
          <cell r="A10">
            <v>7</v>
          </cell>
          <cell r="B10" t="str">
            <v>T313</v>
          </cell>
          <cell r="C10" t="str">
            <v>OPERADOR DE EQUIP. PESADO</v>
          </cell>
          <cell r="D10">
            <v>1050</v>
          </cell>
          <cell r="E10">
            <v>1326.15</v>
          </cell>
          <cell r="F10">
            <v>10.800700000000001</v>
          </cell>
        </row>
        <row r="11">
          <cell r="A11">
            <v>8</v>
          </cell>
          <cell r="B11" t="str">
            <v>T314</v>
          </cell>
          <cell r="C11" t="str">
            <v>OPERADOR DE EQUIP. ESPECIAL</v>
          </cell>
          <cell r="D11">
            <v>1110</v>
          </cell>
          <cell r="E11">
            <v>1401.93</v>
          </cell>
          <cell r="F11">
            <v>11.417899999999999</v>
          </cell>
        </row>
        <row r="12">
          <cell r="A12">
            <v>9</v>
          </cell>
          <cell r="B12" t="str">
            <v>T401</v>
          </cell>
          <cell r="C12" t="str">
            <v>PRÉ-MARCADOR</v>
          </cell>
          <cell r="D12">
            <v>1110</v>
          </cell>
          <cell r="E12">
            <v>1401.93</v>
          </cell>
          <cell r="F12">
            <v>11.417899999999999</v>
          </cell>
        </row>
        <row r="13">
          <cell r="A13">
            <v>10</v>
          </cell>
          <cell r="C13" t="str">
            <v>ASSISTENTE SOCIAL</v>
          </cell>
          <cell r="D13">
            <v>2100</v>
          </cell>
          <cell r="E13">
            <v>2652.3</v>
          </cell>
          <cell r="F13">
            <v>21.601400000000002</v>
          </cell>
        </row>
        <row r="14">
          <cell r="A14">
            <v>11</v>
          </cell>
          <cell r="B14" t="str">
            <v>T501</v>
          </cell>
          <cell r="C14" t="str">
            <v xml:space="preserve">ENCARREGADO DE TURMA </v>
          </cell>
          <cell r="D14">
            <v>1110</v>
          </cell>
          <cell r="E14">
            <v>1401.93</v>
          </cell>
          <cell r="F14">
            <v>11.417899999999999</v>
          </cell>
        </row>
        <row r="15">
          <cell r="A15">
            <v>12</v>
          </cell>
          <cell r="B15" t="str">
            <v>T511</v>
          </cell>
          <cell r="C15" t="str">
            <v>ENCARREGADO DE PAVIMENTAÇÃO</v>
          </cell>
          <cell r="D15">
            <v>2100</v>
          </cell>
          <cell r="E15">
            <v>2652.3</v>
          </cell>
          <cell r="F15">
            <v>21.601400000000002</v>
          </cell>
        </row>
        <row r="16">
          <cell r="A16">
            <v>13</v>
          </cell>
          <cell r="B16" t="str">
            <v>T512</v>
          </cell>
          <cell r="C16" t="str">
            <v>ENCARREGADO DE BRITAGEM</v>
          </cell>
          <cell r="D16">
            <v>2100</v>
          </cell>
          <cell r="E16">
            <v>2652.3</v>
          </cell>
          <cell r="F16">
            <v>21.601400000000002</v>
          </cell>
        </row>
        <row r="17">
          <cell r="A17">
            <v>14</v>
          </cell>
          <cell r="C17" t="str">
            <v>TOPOGRAFO</v>
          </cell>
          <cell r="D17">
            <v>1230</v>
          </cell>
          <cell r="E17">
            <v>1553.49</v>
          </cell>
          <cell r="F17">
            <v>12.652200000000001</v>
          </cell>
        </row>
        <row r="18">
          <cell r="A18">
            <v>15</v>
          </cell>
          <cell r="B18" t="str">
            <v>T602</v>
          </cell>
          <cell r="C18" t="str">
            <v>MONTADOR</v>
          </cell>
          <cell r="D18">
            <v>780</v>
          </cell>
          <cell r="E18">
            <v>985.14</v>
          </cell>
          <cell r="F18">
            <v>8.0234000000000005</v>
          </cell>
        </row>
        <row r="19">
          <cell r="A19">
            <v>16</v>
          </cell>
          <cell r="B19" t="str">
            <v>T603</v>
          </cell>
          <cell r="C19" t="str">
            <v>CARPINTEIRO</v>
          </cell>
          <cell r="D19">
            <v>780</v>
          </cell>
          <cell r="E19">
            <v>985.14</v>
          </cell>
          <cell r="F19">
            <v>8.0234000000000005</v>
          </cell>
        </row>
        <row r="20">
          <cell r="A20">
            <v>17</v>
          </cell>
          <cell r="B20" t="str">
            <v>T604</v>
          </cell>
          <cell r="C20" t="str">
            <v>PEDREIRO</v>
          </cell>
          <cell r="D20">
            <v>780</v>
          </cell>
          <cell r="E20">
            <v>985.14</v>
          </cell>
          <cell r="F20">
            <v>8.0234000000000005</v>
          </cell>
        </row>
        <row r="21">
          <cell r="A21">
            <v>18</v>
          </cell>
          <cell r="B21" t="str">
            <v>T605</v>
          </cell>
          <cell r="C21" t="str">
            <v>ARMADOR</v>
          </cell>
          <cell r="D21">
            <v>780</v>
          </cell>
          <cell r="E21">
            <v>985.14</v>
          </cell>
          <cell r="F21">
            <v>8.0234000000000005</v>
          </cell>
        </row>
        <row r="22">
          <cell r="A22">
            <v>19</v>
          </cell>
          <cell r="B22" t="str">
            <v>T606</v>
          </cell>
          <cell r="C22" t="str">
            <v>FERREIRO</v>
          </cell>
          <cell r="D22">
            <v>780</v>
          </cell>
          <cell r="E22">
            <v>985.14</v>
          </cell>
          <cell r="F22">
            <v>8.0234000000000005</v>
          </cell>
        </row>
        <row r="23">
          <cell r="A23">
            <v>20</v>
          </cell>
          <cell r="B23" t="str">
            <v>T607</v>
          </cell>
          <cell r="C23" t="str">
            <v>PINTOR</v>
          </cell>
          <cell r="D23">
            <v>780</v>
          </cell>
          <cell r="E23">
            <v>985.14</v>
          </cell>
          <cell r="F23">
            <v>8.0234000000000005</v>
          </cell>
        </row>
        <row r="24">
          <cell r="A24">
            <v>21</v>
          </cell>
          <cell r="B24" t="str">
            <v>T608</v>
          </cell>
          <cell r="C24" t="str">
            <v>SOLDADOR</v>
          </cell>
          <cell r="D24">
            <v>780</v>
          </cell>
          <cell r="E24">
            <v>985.14</v>
          </cell>
          <cell r="F24">
            <v>8.0234000000000005</v>
          </cell>
        </row>
        <row r="25">
          <cell r="A25">
            <v>22</v>
          </cell>
          <cell r="B25" t="str">
            <v>T610</v>
          </cell>
          <cell r="C25" t="str">
            <v>SERRALHEIRO</v>
          </cell>
          <cell r="D25">
            <v>780</v>
          </cell>
          <cell r="E25">
            <v>985.14</v>
          </cell>
          <cell r="F25">
            <v>8.0234000000000005</v>
          </cell>
        </row>
        <row r="26">
          <cell r="A26">
            <v>23</v>
          </cell>
          <cell r="B26" t="str">
            <v>T701</v>
          </cell>
          <cell r="C26" t="str">
            <v>SERVENTE</v>
          </cell>
          <cell r="D26">
            <v>570</v>
          </cell>
          <cell r="E26">
            <v>719.91</v>
          </cell>
          <cell r="F26">
            <v>5.8632</v>
          </cell>
        </row>
        <row r="27">
          <cell r="A27">
            <v>24</v>
          </cell>
          <cell r="B27" t="str">
            <v>T702</v>
          </cell>
          <cell r="C27" t="str">
            <v>AJUDANTE</v>
          </cell>
          <cell r="D27">
            <v>630</v>
          </cell>
          <cell r="E27">
            <v>795.69</v>
          </cell>
          <cell r="F27">
            <v>6.4804000000000004</v>
          </cell>
        </row>
        <row r="28">
          <cell r="A28">
            <v>25</v>
          </cell>
          <cell r="C28" t="str">
            <v>ELETRICISTA</v>
          </cell>
          <cell r="D28">
            <v>780</v>
          </cell>
          <cell r="E28">
            <v>985.14</v>
          </cell>
          <cell r="F28">
            <v>8.0234000000000005</v>
          </cell>
        </row>
        <row r="29">
          <cell r="A29">
            <v>26</v>
          </cell>
          <cell r="C29" t="str">
            <v>ADIC. M.O. - FERRAMENTAS</v>
          </cell>
          <cell r="F29">
            <v>0.15509999999999999</v>
          </cell>
        </row>
        <row r="30">
          <cell r="A30">
            <v>27</v>
          </cell>
          <cell r="C30" t="str">
            <v>ADIC. M.O. - FERRAMENTAS</v>
          </cell>
          <cell r="F30">
            <v>0.2051</v>
          </cell>
        </row>
        <row r="32">
          <cell r="C32" t="str">
            <v>Custo Horário de Equipamentos</v>
          </cell>
        </row>
        <row r="33">
          <cell r="A33" t="str">
            <v>Item</v>
          </cell>
          <cell r="B33" t="str">
            <v>Código</v>
          </cell>
          <cell r="C33" t="str">
            <v>Equipamento</v>
          </cell>
          <cell r="D33" t="str">
            <v>Aquisição</v>
          </cell>
          <cell r="E33" t="str">
            <v>Improdutivo</v>
          </cell>
          <cell r="F33" t="str">
            <v>Operativo</v>
          </cell>
        </row>
        <row r="34">
          <cell r="A34">
            <v>30</v>
          </cell>
          <cell r="B34" t="str">
            <v>E001</v>
          </cell>
          <cell r="C34" t="str">
            <v>TRATOR DE ESTEIRA NH 7D (67 kW)</v>
          </cell>
          <cell r="E34">
            <v>10.800700000000001</v>
          </cell>
          <cell r="F34">
            <v>105.14709999999999</v>
          </cell>
        </row>
        <row r="35">
          <cell r="A35">
            <v>31</v>
          </cell>
          <cell r="B35" t="str">
            <v>E002</v>
          </cell>
          <cell r="C35" t="str">
            <v>TRATOR DE ESTEIRA CAT D6M (106 KW)</v>
          </cell>
          <cell r="E35">
            <v>10.800700000000001</v>
          </cell>
          <cell r="F35">
            <v>183.96770000000001</v>
          </cell>
        </row>
        <row r="36">
          <cell r="A36">
            <v>32</v>
          </cell>
          <cell r="B36" t="str">
            <v>E003</v>
          </cell>
          <cell r="C36" t="str">
            <v>TRATOR DE ESTEIRA CAT D8R (228 kW)</v>
          </cell>
          <cell r="E36">
            <v>10.800700000000001</v>
          </cell>
          <cell r="F36">
            <v>355.20600000000002</v>
          </cell>
        </row>
        <row r="37">
          <cell r="A37">
            <v>33</v>
          </cell>
          <cell r="B37" t="str">
            <v>E006</v>
          </cell>
          <cell r="C37" t="str">
            <v>MOTONIVELADORA CAT 120H (100 kW)</v>
          </cell>
          <cell r="E37">
            <v>11.417899999999999</v>
          </cell>
          <cell r="F37">
            <v>124.56229999999999</v>
          </cell>
        </row>
        <row r="38">
          <cell r="A38">
            <v>34</v>
          </cell>
          <cell r="B38" t="str">
            <v>E007</v>
          </cell>
          <cell r="C38" t="str">
            <v>TRATOR AGRÍCOLA M F-292/4 (77 kW)</v>
          </cell>
          <cell r="E38">
            <v>8.3320000000000007</v>
          </cell>
          <cell r="F38">
            <v>66.749700000000004</v>
          </cell>
        </row>
        <row r="39">
          <cell r="A39">
            <v>35</v>
          </cell>
          <cell r="B39" t="str">
            <v>E009</v>
          </cell>
          <cell r="C39" t="str">
            <v>CARREGAD. PNEUS CAT  924G  1,80 M3 ( 89 kW)</v>
          </cell>
          <cell r="E39">
            <v>10.800700000000001</v>
          </cell>
          <cell r="F39">
            <v>102.96259999999999</v>
          </cell>
        </row>
        <row r="40">
          <cell r="A40">
            <v>36</v>
          </cell>
          <cell r="B40" t="str">
            <v>E010</v>
          </cell>
          <cell r="C40" t="str">
            <v>CARREGAD. PNEUS CAT 950G 2,90 M3 (135 kW)</v>
          </cell>
          <cell r="E40">
            <v>10.800700000000001</v>
          </cell>
          <cell r="F40">
            <v>167.08199999999999</v>
          </cell>
        </row>
        <row r="41">
          <cell r="A41">
            <v>37</v>
          </cell>
          <cell r="B41" t="str">
            <v>E011</v>
          </cell>
          <cell r="C41" t="str">
            <v>RETROESCAVADEIRA MF-86HF (57 kW)</v>
          </cell>
          <cell r="E41">
            <v>10.800700000000001</v>
          </cell>
          <cell r="F41">
            <v>55.758699999999997</v>
          </cell>
        </row>
        <row r="42">
          <cell r="A42">
            <v>38</v>
          </cell>
          <cell r="B42" t="str">
            <v>E013</v>
          </cell>
          <cell r="C42" t="str">
            <v>ROLO COMP PÉ CARNEIRO CA-25-PD  (85 kW)</v>
          </cell>
          <cell r="E42">
            <v>8.3320000000000007</v>
          </cell>
          <cell r="F42">
            <v>112.70350000000001</v>
          </cell>
        </row>
        <row r="43">
          <cell r="A43">
            <v>43</v>
          </cell>
          <cell r="B43" t="str">
            <v>E062</v>
          </cell>
          <cell r="C43" t="str">
            <v>ESCAVADEIRA HIDR. CAT 330CL (182 kW)</v>
          </cell>
          <cell r="E43">
            <v>11.417899999999999</v>
          </cell>
          <cell r="F43">
            <v>257.74020000000002</v>
          </cell>
        </row>
        <row r="44">
          <cell r="A44">
            <v>44</v>
          </cell>
          <cell r="B44" t="str">
            <v>E063</v>
          </cell>
          <cell r="C44" t="str">
            <v>ESCAVADEIRA HIDR. CAT 320CL (102 kW)</v>
          </cell>
          <cell r="E44">
            <v>11.417899999999999</v>
          </cell>
          <cell r="F44">
            <v>157.3682</v>
          </cell>
        </row>
        <row r="45">
          <cell r="A45">
            <v>47</v>
          </cell>
          <cell r="B45" t="str">
            <v>E101</v>
          </cell>
          <cell r="C45" t="str">
            <v>GRADE DE DISCOS GA 24 x 24</v>
          </cell>
          <cell r="E45">
            <v>0</v>
          </cell>
          <cell r="F45">
            <v>2.4575999999999998</v>
          </cell>
        </row>
        <row r="46">
          <cell r="A46">
            <v>48</v>
          </cell>
          <cell r="B46" t="str">
            <v>E102</v>
          </cell>
          <cell r="C46" t="str">
            <v>ROLO COMP TANDEM CC-422C (93 kW)</v>
          </cell>
          <cell r="E46">
            <v>8.3320000000000007</v>
          </cell>
          <cell r="F46">
            <v>132.7011</v>
          </cell>
        </row>
        <row r="47">
          <cell r="A47">
            <v>51</v>
          </cell>
          <cell r="B47" t="str">
            <v>E105</v>
          </cell>
          <cell r="C47" t="str">
            <v>ROLO COMP PNEUS SP 8000  (97 kW)</v>
          </cell>
          <cell r="E47">
            <v>8.3320000000000007</v>
          </cell>
          <cell r="F47">
            <v>111.97880000000001</v>
          </cell>
        </row>
        <row r="48">
          <cell r="A48">
            <v>55</v>
          </cell>
          <cell r="B48" t="str">
            <v>E107</v>
          </cell>
          <cell r="C48" t="str">
            <v>VASSOURA MECÂNICA REBOCÁVEL</v>
          </cell>
          <cell r="E48">
            <v>0</v>
          </cell>
          <cell r="F48">
            <v>4.0309999999999997</v>
          </cell>
        </row>
        <row r="49">
          <cell r="A49">
            <v>56</v>
          </cell>
          <cell r="B49" t="str">
            <v>E110</v>
          </cell>
          <cell r="C49" t="str">
            <v>TANQUE ESTOCAGEM DE ASFALTO 20.000 L</v>
          </cell>
          <cell r="E49">
            <v>0</v>
          </cell>
          <cell r="F49">
            <v>4.1859999999999999</v>
          </cell>
        </row>
        <row r="50">
          <cell r="A50">
            <v>57</v>
          </cell>
          <cell r="B50" t="str">
            <v>E111</v>
          </cell>
          <cell r="C50" t="str">
            <v>EQUIP. DISTR. ASFALTO S/ CAMINHÃO (150 kW)</v>
          </cell>
          <cell r="E50">
            <v>9.8749000000000002</v>
          </cell>
          <cell r="F50">
            <v>98.639300000000006</v>
          </cell>
        </row>
        <row r="51">
          <cell r="A51">
            <v>58</v>
          </cell>
          <cell r="B51" t="str">
            <v>E112</v>
          </cell>
          <cell r="C51" t="str">
            <v>AQUECEDOR DE FLUÍDO TÉRMICO</v>
          </cell>
          <cell r="E51">
            <v>0</v>
          </cell>
          <cell r="F51">
            <v>21.924800000000001</v>
          </cell>
        </row>
        <row r="52">
          <cell r="A52">
            <v>74</v>
          </cell>
          <cell r="B52" t="str">
            <v>E139</v>
          </cell>
          <cell r="C52" t="str">
            <v>ROLO COMP VIBRO LISO CA-25D  (86 kW)</v>
          </cell>
          <cell r="E52">
            <v>8.3320000000000007</v>
          </cell>
          <cell r="F52">
            <v>111.0277</v>
          </cell>
        </row>
        <row r="53">
          <cell r="A53">
            <v>75</v>
          </cell>
          <cell r="B53" t="str">
            <v>E147</v>
          </cell>
          <cell r="C53" t="str">
            <v>USINA ASFÁLTO A QUENTE 90/120 T/H (188 kW)</v>
          </cell>
          <cell r="E53">
            <v>11.417899999999999</v>
          </cell>
          <cell r="F53">
            <v>200.3177</v>
          </cell>
        </row>
        <row r="54">
          <cell r="A54">
            <v>76</v>
          </cell>
          <cell r="B54" t="str">
            <v>E149</v>
          </cell>
          <cell r="C54" t="str">
            <v>VIBRO-ACAB. ASFÁLTO VDA-600BM (74 kW)</v>
          </cell>
          <cell r="E54">
            <v>11.417899999999999</v>
          </cell>
          <cell r="F54">
            <v>134.78290000000001</v>
          </cell>
        </row>
        <row r="55">
          <cell r="A55">
            <v>85</v>
          </cell>
          <cell r="B55" t="str">
            <v>E202</v>
          </cell>
          <cell r="C55" t="str">
            <v>COMPRESSOR DE AR 400 PCM (89 kW)</v>
          </cell>
          <cell r="E55">
            <v>8.3320000000000007</v>
          </cell>
          <cell r="F55">
            <v>63.345700000000001</v>
          </cell>
        </row>
        <row r="56">
          <cell r="A56">
            <v>86</v>
          </cell>
          <cell r="B56" t="str">
            <v>E208</v>
          </cell>
          <cell r="C56" t="str">
            <v>COMPRESSOR DE AR 200 PCM (58 kW)</v>
          </cell>
          <cell r="E56">
            <v>8.3320000000000007</v>
          </cell>
          <cell r="F56">
            <v>47.635599999999997</v>
          </cell>
        </row>
        <row r="57">
          <cell r="A57">
            <v>92</v>
          </cell>
          <cell r="B57" t="str">
            <v>E211</v>
          </cell>
          <cell r="C57" t="str">
            <v>MAQUINA P/ PINTURA (2 kW)</v>
          </cell>
          <cell r="E57">
            <v>0</v>
          </cell>
          <cell r="F57">
            <v>0.9577</v>
          </cell>
        </row>
        <row r="58">
          <cell r="A58">
            <v>93</v>
          </cell>
          <cell r="B58" t="str">
            <v>E210</v>
          </cell>
          <cell r="C58" t="str">
            <v>MARTELETE - ROMPEDOR 33 kg</v>
          </cell>
          <cell r="E58">
            <v>7.4062000000000001</v>
          </cell>
          <cell r="F58">
            <v>9.7596000000000007</v>
          </cell>
        </row>
        <row r="59">
          <cell r="A59">
            <v>94</v>
          </cell>
          <cell r="B59" t="str">
            <v>E302</v>
          </cell>
          <cell r="C59" t="str">
            <v>BETONEIRA - 320 L (4 kW)</v>
          </cell>
          <cell r="E59">
            <v>8.3320000000000007</v>
          </cell>
          <cell r="F59">
            <v>9.9809000000000001</v>
          </cell>
        </row>
        <row r="60">
          <cell r="A60">
            <v>98</v>
          </cell>
          <cell r="B60" t="str">
            <v>E303</v>
          </cell>
          <cell r="C60" t="str">
            <v>BETONEIRA - 750 L (9 kW)</v>
          </cell>
          <cell r="E60">
            <v>8.3320000000000007</v>
          </cell>
          <cell r="F60">
            <v>12.4125</v>
          </cell>
        </row>
        <row r="61">
          <cell r="A61">
            <v>99</v>
          </cell>
          <cell r="B61" t="str">
            <v>E304</v>
          </cell>
          <cell r="C61" t="str">
            <v>TRANSP. MANUAL - CARRINHO DE MÃO 80 L</v>
          </cell>
          <cell r="E61">
            <v>0</v>
          </cell>
          <cell r="F61">
            <v>0.13339999999999999</v>
          </cell>
        </row>
        <row r="62">
          <cell r="A62">
            <v>101</v>
          </cell>
          <cell r="B62" t="str">
            <v>E305</v>
          </cell>
          <cell r="C62" t="str">
            <v>TRANSP. MANUAL - GERICA 180 L</v>
          </cell>
          <cell r="E62">
            <v>0</v>
          </cell>
          <cell r="F62">
            <v>0.23350000000000001</v>
          </cell>
        </row>
        <row r="63">
          <cell r="A63">
            <v>103</v>
          </cell>
          <cell r="B63" t="str">
            <v>E306</v>
          </cell>
          <cell r="C63" t="str">
            <v>VIBRADOR DE CONC. - DE IMERSÃO (2 kW)</v>
          </cell>
          <cell r="E63">
            <v>7.4062000000000001</v>
          </cell>
          <cell r="F63">
            <v>8.8386999999999993</v>
          </cell>
        </row>
        <row r="64">
          <cell r="A64">
            <v>104</v>
          </cell>
          <cell r="B64" t="str">
            <v>E310</v>
          </cell>
          <cell r="C64" t="str">
            <v>FAB.PRÉ-MOLD CONC TUBOS D=0,60 M (2 kW)</v>
          </cell>
          <cell r="E64">
            <v>0</v>
          </cell>
          <cell r="F64">
            <v>7.3996000000000004</v>
          </cell>
        </row>
        <row r="65">
          <cell r="A65">
            <v>105</v>
          </cell>
          <cell r="B65" t="str">
            <v>E311</v>
          </cell>
          <cell r="C65" t="str">
            <v>FAB PRÉ-MOLD CONC TUBOS D=0,80 M (2 kW)</v>
          </cell>
          <cell r="E65">
            <v>0</v>
          </cell>
          <cell r="F65">
            <v>7.1071999999999997</v>
          </cell>
        </row>
        <row r="66">
          <cell r="A66">
            <v>106</v>
          </cell>
          <cell r="B66" t="str">
            <v>E312</v>
          </cell>
          <cell r="C66" t="str">
            <v>FAB PRÉ-MOLD CONC TUBOS D=1,00 M (2 kW)</v>
          </cell>
          <cell r="E66">
            <v>0</v>
          </cell>
          <cell r="F66">
            <v>7.4747000000000003</v>
          </cell>
        </row>
        <row r="67">
          <cell r="A67">
            <v>107</v>
          </cell>
          <cell r="B67" t="str">
            <v>E313</v>
          </cell>
          <cell r="C67" t="str">
            <v>FAB PRÉ-MOLD CONC TUBOS D=1,20 M (2 kW)</v>
          </cell>
          <cell r="E67">
            <v>0</v>
          </cell>
          <cell r="F67">
            <v>7.8887</v>
          </cell>
        </row>
        <row r="68">
          <cell r="A68">
            <v>108</v>
          </cell>
          <cell r="B68" t="str">
            <v>E314</v>
          </cell>
          <cell r="C68" t="str">
            <v>FAB PRÉ-MOLD CONC TUBOS D=1,50 M (2 kW)</v>
          </cell>
          <cell r="E68">
            <v>0</v>
          </cell>
          <cell r="F68">
            <v>7.8056999999999999</v>
          </cell>
        </row>
        <row r="69">
          <cell r="A69">
            <v>129</v>
          </cell>
          <cell r="B69" t="str">
            <v>E400</v>
          </cell>
          <cell r="C69" t="str">
            <v>CAMINHÃO BASCULANTE - 5 m3 - 8,8 t (155 kW)</v>
          </cell>
          <cell r="E69">
            <v>9.8749000000000002</v>
          </cell>
          <cell r="F69">
            <v>86.413799999999995</v>
          </cell>
        </row>
        <row r="70">
          <cell r="A70">
            <v>130</v>
          </cell>
          <cell r="B70" t="str">
            <v>E402</v>
          </cell>
          <cell r="C70" t="str">
            <v>CAMINHÃO CARROCERIA - 15t (170 kW)</v>
          </cell>
          <cell r="E70">
            <v>9.8749000000000002</v>
          </cell>
          <cell r="F70">
            <v>108.3706</v>
          </cell>
        </row>
        <row r="71">
          <cell r="A71">
            <v>131</v>
          </cell>
          <cell r="B71" t="str">
            <v>E403</v>
          </cell>
          <cell r="C71" t="str">
            <v>CAMINHÃO BASCULANTE 6 m3  (150 kW)</v>
          </cell>
          <cell r="E71">
            <v>9.8749000000000002</v>
          </cell>
          <cell r="F71">
            <v>97.9148</v>
          </cell>
        </row>
        <row r="72">
          <cell r="A72">
            <v>135</v>
          </cell>
          <cell r="B72" t="str">
            <v>E407</v>
          </cell>
          <cell r="C72" t="str">
            <v>CAMINHÃO TANQUE 10.000 L (170 kW)</v>
          </cell>
          <cell r="E72">
            <v>9.8749000000000002</v>
          </cell>
          <cell r="F72">
            <v>109.7187</v>
          </cell>
        </row>
        <row r="73">
          <cell r="A73">
            <v>136</v>
          </cell>
          <cell r="B73" t="str">
            <v>E408</v>
          </cell>
          <cell r="C73" t="str">
            <v>CAMINHÃO CARROCERIA - 4t (80 kW)</v>
          </cell>
          <cell r="E73">
            <v>9.8749000000000002</v>
          </cell>
          <cell r="F73">
            <v>54.107700000000001</v>
          </cell>
        </row>
        <row r="74">
          <cell r="A74">
            <v>137</v>
          </cell>
          <cell r="B74" t="str">
            <v>E416</v>
          </cell>
          <cell r="C74" t="str">
            <v>VEÍCULO LEVE - PICK UP (4 X 4) (98 kW)</v>
          </cell>
          <cell r="E74">
            <v>8.9490999999999996</v>
          </cell>
          <cell r="F74">
            <v>45.479300000000002</v>
          </cell>
        </row>
        <row r="75">
          <cell r="A75">
            <v>145</v>
          </cell>
          <cell r="B75" t="str">
            <v>E404</v>
          </cell>
          <cell r="C75" t="str">
            <v>CAMINHÃO BASCULANTE 10 m3 - 15 t (170 kW)</v>
          </cell>
          <cell r="E75">
            <v>9.8749000000000002</v>
          </cell>
          <cell r="F75">
            <v>111.63209999999999</v>
          </cell>
        </row>
        <row r="76">
          <cell r="A76">
            <v>146</v>
          </cell>
          <cell r="B76" t="str">
            <v>E432</v>
          </cell>
          <cell r="C76" t="str">
            <v>CAMINHÃO BASCULANTE 20 t (279 kW)</v>
          </cell>
          <cell r="E76">
            <v>9.8749000000000002</v>
          </cell>
          <cell r="F76">
            <v>166.3605</v>
          </cell>
        </row>
        <row r="77">
          <cell r="A77">
            <v>147</v>
          </cell>
          <cell r="B77" t="str">
            <v>E434</v>
          </cell>
          <cell r="C77" t="str">
            <v>CAMINHÃO CARROC C/ GUINDAUTO (150 kW)</v>
          </cell>
          <cell r="E77">
            <v>9.8749000000000002</v>
          </cell>
          <cell r="F77">
            <v>94.581900000000005</v>
          </cell>
        </row>
        <row r="78">
          <cell r="A78">
            <v>148</v>
          </cell>
        </row>
        <row r="79">
          <cell r="A79">
            <v>150</v>
          </cell>
          <cell r="B79" t="str">
            <v>E501</v>
          </cell>
          <cell r="C79" t="str">
            <v>GRUPO GERADOR 36 / 40 KVA (32 kW)</v>
          </cell>
          <cell r="E79">
            <v>8.3320000000000007</v>
          </cell>
          <cell r="F79">
            <v>33.636000000000003</v>
          </cell>
        </row>
        <row r="80">
          <cell r="A80">
            <v>151</v>
          </cell>
          <cell r="B80" t="str">
            <v>E503</v>
          </cell>
          <cell r="C80" t="str">
            <v>GRUPO GERADOR 164 / 180 KVA (144 kW)</v>
          </cell>
          <cell r="E80">
            <v>8.3320000000000007</v>
          </cell>
          <cell r="F80">
            <v>96.774699999999996</v>
          </cell>
        </row>
        <row r="81">
          <cell r="A81">
            <v>156</v>
          </cell>
          <cell r="B81" t="str">
            <v>E509</v>
          </cell>
          <cell r="C81" t="str">
            <v>GRUPO GERADOR 25,0 / 18,0 KVA (20 kW)</v>
          </cell>
          <cell r="E81">
            <v>8.3320000000000007</v>
          </cell>
          <cell r="F81">
            <v>21.651499999999999</v>
          </cell>
        </row>
        <row r="82">
          <cell r="A82">
            <v>162</v>
          </cell>
          <cell r="B82" t="str">
            <v>E903</v>
          </cell>
          <cell r="C82" t="str">
            <v>BATE-ESTACAS GRAV. 3.500/4.000 KG (160 kW)</v>
          </cell>
          <cell r="E82">
            <v>8.3320000000000007</v>
          </cell>
          <cell r="F82">
            <v>99.670699999999997</v>
          </cell>
        </row>
        <row r="83">
          <cell r="A83">
            <v>163</v>
          </cell>
          <cell r="B83" t="str">
            <v>E904</v>
          </cell>
          <cell r="C83" t="str">
            <v>SERRA CIRCULAR 12" (4 kW)</v>
          </cell>
          <cell r="E83">
            <v>0</v>
          </cell>
          <cell r="F83">
            <v>0.1948</v>
          </cell>
        </row>
        <row r="84">
          <cell r="A84">
            <v>165</v>
          </cell>
          <cell r="B84" t="str">
            <v>E906</v>
          </cell>
          <cell r="C84" t="str">
            <v>SOQUETE VIBRATÓRIO (2 kW)</v>
          </cell>
          <cell r="E84">
            <v>7.4062000000000001</v>
          </cell>
          <cell r="F84">
            <v>13.911199999999999</v>
          </cell>
        </row>
        <row r="85">
          <cell r="A85">
            <v>166</v>
          </cell>
          <cell r="B85" t="str">
            <v>E907</v>
          </cell>
          <cell r="C85" t="str">
            <v>CONJUNTO MOTO-BOMBA (11 kW)</v>
          </cell>
          <cell r="E85">
            <v>0</v>
          </cell>
          <cell r="F85">
            <v>13.8764</v>
          </cell>
        </row>
        <row r="86">
          <cell r="A86">
            <v>167</v>
          </cell>
          <cell r="B86" t="str">
            <v>E908</v>
          </cell>
          <cell r="C86" t="str">
            <v>MÁQUINA PINTURA - DERMAC FAIXAS (44 kW)</v>
          </cell>
          <cell r="E86">
            <v>11.417899999999999</v>
          </cell>
          <cell r="F86">
            <v>65.1999</v>
          </cell>
        </row>
        <row r="87">
          <cell r="A87">
            <v>169</v>
          </cell>
          <cell r="B87" t="str">
            <v>E910</v>
          </cell>
        </row>
        <row r="88">
          <cell r="A88">
            <v>170</v>
          </cell>
          <cell r="B88" t="str">
            <v>E917</v>
          </cell>
          <cell r="C88" t="str">
            <v>MÁQUINA UNIVERSAL CORTE (4 kW)</v>
          </cell>
          <cell r="E88">
            <v>7.4062000000000001</v>
          </cell>
          <cell r="F88">
            <v>11.594900000000001</v>
          </cell>
        </row>
        <row r="89">
          <cell r="A89">
            <v>171</v>
          </cell>
          <cell r="B89" t="str">
            <v>E918</v>
          </cell>
          <cell r="C89" t="str">
            <v>PRENSA EXCÊNTRICA (1 kW)</v>
          </cell>
          <cell r="E89">
            <v>0</v>
          </cell>
          <cell r="F89">
            <v>2.4619</v>
          </cell>
        </row>
        <row r="90">
          <cell r="A90">
            <v>172</v>
          </cell>
          <cell r="B90" t="str">
            <v>E919</v>
          </cell>
          <cell r="C90" t="str">
            <v>GUILHOTINA 8 t (3 kW)</v>
          </cell>
          <cell r="E90">
            <v>0</v>
          </cell>
          <cell r="F90">
            <v>4.2878999999999996</v>
          </cell>
        </row>
        <row r="91">
          <cell r="A91">
            <v>173</v>
          </cell>
          <cell r="B91" t="str">
            <v>E924</v>
          </cell>
          <cell r="C91" t="str">
            <v xml:space="preserve">EQUIP. PARA SOLDA </v>
          </cell>
          <cell r="E91">
            <v>0</v>
          </cell>
          <cell r="F91">
            <v>4.9500000000000002E-2</v>
          </cell>
        </row>
        <row r="93">
          <cell r="C93" t="str">
            <v>Custo Unitário de Materiais</v>
          </cell>
        </row>
        <row r="94">
          <cell r="A94" t="str">
            <v>Item</v>
          </cell>
          <cell r="B94" t="str">
            <v>Código</v>
          </cell>
          <cell r="C94" t="str">
            <v>Material</v>
          </cell>
          <cell r="D94" t="str">
            <v>Und</v>
          </cell>
          <cell r="E94" t="str">
            <v>Preço Unitário</v>
          </cell>
        </row>
        <row r="95">
          <cell r="A95">
            <v>212</v>
          </cell>
          <cell r="B95" t="str">
            <v>AM01</v>
          </cell>
          <cell r="C95" t="str">
            <v>AÇO CA 25 D = 4,2 mm</v>
          </cell>
          <cell r="D95" t="str">
            <v>KG</v>
          </cell>
          <cell r="E95">
            <v>4.4275000000000002</v>
          </cell>
        </row>
        <row r="96">
          <cell r="A96">
            <v>213</v>
          </cell>
          <cell r="B96" t="str">
            <v>AM02</v>
          </cell>
          <cell r="C96" t="str">
            <v>AÇO CA 25 D = 6,3 mm</v>
          </cell>
          <cell r="D96" t="str">
            <v>KG</v>
          </cell>
          <cell r="E96">
            <v>3.9904999999999999</v>
          </cell>
        </row>
        <row r="97">
          <cell r="A97">
            <v>215</v>
          </cell>
          <cell r="B97" t="str">
            <v>AM03</v>
          </cell>
          <cell r="C97" t="str">
            <v>AÇO CA 25 D = 10,0 mm</v>
          </cell>
          <cell r="D97" t="str">
            <v>KG</v>
          </cell>
          <cell r="E97">
            <v>3.3119999999999998</v>
          </cell>
        </row>
        <row r="98">
          <cell r="A98">
            <v>216</v>
          </cell>
          <cell r="B98" t="str">
            <v>AM04</v>
          </cell>
          <cell r="C98" t="str">
            <v>AÇO CA 50 D = 6,3 mm</v>
          </cell>
          <cell r="D98" t="str">
            <v>KG</v>
          </cell>
          <cell r="E98">
            <v>4.1859999999999999</v>
          </cell>
        </row>
        <row r="99">
          <cell r="A99">
            <v>217</v>
          </cell>
          <cell r="B99" t="str">
            <v>AM05</v>
          </cell>
          <cell r="C99" t="str">
            <v>AÇO CA 50 D = 10,0 mm</v>
          </cell>
          <cell r="D99" t="str">
            <v>KG</v>
          </cell>
          <cell r="E99">
            <v>3.4729999999999999</v>
          </cell>
        </row>
        <row r="100">
          <cell r="A100">
            <v>218</v>
          </cell>
          <cell r="B100" t="str">
            <v>AM06</v>
          </cell>
          <cell r="C100" t="str">
            <v>AÇO CA 60 D = 4,2 mm</v>
          </cell>
          <cell r="D100" t="str">
            <v>KG</v>
          </cell>
          <cell r="E100">
            <v>3.9904999999999999</v>
          </cell>
        </row>
        <row r="101">
          <cell r="A101">
            <v>219</v>
          </cell>
          <cell r="B101" t="str">
            <v>AM07</v>
          </cell>
          <cell r="C101" t="str">
            <v>AÇO CA 60 D = 5,0 mm</v>
          </cell>
          <cell r="D101" t="str">
            <v>KG</v>
          </cell>
          <cell r="E101">
            <v>3.8755000000000002</v>
          </cell>
        </row>
        <row r="102">
          <cell r="A102">
            <v>220</v>
          </cell>
          <cell r="B102" t="str">
            <v>AM08</v>
          </cell>
          <cell r="C102" t="str">
            <v>AÇO CA 60 D = 6,0 mm</v>
          </cell>
          <cell r="D102" t="str">
            <v>KG</v>
          </cell>
          <cell r="E102">
            <v>3.8755000000000002</v>
          </cell>
        </row>
        <row r="103">
          <cell r="A103">
            <v>235</v>
          </cell>
          <cell r="C103" t="str">
            <v>Casa padrão PMM</v>
          </cell>
          <cell r="D103" t="str">
            <v>gl</v>
          </cell>
          <cell r="E103">
            <v>8395</v>
          </cell>
        </row>
        <row r="104">
          <cell r="A104">
            <v>236</v>
          </cell>
          <cell r="B104" t="str">
            <v>AM35</v>
          </cell>
          <cell r="C104" t="str">
            <v>SEIXO COMERCIAL</v>
          </cell>
          <cell r="D104" t="str">
            <v>M3</v>
          </cell>
          <cell r="E104">
            <v>97.75</v>
          </cell>
        </row>
        <row r="105">
          <cell r="A105">
            <v>237</v>
          </cell>
          <cell r="B105" t="str">
            <v>M003</v>
          </cell>
          <cell r="C105" t="str">
            <v>ÓLEO COMBUSTÍVEL 1A</v>
          </cell>
          <cell r="D105" t="str">
            <v>L</v>
          </cell>
          <cell r="E105">
            <v>1.3524</v>
          </cell>
        </row>
        <row r="106">
          <cell r="A106">
            <v>238</v>
          </cell>
          <cell r="B106" t="str">
            <v>M101</v>
          </cell>
          <cell r="C106" t="str">
            <v>CIMENTO ASFÁLTICO CAP 20</v>
          </cell>
          <cell r="D106" t="str">
            <v>T</v>
          </cell>
          <cell r="E106">
            <v>2025.7135000000001</v>
          </cell>
        </row>
        <row r="107">
          <cell r="A107">
            <v>239</v>
          </cell>
          <cell r="B107" t="str">
            <v>M103</v>
          </cell>
          <cell r="C107" t="str">
            <v>ASFÁLTO DILUÍDO CM-30</v>
          </cell>
          <cell r="D107" t="str">
            <v>T</v>
          </cell>
          <cell r="E107">
            <v>2715.3915000000002</v>
          </cell>
        </row>
        <row r="108">
          <cell r="A108">
            <v>240</v>
          </cell>
          <cell r="B108" t="str">
            <v>M108</v>
          </cell>
          <cell r="C108" t="str">
            <v>EMULSÃO ASFÁLTICA RR-2C</v>
          </cell>
          <cell r="D108" t="str">
            <v>T</v>
          </cell>
          <cell r="E108">
            <v>1970.2260000000001</v>
          </cell>
        </row>
        <row r="109">
          <cell r="A109">
            <v>241</v>
          </cell>
          <cell r="B109" t="str">
            <v>M202</v>
          </cell>
          <cell r="C109" t="str">
            <v>CIMENTO PORTLAND CP-32</v>
          </cell>
          <cell r="D109" t="str">
            <v>KG</v>
          </cell>
          <cell r="E109">
            <v>0.46</v>
          </cell>
        </row>
        <row r="110">
          <cell r="A110">
            <v>242</v>
          </cell>
          <cell r="B110" t="str">
            <v>M319</v>
          </cell>
          <cell r="C110" t="str">
            <v>ARAME RECOZIDO no. 18</v>
          </cell>
          <cell r="D110" t="str">
            <v>KG</v>
          </cell>
          <cell r="E110">
            <v>5.7039999999999997</v>
          </cell>
        </row>
        <row r="111">
          <cell r="A111">
            <v>243</v>
          </cell>
          <cell r="B111" t="str">
            <v>M320</v>
          </cell>
          <cell r="C111" t="str">
            <v>PREGOS DE FERRO 18x30</v>
          </cell>
          <cell r="D111" t="str">
            <v>KG</v>
          </cell>
          <cell r="E111">
            <v>4.83</v>
          </cell>
        </row>
        <row r="112">
          <cell r="A112">
            <v>255</v>
          </cell>
          <cell r="C112" t="str">
            <v>REDE ELÉTRICA - TUBULAÇOES E CABOS</v>
          </cell>
          <cell r="D112" t="str">
            <v>M</v>
          </cell>
          <cell r="E112">
            <v>97.75</v>
          </cell>
        </row>
        <row r="113">
          <cell r="A113">
            <v>256</v>
          </cell>
          <cell r="C113" t="str">
            <v>POSTE TUBO AÇO GALVANIZADO.H =10,0 m C/ LUMINÁRIA</v>
          </cell>
          <cell r="D113" t="str">
            <v>CJ</v>
          </cell>
          <cell r="E113">
            <v>1801.7708</v>
          </cell>
        </row>
        <row r="114">
          <cell r="A114">
            <v>257</v>
          </cell>
          <cell r="B114" t="str">
            <v>M334</v>
          </cell>
          <cell r="C114" t="str">
            <v>PARAF. ZINCADO C/ FENDA 1 1/2" x 3/16"</v>
          </cell>
          <cell r="D114" t="str">
            <v>UN</v>
          </cell>
          <cell r="E114">
            <v>0.13800000000000001</v>
          </cell>
        </row>
        <row r="115">
          <cell r="A115">
            <v>290</v>
          </cell>
          <cell r="B115" t="str">
            <v>M335</v>
          </cell>
          <cell r="C115" t="str">
            <v>PARAF. ZINCADO FRANCÊS 4" x 5/16"</v>
          </cell>
          <cell r="D115" t="str">
            <v>UN</v>
          </cell>
          <cell r="E115">
            <v>0.59799999999999998</v>
          </cell>
        </row>
        <row r="116">
          <cell r="A116">
            <v>291</v>
          </cell>
          <cell r="B116" t="str">
            <v>M340</v>
          </cell>
          <cell r="C116" t="str">
            <v>TAMPÃO DE FERRO FUNDIDO</v>
          </cell>
          <cell r="D116" t="str">
            <v>UN</v>
          </cell>
          <cell r="E116">
            <v>375.70499999999998</v>
          </cell>
        </row>
        <row r="117">
          <cell r="A117">
            <v>294</v>
          </cell>
          <cell r="B117" t="str">
            <v>M343</v>
          </cell>
          <cell r="C117" t="str">
            <v>DEFENSA METÁLICA SEMI-MALEÁVEL SIMPLES</v>
          </cell>
          <cell r="D117" t="str">
            <v>MOD</v>
          </cell>
          <cell r="E117">
            <v>822.89400000000001</v>
          </cell>
        </row>
        <row r="118">
          <cell r="A118">
            <v>295</v>
          </cell>
          <cell r="C118" t="str">
            <v>CHAPA DE AÇO FINA</v>
          </cell>
          <cell r="D118" t="str">
            <v>M2</v>
          </cell>
          <cell r="E118">
            <v>52.9</v>
          </cell>
        </row>
        <row r="119">
          <cell r="A119">
            <v>300</v>
          </cell>
          <cell r="B119" t="str">
            <v>M398</v>
          </cell>
          <cell r="C119" t="str">
            <v xml:space="preserve">CHAPA DE AÇO </v>
          </cell>
          <cell r="D119" t="str">
            <v>KG</v>
          </cell>
          <cell r="E119">
            <v>4.83</v>
          </cell>
        </row>
        <row r="120">
          <cell r="A120">
            <v>303</v>
          </cell>
          <cell r="B120" t="str">
            <v>M346</v>
          </cell>
          <cell r="C120" t="str">
            <v>CHAPA DE AÇO no. 16 (TRATADA)</v>
          </cell>
          <cell r="D120" t="str">
            <v>M2</v>
          </cell>
          <cell r="E120">
            <v>112.7</v>
          </cell>
        </row>
        <row r="121">
          <cell r="A121">
            <v>304</v>
          </cell>
          <cell r="B121" t="str">
            <v>M401</v>
          </cell>
          <cell r="C121" t="str">
            <v>PONTALETES D=15 cm (TRONCO P/ ESC.)</v>
          </cell>
          <cell r="D121" t="str">
            <v>M</v>
          </cell>
          <cell r="E121">
            <v>1.6214999999999999</v>
          </cell>
        </row>
        <row r="122">
          <cell r="A122">
            <v>305</v>
          </cell>
          <cell r="B122" t="str">
            <v>M402</v>
          </cell>
          <cell r="C122" t="str">
            <v>PONTALETES D=20 cm (TRONCO P/ ESC.)</v>
          </cell>
          <cell r="D122" t="str">
            <v>M</v>
          </cell>
          <cell r="E122">
            <v>1.6214999999999999</v>
          </cell>
        </row>
        <row r="123">
          <cell r="A123">
            <v>306</v>
          </cell>
          <cell r="B123" t="str">
            <v>M409</v>
          </cell>
          <cell r="C123" t="str">
            <v>PRANCHÃO DE 1a 5,0 cm x 30,0 cm</v>
          </cell>
          <cell r="D123" t="str">
            <v>M</v>
          </cell>
          <cell r="E123">
            <v>17.25</v>
          </cell>
        </row>
        <row r="124">
          <cell r="A124">
            <v>308</v>
          </cell>
          <cell r="B124" t="str">
            <v>M410</v>
          </cell>
          <cell r="C124" t="str">
            <v>COMPENSADO RESINADO DE 17 mm</v>
          </cell>
          <cell r="D124" t="str">
            <v>M2</v>
          </cell>
          <cell r="E124">
            <v>17.107399999999998</v>
          </cell>
        </row>
        <row r="125">
          <cell r="A125">
            <v>309</v>
          </cell>
          <cell r="B125" t="str">
            <v>M406</v>
          </cell>
          <cell r="C125" t="str">
            <v>CAIBROS DE 7,5 cm x 7,5 cm</v>
          </cell>
          <cell r="D125" t="str">
            <v>M</v>
          </cell>
          <cell r="E125">
            <v>2.4609999999999999</v>
          </cell>
        </row>
        <row r="126">
          <cell r="A126">
            <v>310</v>
          </cell>
          <cell r="B126" t="str">
            <v>M407</v>
          </cell>
          <cell r="C126" t="str">
            <v>TÁBUA DE 1a 2,5 cm x 15,0 cm</v>
          </cell>
          <cell r="D126" t="str">
            <v>M</v>
          </cell>
          <cell r="E126">
            <v>2.7945000000000002</v>
          </cell>
        </row>
        <row r="127">
          <cell r="A127">
            <v>311</v>
          </cell>
          <cell r="B127" t="str">
            <v>M408</v>
          </cell>
          <cell r="C127" t="str">
            <v>TÁBUA DE 5a 2,5 cm x 30,0 cm</v>
          </cell>
          <cell r="D127" t="str">
            <v>M</v>
          </cell>
          <cell r="E127">
            <v>5.29</v>
          </cell>
        </row>
        <row r="128">
          <cell r="A128">
            <v>312</v>
          </cell>
          <cell r="B128" t="str">
            <v>M411</v>
          </cell>
          <cell r="C128" t="str">
            <v>COMPENSADO PLASTIFICADO DE 17 mm</v>
          </cell>
          <cell r="D128" t="str">
            <v>M2</v>
          </cell>
          <cell r="E128">
            <v>34.422600000000003</v>
          </cell>
        </row>
        <row r="129">
          <cell r="A129">
            <v>313</v>
          </cell>
          <cell r="B129" t="str">
            <v>M412</v>
          </cell>
          <cell r="C129" t="str">
            <v>GASTALHO 10 x 2,0 cm</v>
          </cell>
          <cell r="D129" t="str">
            <v>M</v>
          </cell>
          <cell r="E129">
            <v>1.38</v>
          </cell>
        </row>
        <row r="130">
          <cell r="A130">
            <v>314</v>
          </cell>
          <cell r="B130" t="str">
            <v>M413</v>
          </cell>
          <cell r="C130" t="str">
            <v>GASTALHO 7,5 x 2,5 cm</v>
          </cell>
          <cell r="D130" t="str">
            <v>M</v>
          </cell>
          <cell r="E130">
            <v>1.38</v>
          </cell>
        </row>
        <row r="131">
          <cell r="A131">
            <v>315</v>
          </cell>
          <cell r="B131" t="str">
            <v>M415</v>
          </cell>
          <cell r="C131" t="str">
            <v>TÁBUA 2,5 x 22,5 cm</v>
          </cell>
          <cell r="D131" t="str">
            <v>M</v>
          </cell>
          <cell r="E131">
            <v>4.2089999999999996</v>
          </cell>
        </row>
        <row r="132">
          <cell r="A132">
            <v>316</v>
          </cell>
          <cell r="B132" t="str">
            <v>M414</v>
          </cell>
          <cell r="C132" t="str">
            <v>PRANCHÃO 7,5 x 30,0 cm</v>
          </cell>
          <cell r="D132" t="str">
            <v>M</v>
          </cell>
          <cell r="E132">
            <v>34.5</v>
          </cell>
        </row>
        <row r="133">
          <cell r="A133">
            <v>325</v>
          </cell>
          <cell r="B133" t="str">
            <v>M601</v>
          </cell>
          <cell r="C133" t="str">
            <v>TINTA REFLETIVA ACRÍLICA P/ 2 ANOS</v>
          </cell>
          <cell r="D133" t="str">
            <v>L</v>
          </cell>
          <cell r="E133">
            <v>15.4643</v>
          </cell>
        </row>
        <row r="134">
          <cell r="A134">
            <v>326</v>
          </cell>
          <cell r="B134" t="str">
            <v>M602</v>
          </cell>
          <cell r="C134" t="str">
            <v>ADUBO NPK (4.14.8)</v>
          </cell>
          <cell r="D134" t="str">
            <v>KG</v>
          </cell>
          <cell r="E134">
            <v>0.89700000000000002</v>
          </cell>
        </row>
        <row r="135">
          <cell r="A135">
            <v>327</v>
          </cell>
          <cell r="B135" t="str">
            <v>M603</v>
          </cell>
          <cell r="C135" t="str">
            <v>INSETICIDA</v>
          </cell>
          <cell r="D135" t="str">
            <v>L</v>
          </cell>
          <cell r="E135">
            <v>26.45</v>
          </cell>
        </row>
        <row r="136">
          <cell r="A136">
            <v>328</v>
          </cell>
          <cell r="B136" t="str">
            <v>M604</v>
          </cell>
          <cell r="C136" t="str">
            <v>ADITIVO PLASTIMENT BV-40</v>
          </cell>
          <cell r="D136" t="str">
            <v>KG</v>
          </cell>
          <cell r="E136">
            <v>2.9580000000000002</v>
          </cell>
        </row>
        <row r="137">
          <cell r="A137">
            <v>330</v>
          </cell>
          <cell r="B137" t="str">
            <v>M609</v>
          </cell>
          <cell r="C137" t="str">
            <v>TINTA ESMALTE SINTÉTICO SEMI-FOSCO</v>
          </cell>
          <cell r="D137" t="str">
            <v>L</v>
          </cell>
          <cell r="E137">
            <v>13.409000000000001</v>
          </cell>
        </row>
        <row r="138">
          <cell r="A138">
            <v>331</v>
          </cell>
          <cell r="B138" t="str">
            <v>M611</v>
          </cell>
          <cell r="C138" t="str">
            <v>REDUTOR TIPO 2002 PRIM. QUALIDADE</v>
          </cell>
          <cell r="D138" t="str">
            <v>L</v>
          </cell>
          <cell r="E138">
            <v>8.2225000000000001</v>
          </cell>
        </row>
        <row r="139">
          <cell r="A139">
            <v>332</v>
          </cell>
          <cell r="B139" t="str">
            <v>M615</v>
          </cell>
          <cell r="C139" t="str">
            <v>MICROESFERAS PRE-MIX</v>
          </cell>
          <cell r="D139" t="str">
            <v>KG</v>
          </cell>
          <cell r="E139">
            <v>4.3470000000000004</v>
          </cell>
        </row>
        <row r="140">
          <cell r="A140">
            <v>333</v>
          </cell>
          <cell r="B140" t="str">
            <v>M616</v>
          </cell>
          <cell r="C140" t="str">
            <v>MICROESFERAS DROP-ON</v>
          </cell>
          <cell r="D140" t="str">
            <v>KG</v>
          </cell>
          <cell r="E140">
            <v>4.3470000000000004</v>
          </cell>
        </row>
        <row r="141">
          <cell r="A141">
            <v>344</v>
          </cell>
          <cell r="B141" t="str">
            <v>M621</v>
          </cell>
          <cell r="C141" t="str">
            <v>DESMOLDANTE</v>
          </cell>
          <cell r="D141" t="str">
            <v>KG</v>
          </cell>
          <cell r="E141">
            <v>3.6254</v>
          </cell>
        </row>
        <row r="142">
          <cell r="A142">
            <v>345</v>
          </cell>
          <cell r="B142" t="str">
            <v>M622</v>
          </cell>
          <cell r="C142" t="str">
            <v>Interplast N</v>
          </cell>
          <cell r="D142" t="str">
            <v>kg</v>
          </cell>
          <cell r="E142">
            <v>5.2554999999999996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Água"/>
      <sheetName val="QCI - 10-01-06"/>
      <sheetName val="Serviços Esgoto"/>
      <sheetName val="Remanejamento de Famílas"/>
      <sheetName val="Sistema Viário e Drenagem"/>
      <sheetName val="UHB"/>
      <sheetName val="Reflorestamento"/>
      <sheetName val="CEI"/>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 de Distribuição de Água"/>
      <sheetName val="Rede Distrib Águ (indice 06-06)"/>
      <sheetName val="Módulo1"/>
    </sheetNames>
    <sheetDataSet>
      <sheetData sheetId="0"/>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 de Distribuição de Água"/>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Bm 8"/>
      <sheetName val="Bm 8"/>
      <sheetName val="Rede 8"/>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L"/>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L"/>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L"/>
      <sheetName val="SERVIÇO"/>
      <sheetName val="ESPELHO  "/>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L"/>
      <sheetName val="SERVIÇO "/>
      <sheetName val="MATERIAL"/>
      <sheetName val="COMPOSIÇÃO"/>
    </sheetNames>
    <sheetDataSet>
      <sheetData sheetId="0"/>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composições"/>
      <sheetName val="fornecedores"/>
      <sheetName val="MAT"/>
      <sheetName val="Cronograma"/>
      <sheetName val="Listagem"/>
      <sheetName val="Plan1"/>
    </sheetNames>
    <sheetDataSet>
      <sheetData sheetId="0"/>
      <sheetData sheetId="1"/>
      <sheetData sheetId="2"/>
      <sheetData sheetId="3">
        <row r="3">
          <cell r="A3">
            <v>1000</v>
          </cell>
          <cell r="B3" t="str">
            <v>MÃO DE OBRA ASSALARIADA</v>
          </cell>
        </row>
        <row r="4">
          <cell r="A4">
            <v>101</v>
          </cell>
          <cell r="B4" t="str">
            <v>Pedreiro</v>
          </cell>
          <cell r="C4" t="str">
            <v>h</v>
          </cell>
          <cell r="D4">
            <v>2.004</v>
          </cell>
          <cell r="E4">
            <v>1.67</v>
          </cell>
        </row>
        <row r="5">
          <cell r="A5">
            <v>102</v>
          </cell>
          <cell r="B5" t="str">
            <v>Servente</v>
          </cell>
          <cell r="C5" t="str">
            <v>h</v>
          </cell>
          <cell r="D5">
            <v>1.296</v>
          </cell>
          <cell r="E5">
            <v>1.08</v>
          </cell>
        </row>
        <row r="6">
          <cell r="A6">
            <v>103</v>
          </cell>
          <cell r="B6" t="str">
            <v>Carpinteiro</v>
          </cell>
          <cell r="C6" t="str">
            <v>h</v>
          </cell>
          <cell r="D6">
            <v>2.004</v>
          </cell>
          <cell r="E6">
            <v>1.67</v>
          </cell>
        </row>
        <row r="7">
          <cell r="A7">
            <v>104</v>
          </cell>
          <cell r="B7" t="str">
            <v>Bombeiro</v>
          </cell>
          <cell r="C7" t="str">
            <v>h</v>
          </cell>
          <cell r="D7">
            <v>2.004</v>
          </cell>
          <cell r="E7">
            <v>1.67</v>
          </cell>
        </row>
        <row r="8">
          <cell r="A8">
            <v>105</v>
          </cell>
          <cell r="B8" t="str">
            <v>Eletricista</v>
          </cell>
          <cell r="C8" t="str">
            <v>h</v>
          </cell>
          <cell r="D8">
            <v>2.004</v>
          </cell>
          <cell r="E8">
            <v>1.67</v>
          </cell>
        </row>
        <row r="9">
          <cell r="A9">
            <v>106</v>
          </cell>
          <cell r="B9" t="str">
            <v>Armador</v>
          </cell>
          <cell r="C9" t="str">
            <v>kg</v>
          </cell>
          <cell r="D9">
            <v>0.36</v>
          </cell>
          <cell r="E9">
            <v>0.3</v>
          </cell>
        </row>
        <row r="10">
          <cell r="A10">
            <v>107</v>
          </cell>
          <cell r="B10" t="str">
            <v>Maquinista</v>
          </cell>
          <cell r="C10" t="str">
            <v>h</v>
          </cell>
          <cell r="D10">
            <v>1.776</v>
          </cell>
          <cell r="E10">
            <v>1.48</v>
          </cell>
        </row>
        <row r="11">
          <cell r="A11">
            <v>108</v>
          </cell>
          <cell r="B11" t="str">
            <v>Montador</v>
          </cell>
          <cell r="C11" t="str">
            <v>h</v>
          </cell>
          <cell r="D11">
            <v>1.776</v>
          </cell>
          <cell r="E11">
            <v>1.48</v>
          </cell>
        </row>
        <row r="12">
          <cell r="A12">
            <v>109</v>
          </cell>
          <cell r="B12" t="str">
            <v>Ferreiro</v>
          </cell>
          <cell r="C12" t="str">
            <v>h</v>
          </cell>
          <cell r="D12">
            <v>1.776</v>
          </cell>
          <cell r="E12">
            <v>1.48</v>
          </cell>
        </row>
        <row r="13">
          <cell r="A13">
            <v>110</v>
          </cell>
          <cell r="B13" t="str">
            <v>Ajudante</v>
          </cell>
          <cell r="C13" t="str">
            <v>h</v>
          </cell>
          <cell r="D13">
            <v>1.296</v>
          </cell>
          <cell r="E13">
            <v>1.08</v>
          </cell>
        </row>
        <row r="14">
          <cell r="A14">
            <v>111</v>
          </cell>
          <cell r="B14" t="str">
            <v>Pintor</v>
          </cell>
          <cell r="C14" t="str">
            <v>h</v>
          </cell>
          <cell r="D14">
            <v>1.9320000000000002</v>
          </cell>
          <cell r="E14">
            <v>1.61</v>
          </cell>
        </row>
        <row r="15">
          <cell r="A15">
            <v>112</v>
          </cell>
          <cell r="B15" t="str">
            <v>Telhadista</v>
          </cell>
          <cell r="C15" t="str">
            <v>h</v>
          </cell>
          <cell r="D15">
            <v>2.004</v>
          </cell>
          <cell r="E15">
            <v>1.67</v>
          </cell>
        </row>
        <row r="17">
          <cell r="A17">
            <v>1500</v>
          </cell>
          <cell r="B17" t="str">
            <v>MÃO DE OBRA EMPREITADA</v>
          </cell>
        </row>
        <row r="18">
          <cell r="A18">
            <v>150</v>
          </cell>
          <cell r="B18" t="str">
            <v>Empreitada alvenaria</v>
          </cell>
          <cell r="C18" t="str">
            <v>m2</v>
          </cell>
          <cell r="D18">
            <v>3</v>
          </cell>
          <cell r="E18">
            <v>2</v>
          </cell>
        </row>
        <row r="19">
          <cell r="A19">
            <v>152</v>
          </cell>
          <cell r="B19" t="str">
            <v>Empreitada chapisco interno</v>
          </cell>
          <cell r="C19" t="str">
            <v>m2</v>
          </cell>
          <cell r="D19">
            <v>0.84</v>
          </cell>
          <cell r="E19">
            <v>0.77</v>
          </cell>
        </row>
        <row r="20">
          <cell r="A20">
            <v>154</v>
          </cell>
          <cell r="B20" t="str">
            <v>Empreitada chapisco no jaú</v>
          </cell>
          <cell r="C20" t="str">
            <v>m2</v>
          </cell>
          <cell r="D20">
            <v>0.96000000000000008</v>
          </cell>
          <cell r="E20">
            <v>0.88000000000000012</v>
          </cell>
        </row>
        <row r="21">
          <cell r="A21">
            <v>155</v>
          </cell>
          <cell r="B21" t="str">
            <v>Empreiteiro assentamento de pisos c/ encargos</v>
          </cell>
          <cell r="C21" t="str">
            <v>m2</v>
          </cell>
          <cell r="D21">
            <v>7.2</v>
          </cell>
          <cell r="E21">
            <v>6.6000000000000005</v>
          </cell>
        </row>
        <row r="22">
          <cell r="A22">
            <v>156</v>
          </cell>
          <cell r="B22" t="str">
            <v>Empreitada emboço interno</v>
          </cell>
          <cell r="C22" t="str">
            <v>m2</v>
          </cell>
          <cell r="D22">
            <v>2.4</v>
          </cell>
          <cell r="E22">
            <v>2.2000000000000002</v>
          </cell>
        </row>
        <row r="23">
          <cell r="A23">
            <v>158</v>
          </cell>
          <cell r="B23" t="str">
            <v>Empreitada emboço e chapisco no jaú</v>
          </cell>
          <cell r="C23" t="str">
            <v>m2</v>
          </cell>
          <cell r="D23">
            <v>6</v>
          </cell>
          <cell r="E23">
            <v>5.5</v>
          </cell>
        </row>
        <row r="24">
          <cell r="A24">
            <v>160</v>
          </cell>
          <cell r="B24" t="str">
            <v>Empreitada contrapiso</v>
          </cell>
          <cell r="C24" t="str">
            <v>m2</v>
          </cell>
          <cell r="D24">
            <v>3</v>
          </cell>
          <cell r="E24">
            <v>2.75</v>
          </cell>
        </row>
        <row r="25">
          <cell r="A25">
            <v>162</v>
          </cell>
          <cell r="B25" t="str">
            <v>Empreitada pisos cerâmicos</v>
          </cell>
          <cell r="C25" t="str">
            <v>m2</v>
          </cell>
          <cell r="D25">
            <v>4.8</v>
          </cell>
          <cell r="E25">
            <v>4.4000000000000004</v>
          </cell>
        </row>
        <row r="26">
          <cell r="A26">
            <v>164</v>
          </cell>
          <cell r="B26" t="str">
            <v>Empreitada revestimentos paredes internas</v>
          </cell>
          <cell r="C26" t="str">
            <v>m2</v>
          </cell>
          <cell r="D26">
            <v>4.8</v>
          </cell>
          <cell r="E26">
            <v>4.4000000000000004</v>
          </cell>
        </row>
        <row r="27">
          <cell r="A27">
            <v>166</v>
          </cell>
          <cell r="B27" t="str">
            <v>Empreitada assentamento de aduelas</v>
          </cell>
          <cell r="C27" t="str">
            <v>unid.</v>
          </cell>
          <cell r="D27">
            <v>7.2</v>
          </cell>
          <cell r="E27">
            <v>6.6000000000000005</v>
          </cell>
        </row>
        <row r="28">
          <cell r="A28">
            <v>167</v>
          </cell>
          <cell r="B28" t="str">
            <v>Empreitada assentamento de esquadria de madeira</v>
          </cell>
          <cell r="C28" t="str">
            <v>unid.</v>
          </cell>
          <cell r="D28">
            <v>12</v>
          </cell>
          <cell r="E28">
            <v>11</v>
          </cell>
        </row>
        <row r="29">
          <cell r="A29">
            <v>168</v>
          </cell>
          <cell r="B29" t="str">
            <v>Empreitada pisos de granito/mármore/ardósia</v>
          </cell>
          <cell r="C29" t="str">
            <v>m2</v>
          </cell>
          <cell r="D29">
            <v>9.6</v>
          </cell>
          <cell r="E29">
            <v>8.8000000000000007</v>
          </cell>
        </row>
        <row r="30">
          <cell r="A30">
            <v>169</v>
          </cell>
          <cell r="B30" t="str">
            <v>Empreitada revestimento externo cerâmica 10x10</v>
          </cell>
          <cell r="C30" t="str">
            <v>m2</v>
          </cell>
          <cell r="D30">
            <v>6</v>
          </cell>
          <cell r="E30">
            <v>5.5</v>
          </cell>
        </row>
        <row r="31">
          <cell r="A31">
            <v>170</v>
          </cell>
          <cell r="B31" t="str">
            <v>Empreitada revestimento externo granito</v>
          </cell>
          <cell r="C31" t="str">
            <v>m2</v>
          </cell>
          <cell r="D31">
            <v>14.4</v>
          </cell>
          <cell r="E31">
            <v>13.200000000000001</v>
          </cell>
        </row>
        <row r="32">
          <cell r="A32">
            <v>171</v>
          </cell>
          <cell r="B32" t="str">
            <v>Empreitada assentamento de soleira ou chapim em granito</v>
          </cell>
          <cell r="C32" t="str">
            <v>ml</v>
          </cell>
          <cell r="D32">
            <v>6</v>
          </cell>
          <cell r="E32">
            <v>5.5</v>
          </cell>
        </row>
        <row r="33">
          <cell r="A33">
            <v>180</v>
          </cell>
          <cell r="B33" t="str">
            <v>Empreitada pintura de paredes internas 2 demãos</v>
          </cell>
          <cell r="C33" t="str">
            <v>m2</v>
          </cell>
          <cell r="D33">
            <v>3.6</v>
          </cell>
          <cell r="E33">
            <v>3.3000000000000003</v>
          </cell>
        </row>
        <row r="36">
          <cell r="A36">
            <v>199</v>
          </cell>
          <cell r="B36" t="str">
            <v>Leis Sociais = 125,8% sobre mão-de-obra</v>
          </cell>
          <cell r="D36">
            <v>1.2060440000000001</v>
          </cell>
          <cell r="E36">
            <v>1.2060440000000001</v>
          </cell>
        </row>
        <row r="38">
          <cell r="A38">
            <v>2000</v>
          </cell>
          <cell r="B38" t="str">
            <v>INSUMOS BÁSICOS</v>
          </cell>
        </row>
        <row r="40">
          <cell r="A40">
            <v>201</v>
          </cell>
          <cell r="B40" t="str">
            <v>Cimento</v>
          </cell>
          <cell r="C40" t="str">
            <v>kg</v>
          </cell>
          <cell r="D40">
            <v>0.3</v>
          </cell>
          <cell r="E40">
            <v>0.27500000000000002</v>
          </cell>
        </row>
        <row r="41">
          <cell r="A41">
            <v>202</v>
          </cell>
          <cell r="B41" t="str">
            <v>Areia úmida</v>
          </cell>
          <cell r="C41" t="str">
            <v>m3</v>
          </cell>
          <cell r="D41">
            <v>0</v>
          </cell>
          <cell r="E41">
            <v>0</v>
          </cell>
        </row>
        <row r="42">
          <cell r="A42">
            <v>203</v>
          </cell>
          <cell r="B42" t="str">
            <v>Brita 1/2</v>
          </cell>
          <cell r="C42" t="str">
            <v>m3</v>
          </cell>
          <cell r="D42">
            <v>24</v>
          </cell>
          <cell r="E42">
            <v>22</v>
          </cell>
        </row>
        <row r="43">
          <cell r="A43">
            <v>204</v>
          </cell>
          <cell r="B43" t="str">
            <v>Cal virgem em pó</v>
          </cell>
          <cell r="C43" t="str">
            <v>kg</v>
          </cell>
          <cell r="D43">
            <v>0.12000000000000001</v>
          </cell>
          <cell r="E43">
            <v>0.11000000000000001</v>
          </cell>
        </row>
        <row r="44">
          <cell r="A44">
            <v>205</v>
          </cell>
          <cell r="B44" t="str">
            <v>Cal hidratada</v>
          </cell>
          <cell r="C44" t="str">
            <v>kg</v>
          </cell>
          <cell r="D44">
            <v>0.18</v>
          </cell>
          <cell r="E44">
            <v>0.16500000000000001</v>
          </cell>
        </row>
        <row r="45">
          <cell r="A45">
            <v>206</v>
          </cell>
          <cell r="B45" t="str">
            <v>Impermeabilizante Vedacit</v>
          </cell>
          <cell r="C45" t="str">
            <v>l</v>
          </cell>
          <cell r="D45">
            <v>2.0533333333333337</v>
          </cell>
          <cell r="E45">
            <v>1.8822222222222225</v>
          </cell>
        </row>
        <row r="46">
          <cell r="A46">
            <v>207</v>
          </cell>
          <cell r="B46" t="str">
            <v>Cimentcola Quartzolit</v>
          </cell>
          <cell r="C46" t="str">
            <v>kg</v>
          </cell>
          <cell r="D46">
            <v>0.372</v>
          </cell>
          <cell r="E46">
            <v>0.34100000000000003</v>
          </cell>
        </row>
        <row r="47">
          <cell r="A47">
            <v>208</v>
          </cell>
          <cell r="B47" t="str">
            <v>Supercimentcola Quarzolite</v>
          </cell>
          <cell r="C47" t="str">
            <v>kg</v>
          </cell>
          <cell r="D47">
            <v>0.75600000000000001</v>
          </cell>
          <cell r="E47">
            <v>0.69300000000000006</v>
          </cell>
        </row>
        <row r="48">
          <cell r="A48">
            <v>209</v>
          </cell>
          <cell r="B48" t="str">
            <v>Cimento branco</v>
          </cell>
          <cell r="C48" t="str">
            <v>kg</v>
          </cell>
          <cell r="D48">
            <v>1.56</v>
          </cell>
          <cell r="E48">
            <v>1.4300000000000002</v>
          </cell>
        </row>
        <row r="49">
          <cell r="A49">
            <v>210</v>
          </cell>
          <cell r="B49" t="str">
            <v>Prego 18x24</v>
          </cell>
          <cell r="C49" t="str">
            <v>kg</v>
          </cell>
          <cell r="D49">
            <v>2.64</v>
          </cell>
          <cell r="E49">
            <v>2.4200000000000004</v>
          </cell>
        </row>
        <row r="50">
          <cell r="A50">
            <v>211</v>
          </cell>
          <cell r="B50" t="str">
            <v>tábua de pinho 1x12"</v>
          </cell>
          <cell r="C50" t="str">
            <v>m2</v>
          </cell>
          <cell r="D50">
            <v>8.16</v>
          </cell>
          <cell r="E50">
            <v>7.48</v>
          </cell>
        </row>
        <row r="51">
          <cell r="A51">
            <v>212</v>
          </cell>
          <cell r="B51" t="str">
            <v>tábua de pinho 1x9"</v>
          </cell>
          <cell r="C51" t="str">
            <v>m2</v>
          </cell>
          <cell r="D51">
            <v>8.16</v>
          </cell>
          <cell r="E51">
            <v>7.48</v>
          </cell>
        </row>
        <row r="52">
          <cell r="A52">
            <v>213</v>
          </cell>
          <cell r="B52" t="str">
            <v>Sarrafo de pinho 10x2,5cm</v>
          </cell>
          <cell r="C52" t="str">
            <v>m</v>
          </cell>
          <cell r="D52">
            <v>1.02</v>
          </cell>
          <cell r="E52">
            <v>0.93500000000000005</v>
          </cell>
        </row>
        <row r="53">
          <cell r="A53">
            <v>214</v>
          </cell>
          <cell r="B53" t="str">
            <v>pontalete de pinho 3x3"</v>
          </cell>
          <cell r="C53" t="str">
            <v>m</v>
          </cell>
          <cell r="D53">
            <v>1.8</v>
          </cell>
          <cell r="E53">
            <v>1.6500000000000001</v>
          </cell>
        </row>
        <row r="54">
          <cell r="A54">
            <v>215</v>
          </cell>
          <cell r="B54" t="str">
            <v>Viga de peroba 6x12cm</v>
          </cell>
          <cell r="C54" t="str">
            <v>m</v>
          </cell>
          <cell r="D54">
            <v>4.5599999999999996</v>
          </cell>
          <cell r="E54">
            <v>4.18</v>
          </cell>
        </row>
        <row r="55">
          <cell r="A55">
            <v>216</v>
          </cell>
          <cell r="B55" t="str">
            <v>Chapa de compensado resinado 10mm</v>
          </cell>
          <cell r="C55" t="str">
            <v>m2</v>
          </cell>
          <cell r="D55">
            <v>18</v>
          </cell>
          <cell r="E55">
            <v>16.5</v>
          </cell>
        </row>
        <row r="56">
          <cell r="A56">
            <v>217</v>
          </cell>
          <cell r="B56" t="str">
            <v>Madeira</v>
          </cell>
          <cell r="C56" t="str">
            <v>m3</v>
          </cell>
          <cell r="D56">
            <v>300</v>
          </cell>
          <cell r="E56">
            <v>275</v>
          </cell>
        </row>
        <row r="57">
          <cell r="A57">
            <v>218</v>
          </cell>
          <cell r="B57" t="str">
            <v>Chumbador 3/8"</v>
          </cell>
          <cell r="C57" t="str">
            <v>un</v>
          </cell>
          <cell r="D57">
            <v>0.24000000000000002</v>
          </cell>
          <cell r="E57">
            <v>0.22000000000000003</v>
          </cell>
        </row>
        <row r="58">
          <cell r="A58">
            <v>219</v>
          </cell>
          <cell r="B58" t="str">
            <v>Aço CA-50 12,5mm</v>
          </cell>
          <cell r="C58" t="str">
            <v>kg</v>
          </cell>
          <cell r="D58">
            <v>1.8720000000000001</v>
          </cell>
          <cell r="E58">
            <v>1.7160000000000002</v>
          </cell>
        </row>
        <row r="59">
          <cell r="A59">
            <v>220</v>
          </cell>
          <cell r="B59" t="str">
            <v>Aço CA-50 10mm</v>
          </cell>
          <cell r="C59" t="str">
            <v>kg</v>
          </cell>
          <cell r="D59">
            <v>1.7412698412698413</v>
          </cell>
          <cell r="E59">
            <v>1.5961640211640213</v>
          </cell>
        </row>
        <row r="60">
          <cell r="A60">
            <v>221</v>
          </cell>
          <cell r="B60" t="str">
            <v>Aço CA-50 8mm</v>
          </cell>
          <cell r="C60" t="str">
            <v>kg</v>
          </cell>
          <cell r="D60">
            <v>1.875</v>
          </cell>
          <cell r="E60">
            <v>1.7187500000000002</v>
          </cell>
        </row>
        <row r="61">
          <cell r="A61">
            <v>222</v>
          </cell>
          <cell r="B61" t="str">
            <v>Aço CA-50 6,3mm</v>
          </cell>
          <cell r="C61" t="str">
            <v>kg</v>
          </cell>
          <cell r="D61">
            <v>1.8720000000000001</v>
          </cell>
          <cell r="E61">
            <v>1.7160000000000002</v>
          </cell>
        </row>
        <row r="62">
          <cell r="A62">
            <v>223</v>
          </cell>
          <cell r="B62" t="str">
            <v>Aço CA-50 5mm</v>
          </cell>
          <cell r="C62" t="str">
            <v>kg</v>
          </cell>
          <cell r="D62">
            <v>1.875</v>
          </cell>
          <cell r="E62">
            <v>1.7187500000000002</v>
          </cell>
        </row>
        <row r="63">
          <cell r="A63">
            <v>224</v>
          </cell>
          <cell r="B63" t="str">
            <v>Aço CA-50 4,2mm</v>
          </cell>
          <cell r="C63" t="str">
            <v>kg</v>
          </cell>
          <cell r="D63">
            <v>2.0793893129770993</v>
          </cell>
          <cell r="E63">
            <v>1.9061068702290076</v>
          </cell>
        </row>
        <row r="64">
          <cell r="A64">
            <v>225</v>
          </cell>
          <cell r="B64" t="str">
            <v>Aço CA-60 4,2mm</v>
          </cell>
          <cell r="C64" t="str">
            <v>kg</v>
          </cell>
          <cell r="D64">
            <v>2.0793893129770993</v>
          </cell>
          <cell r="E64">
            <v>1.9061068702290076</v>
          </cell>
        </row>
        <row r="65">
          <cell r="A65">
            <v>226</v>
          </cell>
          <cell r="B65" t="str">
            <v>Arame galvanizado</v>
          </cell>
          <cell r="C65" t="str">
            <v>kg</v>
          </cell>
          <cell r="D65">
            <v>1.9200000000000002</v>
          </cell>
          <cell r="E65">
            <v>1.7600000000000002</v>
          </cell>
        </row>
        <row r="66">
          <cell r="A66">
            <v>227</v>
          </cell>
          <cell r="B66" t="str">
            <v>Arame recozido</v>
          </cell>
          <cell r="C66" t="str">
            <v>kg</v>
          </cell>
          <cell r="D66">
            <v>3.6</v>
          </cell>
          <cell r="E66">
            <v>3.3000000000000003</v>
          </cell>
        </row>
        <row r="67">
          <cell r="A67">
            <v>230</v>
          </cell>
          <cell r="B67" t="str">
            <v>Tijolo 9x19x28</v>
          </cell>
          <cell r="C67" t="str">
            <v>un</v>
          </cell>
          <cell r="D67">
            <v>0.18</v>
          </cell>
          <cell r="E67">
            <v>0.16500000000000001</v>
          </cell>
        </row>
        <row r="68">
          <cell r="A68">
            <v>231</v>
          </cell>
          <cell r="B68" t="str">
            <v>Tijolo 09x19x19</v>
          </cell>
          <cell r="C68" t="str">
            <v>un</v>
          </cell>
          <cell r="D68">
            <v>0.156</v>
          </cell>
          <cell r="E68">
            <v>0.14300000000000002</v>
          </cell>
        </row>
        <row r="69">
          <cell r="A69">
            <v>232</v>
          </cell>
          <cell r="B69" t="str">
            <v>Tijolo de barro maciço</v>
          </cell>
          <cell r="C69" t="str">
            <v>un</v>
          </cell>
          <cell r="D69">
            <v>0.26400000000000001</v>
          </cell>
          <cell r="E69">
            <v>0.24200000000000002</v>
          </cell>
        </row>
        <row r="70">
          <cell r="A70">
            <v>233</v>
          </cell>
          <cell r="B70" t="str">
            <v>Elemento vazado tipo cobogó</v>
          </cell>
          <cell r="C70" t="str">
            <v>un</v>
          </cell>
          <cell r="D70">
            <v>0.88800000000000001</v>
          </cell>
          <cell r="E70">
            <v>0.81400000000000006</v>
          </cell>
        </row>
        <row r="71">
          <cell r="A71">
            <v>234</v>
          </cell>
          <cell r="B71" t="str">
            <v>Bloco de concreto 10x20x40</v>
          </cell>
          <cell r="C71" t="str">
            <v>un</v>
          </cell>
          <cell r="D71">
            <v>0.42</v>
          </cell>
          <cell r="E71">
            <v>0.38500000000000001</v>
          </cell>
        </row>
        <row r="72">
          <cell r="A72">
            <v>235</v>
          </cell>
          <cell r="B72" t="str">
            <v>Bloco de concreto 15x20x40</v>
          </cell>
          <cell r="C72" t="str">
            <v>un</v>
          </cell>
          <cell r="D72">
            <v>0.6</v>
          </cell>
          <cell r="E72">
            <v>0.55000000000000004</v>
          </cell>
        </row>
        <row r="73">
          <cell r="A73">
            <v>236</v>
          </cell>
          <cell r="B73" t="str">
            <v>Rejunte Quartizolit para revestimento cerâmico</v>
          </cell>
          <cell r="C73" t="str">
            <v>kg</v>
          </cell>
          <cell r="D73">
            <v>1.6320000000000001</v>
          </cell>
          <cell r="E73">
            <v>1.4960000000000002</v>
          </cell>
        </row>
        <row r="74">
          <cell r="A74">
            <v>238</v>
          </cell>
          <cell r="B74" t="str">
            <v>Laje pré-fabricada e=10cm</v>
          </cell>
          <cell r="C74" t="str">
            <v>m2</v>
          </cell>
          <cell r="D74">
            <v>7.2</v>
          </cell>
          <cell r="E74">
            <v>6.6000000000000005</v>
          </cell>
        </row>
        <row r="75">
          <cell r="A75">
            <v>240</v>
          </cell>
          <cell r="B75" t="str">
            <v>Desmoldante para formas</v>
          </cell>
          <cell r="C75" t="str">
            <v>l</v>
          </cell>
          <cell r="D75">
            <v>3.9</v>
          </cell>
          <cell r="E75">
            <v>3.5750000000000002</v>
          </cell>
        </row>
        <row r="76">
          <cell r="A76">
            <v>242</v>
          </cell>
          <cell r="B76" t="str">
            <v>Formas metálicas aluguel</v>
          </cell>
          <cell r="C76" t="str">
            <v>m2</v>
          </cell>
          <cell r="D76">
            <v>0</v>
          </cell>
          <cell r="E76">
            <v>0</v>
          </cell>
        </row>
        <row r="77">
          <cell r="A77">
            <v>244</v>
          </cell>
          <cell r="B77" t="str">
            <v>Escora de eucalipto 3m</v>
          </cell>
          <cell r="C77" t="str">
            <v>un</v>
          </cell>
          <cell r="D77">
            <v>1.2</v>
          </cell>
          <cell r="E77">
            <v>1.1000000000000001</v>
          </cell>
        </row>
        <row r="78">
          <cell r="A78">
            <v>245</v>
          </cell>
          <cell r="B78" t="str">
            <v>Chapa zincada no. 26</v>
          </cell>
          <cell r="C78" t="str">
            <v>chapa</v>
          </cell>
          <cell r="D78">
            <v>15.6</v>
          </cell>
          <cell r="E78">
            <v>14.3</v>
          </cell>
        </row>
        <row r="79">
          <cell r="A79">
            <v>246</v>
          </cell>
          <cell r="B79" t="str">
            <v>Chapa de compensado resinado 12mm</v>
          </cell>
          <cell r="C79" t="str">
            <v>m2</v>
          </cell>
          <cell r="D79">
            <v>9.1320000000000014</v>
          </cell>
          <cell r="E79">
            <v>8.3710000000000004</v>
          </cell>
        </row>
        <row r="80">
          <cell r="A80">
            <v>247</v>
          </cell>
          <cell r="B80" t="str">
            <v>Chapa de compensado resinado 14mm</v>
          </cell>
          <cell r="C80" t="str">
            <v>m2</v>
          </cell>
          <cell r="D80">
            <v>10.404</v>
          </cell>
          <cell r="E80">
            <v>9.5370000000000008</v>
          </cell>
        </row>
        <row r="81">
          <cell r="A81">
            <v>248</v>
          </cell>
          <cell r="B81" t="str">
            <v>Chapa de compensado resinado 12mm</v>
          </cell>
          <cell r="C81" t="str">
            <v>chapa</v>
          </cell>
          <cell r="D81">
            <v>16.2</v>
          </cell>
          <cell r="E81">
            <v>14.850000000000001</v>
          </cell>
        </row>
        <row r="82">
          <cell r="A82">
            <v>249</v>
          </cell>
          <cell r="B82" t="str">
            <v>Chapa de compensado resinado 14mm</v>
          </cell>
          <cell r="C82" t="str">
            <v>chapa</v>
          </cell>
          <cell r="D82">
            <v>31.2</v>
          </cell>
          <cell r="E82">
            <v>28.6</v>
          </cell>
        </row>
        <row r="83">
          <cell r="A83">
            <v>250</v>
          </cell>
          <cell r="B83" t="str">
            <v>Chapa de compensado resinado 10mm</v>
          </cell>
          <cell r="C83" t="str">
            <v>m2</v>
          </cell>
          <cell r="D83">
            <v>7.6859504132231411</v>
          </cell>
          <cell r="E83">
            <v>7.0454545454545459</v>
          </cell>
        </row>
        <row r="84">
          <cell r="A84">
            <v>251</v>
          </cell>
          <cell r="B84" t="str">
            <v>Chapa de compensado resinado 10mm</v>
          </cell>
          <cell r="C84" t="str">
            <v>chapa</v>
          </cell>
          <cell r="D84">
            <v>18.600000000000001</v>
          </cell>
          <cell r="E84">
            <v>17.05</v>
          </cell>
        </row>
        <row r="85">
          <cell r="A85">
            <v>252</v>
          </cell>
          <cell r="B85" t="str">
            <v>Areia média</v>
          </cell>
          <cell r="C85" t="str">
            <v>m3</v>
          </cell>
          <cell r="D85">
            <v>27.6</v>
          </cell>
          <cell r="E85">
            <v>25.3</v>
          </cell>
        </row>
        <row r="86">
          <cell r="A86">
            <v>253</v>
          </cell>
          <cell r="B86" t="str">
            <v>Brita 3/4</v>
          </cell>
          <cell r="C86" t="str">
            <v>m3</v>
          </cell>
          <cell r="D86">
            <v>27.6</v>
          </cell>
          <cell r="E86">
            <v>25.3</v>
          </cell>
        </row>
        <row r="87">
          <cell r="A87">
            <v>254</v>
          </cell>
          <cell r="B87" t="str">
            <v>Pedra de mão</v>
          </cell>
          <cell r="C87" t="str">
            <v>m3</v>
          </cell>
          <cell r="D87">
            <v>2.52</v>
          </cell>
          <cell r="E87">
            <v>2.3100000000000005</v>
          </cell>
        </row>
        <row r="88">
          <cell r="A88">
            <v>261</v>
          </cell>
          <cell r="B88" t="str">
            <v>tábua de pinho 1x12"</v>
          </cell>
          <cell r="C88" t="str">
            <v>m</v>
          </cell>
          <cell r="D88">
            <v>1.26</v>
          </cell>
          <cell r="E88">
            <v>1.1550000000000002</v>
          </cell>
        </row>
        <row r="89">
          <cell r="A89">
            <v>262</v>
          </cell>
          <cell r="B89" t="str">
            <v>tábua de pinho 1x15cm</v>
          </cell>
          <cell r="C89" t="str">
            <v>m</v>
          </cell>
          <cell r="D89">
            <v>13.44</v>
          </cell>
          <cell r="E89">
            <v>12.32</v>
          </cell>
        </row>
        <row r="90">
          <cell r="A90">
            <v>264</v>
          </cell>
          <cell r="B90" t="str">
            <v>Lambrí de Peroba mica 10x1</v>
          </cell>
          <cell r="C90" t="str">
            <v>m2</v>
          </cell>
          <cell r="D90">
            <v>4.8</v>
          </cell>
          <cell r="E90">
            <v>4.4000000000000004</v>
          </cell>
        </row>
        <row r="91">
          <cell r="A91">
            <v>266</v>
          </cell>
          <cell r="B91" t="str">
            <v>Placas de gesso pré-fabricadas 60x60</v>
          </cell>
          <cell r="C91" t="str">
            <v>m2</v>
          </cell>
          <cell r="D91">
            <v>0.24000000000000002</v>
          </cell>
          <cell r="E91">
            <v>0.22000000000000003</v>
          </cell>
        </row>
        <row r="92">
          <cell r="A92">
            <v>267</v>
          </cell>
          <cell r="B92" t="str">
            <v>Gesso em pó</v>
          </cell>
          <cell r="C92" t="str">
            <v>kg</v>
          </cell>
          <cell r="D92">
            <v>5.6400000000000006</v>
          </cell>
          <cell r="E92">
            <v>5.1700000000000008</v>
          </cell>
        </row>
        <row r="93">
          <cell r="A93">
            <v>270</v>
          </cell>
          <cell r="B93" t="str">
            <v>Soda cáustica</v>
          </cell>
          <cell r="C93" t="str">
            <v>kg</v>
          </cell>
          <cell r="D93">
            <v>2.16</v>
          </cell>
          <cell r="E93">
            <v>1.9800000000000002</v>
          </cell>
        </row>
        <row r="94">
          <cell r="A94">
            <v>271</v>
          </cell>
          <cell r="B94" t="str">
            <v>Ácido muriático</v>
          </cell>
          <cell r="C94" t="str">
            <v>l</v>
          </cell>
          <cell r="D94">
            <v>3.8999999999999995</v>
          </cell>
          <cell r="E94">
            <v>3.5749999999999997</v>
          </cell>
        </row>
        <row r="95">
          <cell r="A95">
            <v>272</v>
          </cell>
          <cell r="B95" t="str">
            <v>Aguarráz mineral</v>
          </cell>
          <cell r="C95" t="str">
            <v>l</v>
          </cell>
          <cell r="D95">
            <v>0.24000000000000002</v>
          </cell>
          <cell r="E95">
            <v>0.22000000000000003</v>
          </cell>
        </row>
        <row r="96">
          <cell r="A96">
            <v>274</v>
          </cell>
          <cell r="B96" t="str">
            <v>Lixa nº120 para pintura</v>
          </cell>
          <cell r="C96" t="str">
            <v>un</v>
          </cell>
          <cell r="D96">
            <v>1.2</v>
          </cell>
          <cell r="E96">
            <v>1.1000000000000001</v>
          </cell>
        </row>
        <row r="97">
          <cell r="A97">
            <v>275</v>
          </cell>
          <cell r="B97" t="str">
            <v>Caibro 7x4 madeira branca</v>
          </cell>
          <cell r="C97" t="str">
            <v>ml</v>
          </cell>
          <cell r="D97">
            <v>2.52</v>
          </cell>
          <cell r="E97">
            <v>2.3100000000000005</v>
          </cell>
        </row>
        <row r="98">
          <cell r="A98">
            <v>276</v>
          </cell>
          <cell r="B98" t="str">
            <v>Caibro 7x5 Parajú</v>
          </cell>
          <cell r="C98" t="str">
            <v>ml</v>
          </cell>
          <cell r="D98">
            <v>2.2799999999999998</v>
          </cell>
          <cell r="E98">
            <v>2.09</v>
          </cell>
        </row>
        <row r="99">
          <cell r="A99">
            <v>280</v>
          </cell>
          <cell r="B99" t="str">
            <v>Caibro 7x5 Parajú</v>
          </cell>
          <cell r="C99" t="str">
            <v>ml</v>
          </cell>
          <cell r="D99">
            <v>1.32</v>
          </cell>
          <cell r="E99">
            <v>1.2100000000000002</v>
          </cell>
        </row>
        <row r="100">
          <cell r="A100">
            <v>282</v>
          </cell>
          <cell r="B100" t="str">
            <v>Caibro 7x4 madeira branca</v>
          </cell>
          <cell r="C100" t="str">
            <v>ml</v>
          </cell>
          <cell r="D100">
            <v>5.4</v>
          </cell>
          <cell r="E100">
            <v>4.95</v>
          </cell>
        </row>
        <row r="101">
          <cell r="A101">
            <v>286</v>
          </cell>
          <cell r="B101" t="str">
            <v>Telha amianto ondulada 2,44 x 0,50 fibrotex</v>
          </cell>
          <cell r="C101" t="str">
            <v>un</v>
          </cell>
          <cell r="D101">
            <v>6</v>
          </cell>
          <cell r="E101">
            <v>5.5</v>
          </cell>
        </row>
        <row r="102">
          <cell r="A102">
            <v>287</v>
          </cell>
          <cell r="B102" t="str">
            <v>Telha amianto ondulada 1,83 x 1,10</v>
          </cell>
          <cell r="C102" t="str">
            <v>un</v>
          </cell>
          <cell r="D102">
            <v>9.6</v>
          </cell>
          <cell r="E102">
            <v>8.8000000000000007</v>
          </cell>
        </row>
        <row r="103">
          <cell r="A103">
            <v>288</v>
          </cell>
          <cell r="B103" t="str">
            <v>Telha de barro colonial</v>
          </cell>
          <cell r="C103" t="str">
            <v>un</v>
          </cell>
          <cell r="D103">
            <v>0.14399999999999999</v>
          </cell>
          <cell r="E103">
            <v>0.13200000000000001</v>
          </cell>
        </row>
        <row r="104">
          <cell r="A104">
            <v>290</v>
          </cell>
          <cell r="B104" t="str">
            <v>Laje pré-fabricada e=10cm</v>
          </cell>
          <cell r="C104" t="str">
            <v>m2</v>
          </cell>
          <cell r="D104">
            <v>9.36</v>
          </cell>
          <cell r="E104">
            <v>8.58</v>
          </cell>
        </row>
        <row r="105">
          <cell r="A105">
            <v>291</v>
          </cell>
          <cell r="B105" t="str">
            <v>Escora de eucalipto 3m</v>
          </cell>
          <cell r="C105" t="str">
            <v>peça</v>
          </cell>
          <cell r="D105">
            <v>1.2</v>
          </cell>
          <cell r="E105">
            <v>1.1000000000000001</v>
          </cell>
        </row>
        <row r="106">
          <cell r="A106">
            <v>292</v>
          </cell>
          <cell r="B106" t="str">
            <v>Prego 15 x 15</v>
          </cell>
          <cell r="C106" t="str">
            <v>kg</v>
          </cell>
          <cell r="D106">
            <v>3.24</v>
          </cell>
          <cell r="E106">
            <v>2.9700000000000006</v>
          </cell>
        </row>
        <row r="111">
          <cell r="A111">
            <v>3000</v>
          </cell>
          <cell r="B111" t="str">
            <v>PISOS E REVESTIMENTOS</v>
          </cell>
        </row>
        <row r="112">
          <cell r="A112">
            <v>301</v>
          </cell>
          <cell r="B112" t="str">
            <v>Azulejo branco 15x15</v>
          </cell>
          <cell r="C112" t="str">
            <v>m2</v>
          </cell>
          <cell r="D112">
            <v>0</v>
          </cell>
        </row>
        <row r="113">
          <cell r="A113">
            <v>302</v>
          </cell>
          <cell r="B113" t="str">
            <v>Azulejo de cor 15x15</v>
          </cell>
          <cell r="C113" t="str">
            <v>m2</v>
          </cell>
          <cell r="D113">
            <v>0</v>
          </cell>
        </row>
        <row r="114">
          <cell r="A114">
            <v>304</v>
          </cell>
          <cell r="B114" t="str">
            <v>Ladrilho hidráulico 1 cor</v>
          </cell>
          <cell r="C114" t="str">
            <v>m2</v>
          </cell>
          <cell r="D114">
            <v>0</v>
          </cell>
        </row>
        <row r="115">
          <cell r="A115">
            <v>305</v>
          </cell>
          <cell r="B115" t="str">
            <v>Ladrilho hidráulico 2 cores</v>
          </cell>
          <cell r="C115" t="str">
            <v>m2</v>
          </cell>
          <cell r="D115">
            <v>0</v>
          </cell>
        </row>
        <row r="116">
          <cell r="A116">
            <v>306</v>
          </cell>
          <cell r="B116" t="str">
            <v>Lajota cerâmica 32x32cm</v>
          </cell>
          <cell r="C116" t="str">
            <v>m2</v>
          </cell>
          <cell r="D116">
            <v>0</v>
          </cell>
        </row>
        <row r="117">
          <cell r="A117">
            <v>308</v>
          </cell>
          <cell r="B117" t="str">
            <v>Cerâmica vermelha 12x24cm</v>
          </cell>
          <cell r="C117" t="str">
            <v>m2</v>
          </cell>
          <cell r="D117">
            <v>0</v>
          </cell>
        </row>
        <row r="118">
          <cell r="A118">
            <v>310</v>
          </cell>
          <cell r="B118" t="str">
            <v>Ardósia 40x40cm</v>
          </cell>
          <cell r="C118" t="str">
            <v>m2</v>
          </cell>
          <cell r="D118">
            <v>7.2</v>
          </cell>
          <cell r="E118">
            <v>6.6000000000000005</v>
          </cell>
        </row>
        <row r="119">
          <cell r="A119">
            <v>311</v>
          </cell>
          <cell r="B119" t="str">
            <v>Cerâmica 10x10</v>
          </cell>
          <cell r="C119" t="str">
            <v>m2</v>
          </cell>
          <cell r="D119">
            <v>10.68</v>
          </cell>
          <cell r="E119">
            <v>9.7900000000000009</v>
          </cell>
        </row>
        <row r="120">
          <cell r="A120">
            <v>312</v>
          </cell>
          <cell r="B120" t="str">
            <v>Cerâmica 40x40</v>
          </cell>
          <cell r="C120" t="str">
            <v>m2</v>
          </cell>
          <cell r="D120">
            <v>16.164000000000001</v>
          </cell>
          <cell r="E120">
            <v>14.817000000000002</v>
          </cell>
        </row>
        <row r="121">
          <cell r="A121">
            <v>313</v>
          </cell>
          <cell r="B121" t="str">
            <v>Cerâmica 30x30</v>
          </cell>
          <cell r="C121" t="str">
            <v>m2</v>
          </cell>
          <cell r="D121">
            <v>10.284000000000001</v>
          </cell>
          <cell r="E121">
            <v>9.4270000000000014</v>
          </cell>
        </row>
        <row r="122">
          <cell r="A122">
            <v>314</v>
          </cell>
          <cell r="B122" t="str">
            <v>Cerâmica 20x30</v>
          </cell>
          <cell r="C122" t="str">
            <v>m2</v>
          </cell>
          <cell r="D122">
            <v>8.52</v>
          </cell>
          <cell r="E122">
            <v>7.8100000000000005</v>
          </cell>
        </row>
        <row r="123">
          <cell r="A123">
            <v>315</v>
          </cell>
          <cell r="B123" t="str">
            <v>Cerâmica 15x15</v>
          </cell>
          <cell r="C123" t="str">
            <v>m2</v>
          </cell>
          <cell r="D123">
            <v>7.26</v>
          </cell>
          <cell r="E123">
            <v>6.6550000000000002</v>
          </cell>
        </row>
        <row r="124">
          <cell r="A124">
            <v>316</v>
          </cell>
          <cell r="B124" t="str">
            <v>Assoalho de sucupira 15cm</v>
          </cell>
          <cell r="C124" t="str">
            <v>m2</v>
          </cell>
          <cell r="D124">
            <v>0</v>
          </cell>
          <cell r="E124">
            <v>0</v>
          </cell>
        </row>
        <row r="125">
          <cell r="A125">
            <v>317</v>
          </cell>
          <cell r="B125" t="str">
            <v>Mármore branco 3cm</v>
          </cell>
          <cell r="C125" t="str">
            <v>m2</v>
          </cell>
          <cell r="D125">
            <v>60</v>
          </cell>
          <cell r="E125">
            <v>55.000000000000007</v>
          </cell>
        </row>
        <row r="126">
          <cell r="A126">
            <v>318</v>
          </cell>
          <cell r="B126" t="str">
            <v>Granito Branco Polar</v>
          </cell>
          <cell r="C126" t="str">
            <v>m2</v>
          </cell>
          <cell r="D126">
            <v>84</v>
          </cell>
          <cell r="E126">
            <v>77</v>
          </cell>
        </row>
        <row r="127">
          <cell r="A127">
            <v>319</v>
          </cell>
          <cell r="B127" t="str">
            <v>Granito Cinza Andorinha</v>
          </cell>
          <cell r="C127" t="str">
            <v>m2</v>
          </cell>
          <cell r="D127">
            <v>48</v>
          </cell>
          <cell r="E127">
            <v>44</v>
          </cell>
        </row>
        <row r="128">
          <cell r="A128">
            <v>320</v>
          </cell>
          <cell r="B128" t="str">
            <v>Pedra portuguesa</v>
          </cell>
          <cell r="C128" t="str">
            <v>m2</v>
          </cell>
          <cell r="D128">
            <v>12.6</v>
          </cell>
          <cell r="E128">
            <v>11.55</v>
          </cell>
        </row>
        <row r="129">
          <cell r="A129">
            <v>350</v>
          </cell>
          <cell r="B129" t="str">
            <v>Rodapé em granito h=7cm</v>
          </cell>
          <cell r="C129" t="str">
            <v>ml</v>
          </cell>
          <cell r="D129">
            <v>4.2</v>
          </cell>
          <cell r="E129">
            <v>3.8500000000000005</v>
          </cell>
        </row>
        <row r="130">
          <cell r="A130">
            <v>352</v>
          </cell>
          <cell r="B130" t="str">
            <v>Rodapé de angelim pedra</v>
          </cell>
          <cell r="C130" t="str">
            <v>ml</v>
          </cell>
          <cell r="D130">
            <v>1.68</v>
          </cell>
          <cell r="E130">
            <v>1.54</v>
          </cell>
        </row>
        <row r="132">
          <cell r="A132">
            <v>4000</v>
          </cell>
          <cell r="B132" t="str">
            <v>LOUÇAS E METAIS</v>
          </cell>
        </row>
        <row r="133">
          <cell r="A133">
            <v>401</v>
          </cell>
          <cell r="B133" t="str">
            <v>Vaso sanitário Logasa</v>
          </cell>
          <cell r="C133" t="str">
            <v>un</v>
          </cell>
          <cell r="D133">
            <v>60</v>
          </cell>
          <cell r="E133">
            <v>55.000000000000007</v>
          </cell>
        </row>
        <row r="134">
          <cell r="A134">
            <v>403</v>
          </cell>
          <cell r="B134" t="str">
            <v>Bacia turca</v>
          </cell>
          <cell r="C134" t="str">
            <v>un</v>
          </cell>
          <cell r="D134">
            <v>42</v>
          </cell>
          <cell r="E134">
            <v>38.5</v>
          </cell>
        </row>
        <row r="135">
          <cell r="A135">
            <v>404</v>
          </cell>
          <cell r="B135" t="str">
            <v>Lavatório de coluna</v>
          </cell>
          <cell r="C135" t="str">
            <v>un</v>
          </cell>
          <cell r="D135">
            <v>0</v>
          </cell>
          <cell r="E135">
            <v>0</v>
          </cell>
        </row>
        <row r="136">
          <cell r="A136">
            <v>405</v>
          </cell>
          <cell r="B136" t="str">
            <v>Lavatório suspenso</v>
          </cell>
          <cell r="C136" t="str">
            <v>un</v>
          </cell>
          <cell r="D136">
            <v>57.6</v>
          </cell>
          <cell r="E136">
            <v>52.800000000000004</v>
          </cell>
        </row>
        <row r="137">
          <cell r="A137">
            <v>408</v>
          </cell>
          <cell r="B137" t="str">
            <v>Bancada de ardósia</v>
          </cell>
          <cell r="C137" t="str">
            <v>m2</v>
          </cell>
          <cell r="D137">
            <v>0</v>
          </cell>
          <cell r="E137">
            <v>0</v>
          </cell>
        </row>
        <row r="138">
          <cell r="A138">
            <v>409</v>
          </cell>
          <cell r="B138" t="str">
            <v>Bancada de granito</v>
          </cell>
          <cell r="C138" t="str">
            <v>m2</v>
          </cell>
          <cell r="D138">
            <v>84</v>
          </cell>
          <cell r="E138">
            <v>77</v>
          </cell>
        </row>
        <row r="139">
          <cell r="A139">
            <v>410</v>
          </cell>
          <cell r="B139" t="str">
            <v>Bojo para pia inox</v>
          </cell>
          <cell r="C139" t="str">
            <v>un</v>
          </cell>
          <cell r="D139">
            <v>60</v>
          </cell>
          <cell r="E139">
            <v>55.000000000000007</v>
          </cell>
        </row>
        <row r="140">
          <cell r="A140">
            <v>415</v>
          </cell>
          <cell r="B140" t="str">
            <v>Tanque pré-moldado</v>
          </cell>
          <cell r="C140" t="str">
            <v>un</v>
          </cell>
          <cell r="D140">
            <v>0</v>
          </cell>
          <cell r="E140">
            <v>0</v>
          </cell>
        </row>
        <row r="141">
          <cell r="A141">
            <v>416</v>
          </cell>
          <cell r="B141" t="str">
            <v>Tanque de Louça</v>
          </cell>
          <cell r="C141" t="str">
            <v>un</v>
          </cell>
          <cell r="D141">
            <v>58.8</v>
          </cell>
          <cell r="E141">
            <v>53.900000000000006</v>
          </cell>
        </row>
        <row r="142">
          <cell r="A142">
            <v>417</v>
          </cell>
          <cell r="B142" t="str">
            <v>Tanque Inox</v>
          </cell>
          <cell r="C142" t="str">
            <v>un</v>
          </cell>
          <cell r="D142">
            <v>0</v>
          </cell>
          <cell r="E142">
            <v>0</v>
          </cell>
        </row>
        <row r="143">
          <cell r="A143">
            <v>430</v>
          </cell>
          <cell r="B143" t="str">
            <v>Caixa d´água 500l</v>
          </cell>
          <cell r="C143" t="str">
            <v>un</v>
          </cell>
          <cell r="D143">
            <v>84</v>
          </cell>
          <cell r="E143">
            <v>77</v>
          </cell>
        </row>
        <row r="144">
          <cell r="A144">
            <v>431</v>
          </cell>
          <cell r="B144" t="str">
            <v>Caixa d´água 1000l</v>
          </cell>
          <cell r="C144" t="str">
            <v>un</v>
          </cell>
          <cell r="D144">
            <v>0</v>
          </cell>
        </row>
        <row r="155">
          <cell r="A155">
            <v>5000</v>
          </cell>
          <cell r="B155" t="str">
            <v>ESQUADRIAS</v>
          </cell>
        </row>
        <row r="156">
          <cell r="A156">
            <v>502</v>
          </cell>
          <cell r="B156" t="str">
            <v>Porta interna madeira 60/70/80 x 210</v>
          </cell>
          <cell r="C156" t="str">
            <v>un</v>
          </cell>
          <cell r="D156">
            <v>42</v>
          </cell>
          <cell r="E156">
            <v>38.5</v>
          </cell>
        </row>
        <row r="157">
          <cell r="A157">
            <v>510</v>
          </cell>
          <cell r="B157" t="str">
            <v>Porta externa madeira 80 x 210</v>
          </cell>
          <cell r="C157" t="str">
            <v>un</v>
          </cell>
          <cell r="D157">
            <v>60</v>
          </cell>
          <cell r="E157">
            <v>55.000000000000007</v>
          </cell>
        </row>
        <row r="158">
          <cell r="A158">
            <v>520</v>
          </cell>
          <cell r="B158" t="str">
            <v>Janela de madeira</v>
          </cell>
          <cell r="C158" t="str">
            <v>un</v>
          </cell>
          <cell r="D158">
            <v>50.4</v>
          </cell>
          <cell r="E158">
            <v>46.2</v>
          </cell>
        </row>
        <row r="172">
          <cell r="A172">
            <v>6000</v>
          </cell>
          <cell r="B172" t="str">
            <v>ACABAMENTOS</v>
          </cell>
        </row>
        <row r="173">
          <cell r="A173">
            <v>602</v>
          </cell>
          <cell r="B173" t="str">
            <v>Massa PVA</v>
          </cell>
          <cell r="C173" t="str">
            <v>kg</v>
          </cell>
          <cell r="D173">
            <v>0.372</v>
          </cell>
          <cell r="E173">
            <v>0.34100000000000003</v>
          </cell>
        </row>
        <row r="174">
          <cell r="A174">
            <v>603</v>
          </cell>
          <cell r="B174" t="str">
            <v>Massa a óleo</v>
          </cell>
          <cell r="C174" t="str">
            <v>kg</v>
          </cell>
          <cell r="D174">
            <v>3.6480000000000001</v>
          </cell>
          <cell r="E174">
            <v>3.3440000000000003</v>
          </cell>
        </row>
        <row r="175">
          <cell r="A175">
            <v>604</v>
          </cell>
          <cell r="B175" t="str">
            <v>Tinta látex Suvinil</v>
          </cell>
          <cell r="C175" t="str">
            <v>l</v>
          </cell>
          <cell r="D175">
            <v>8.52</v>
          </cell>
          <cell r="E175">
            <v>7.8100000000000005</v>
          </cell>
        </row>
        <row r="176">
          <cell r="A176">
            <v>605</v>
          </cell>
          <cell r="B176" t="str">
            <v>Tinta Texturada acrílica</v>
          </cell>
          <cell r="C176" t="str">
            <v>l</v>
          </cell>
          <cell r="D176">
            <v>12.6</v>
          </cell>
          <cell r="E176">
            <v>11.55</v>
          </cell>
        </row>
        <row r="177">
          <cell r="A177">
            <v>606</v>
          </cell>
          <cell r="B177" t="str">
            <v>Líquido selador</v>
          </cell>
          <cell r="C177" t="str">
            <v>l</v>
          </cell>
          <cell r="D177">
            <v>5.76</v>
          </cell>
          <cell r="E177">
            <v>5.28</v>
          </cell>
        </row>
        <row r="178">
          <cell r="A178">
            <v>607</v>
          </cell>
          <cell r="B178" t="str">
            <v>Verniz para madeira com filtro</v>
          </cell>
          <cell r="C178" t="str">
            <v>l</v>
          </cell>
          <cell r="D178">
            <v>9.36</v>
          </cell>
          <cell r="E178">
            <v>8.58</v>
          </cell>
        </row>
        <row r="179">
          <cell r="A179">
            <v>608</v>
          </cell>
          <cell r="B179" t="str">
            <v xml:space="preserve">Tinta esmalte </v>
          </cell>
          <cell r="C179" t="str">
            <v>l</v>
          </cell>
          <cell r="D179">
            <v>12.360000000000001</v>
          </cell>
          <cell r="E179">
            <v>11.330000000000002</v>
          </cell>
        </row>
        <row r="180">
          <cell r="A180">
            <v>609</v>
          </cell>
          <cell r="B180" t="str">
            <v>Fundo para madeira</v>
          </cell>
          <cell r="C180" t="str">
            <v>l</v>
          </cell>
          <cell r="D180">
            <v>12.360000000000001</v>
          </cell>
          <cell r="E180">
            <v>11.330000000000002</v>
          </cell>
        </row>
        <row r="182">
          <cell r="A182">
            <v>7000</v>
          </cell>
          <cell r="B182" t="str">
            <v>FERRAGENS</v>
          </cell>
        </row>
        <row r="183">
          <cell r="A183">
            <v>710</v>
          </cell>
          <cell r="B183" t="str">
            <v>Pino aço cravado (pino e fincapino)</v>
          </cell>
          <cell r="C183" t="str">
            <v>un</v>
          </cell>
          <cell r="D183">
            <v>0.32</v>
          </cell>
          <cell r="E183">
            <v>0.35200000000000004</v>
          </cell>
        </row>
        <row r="184">
          <cell r="A184">
            <v>750</v>
          </cell>
          <cell r="B184" t="str">
            <v xml:space="preserve">Dobradiça 21/2" </v>
          </cell>
          <cell r="C184" t="str">
            <v>un</v>
          </cell>
          <cell r="D184">
            <v>0.8</v>
          </cell>
          <cell r="E184">
            <v>0.88000000000000012</v>
          </cell>
        </row>
        <row r="185">
          <cell r="A185">
            <v>760</v>
          </cell>
          <cell r="B185" t="str">
            <v>Fechadura interna tipo alavanca</v>
          </cell>
          <cell r="C185" t="str">
            <v>un</v>
          </cell>
          <cell r="D185">
            <v>17.3</v>
          </cell>
          <cell r="E185">
            <v>19.03</v>
          </cell>
        </row>
        <row r="186">
          <cell r="A186">
            <v>762</v>
          </cell>
          <cell r="B186" t="str">
            <v>Fechadura externa tipo bola</v>
          </cell>
          <cell r="C186" t="str">
            <v>un</v>
          </cell>
          <cell r="D186">
            <v>21.3</v>
          </cell>
          <cell r="E186">
            <v>23.430000000000003</v>
          </cell>
        </row>
        <row r="187">
          <cell r="A187">
            <v>764</v>
          </cell>
          <cell r="B187" t="str">
            <v>Fechadura para banheiro</v>
          </cell>
          <cell r="C187" t="str">
            <v>un</v>
          </cell>
          <cell r="D187">
            <v>17.3</v>
          </cell>
          <cell r="E187">
            <v>19.03</v>
          </cell>
        </row>
        <row r="189">
          <cell r="A189">
            <v>8000</v>
          </cell>
          <cell r="B189" t="str">
            <v>MATERIAIS ELÉTRICOS E HIDRÁULICOS</v>
          </cell>
        </row>
        <row r="190">
          <cell r="A190">
            <v>801</v>
          </cell>
          <cell r="B190" t="str">
            <v>Poste padrão</v>
          </cell>
          <cell r="C190" t="str">
            <v>un</v>
          </cell>
          <cell r="D190">
            <v>312</v>
          </cell>
          <cell r="E190">
            <v>286</v>
          </cell>
        </row>
        <row r="191">
          <cell r="A191">
            <v>805</v>
          </cell>
          <cell r="B191" t="str">
            <v>Disjuntor tripolar 70A</v>
          </cell>
          <cell r="C191" t="str">
            <v>peça</v>
          </cell>
          <cell r="D191">
            <v>42</v>
          </cell>
          <cell r="E191">
            <v>38.5</v>
          </cell>
        </row>
        <row r="192">
          <cell r="A192">
            <v>807</v>
          </cell>
          <cell r="B192" t="str">
            <v>Chave trifásica simples</v>
          </cell>
          <cell r="C192" t="str">
            <v>peça</v>
          </cell>
          <cell r="D192">
            <v>45.6</v>
          </cell>
          <cell r="E192">
            <v>41.800000000000004</v>
          </cell>
        </row>
        <row r="193">
          <cell r="A193">
            <v>810</v>
          </cell>
          <cell r="B193" t="str">
            <v>Eletroduto PVC rígido 3"</v>
          </cell>
          <cell r="C193" t="str">
            <v>vara</v>
          </cell>
          <cell r="D193">
            <v>30</v>
          </cell>
          <cell r="E193">
            <v>27.500000000000004</v>
          </cell>
        </row>
        <row r="194">
          <cell r="A194">
            <v>812</v>
          </cell>
          <cell r="B194" t="str">
            <v>Eletroduto PVC rígido 3/4"</v>
          </cell>
          <cell r="C194" t="str">
            <v>vara</v>
          </cell>
          <cell r="D194">
            <v>2.7720000000000002</v>
          </cell>
          <cell r="E194">
            <v>2.5410000000000004</v>
          </cell>
        </row>
        <row r="195">
          <cell r="A195">
            <v>815</v>
          </cell>
          <cell r="B195" t="str">
            <v>Curva p/ eletroduto PVC 3"</v>
          </cell>
          <cell r="C195" t="str">
            <v>peça</v>
          </cell>
          <cell r="D195">
            <v>7.6800000000000006</v>
          </cell>
          <cell r="E195">
            <v>7.0400000000000009</v>
          </cell>
        </row>
        <row r="196">
          <cell r="A196">
            <v>817</v>
          </cell>
          <cell r="B196" t="str">
            <v>Luva p/ eletroduto PVC 3"</v>
          </cell>
          <cell r="C196" t="str">
            <v>peça</v>
          </cell>
          <cell r="D196">
            <v>5.8800000000000008</v>
          </cell>
          <cell r="E196">
            <v>5.3900000000000006</v>
          </cell>
        </row>
        <row r="197">
          <cell r="A197">
            <v>820</v>
          </cell>
          <cell r="B197" t="str">
            <v>Lâmpada incandescente 100W</v>
          </cell>
          <cell r="C197" t="str">
            <v>unid.</v>
          </cell>
          <cell r="D197">
            <v>1.38</v>
          </cell>
          <cell r="E197">
            <v>1.2649999999999999</v>
          </cell>
        </row>
        <row r="198">
          <cell r="A198">
            <v>830</v>
          </cell>
          <cell r="B198" t="str">
            <v>Tomada tripolar</v>
          </cell>
          <cell r="C198" t="str">
            <v>peça</v>
          </cell>
          <cell r="D198">
            <v>8.0400000000000009</v>
          </cell>
          <cell r="E198">
            <v>7.370000000000001</v>
          </cell>
        </row>
        <row r="199">
          <cell r="A199">
            <v>840</v>
          </cell>
          <cell r="B199" t="str">
            <v>Cabo 16,0mm2</v>
          </cell>
          <cell r="C199" t="str">
            <v>metro</v>
          </cell>
          <cell r="D199">
            <v>1.68</v>
          </cell>
          <cell r="E199">
            <v>1.54</v>
          </cell>
        </row>
        <row r="207">
          <cell r="A207">
            <v>9000</v>
          </cell>
          <cell r="B207" t="str">
            <v>EQUIPAMENTOS / FERRAMENTAS</v>
          </cell>
        </row>
        <row r="208">
          <cell r="A208">
            <v>902</v>
          </cell>
          <cell r="B208" t="str">
            <v>Retro escavadeira</v>
          </cell>
          <cell r="C208" t="str">
            <v>h</v>
          </cell>
          <cell r="D208">
            <v>60</v>
          </cell>
          <cell r="E208">
            <v>55.000000000000007</v>
          </cell>
        </row>
        <row r="209">
          <cell r="A209">
            <v>904</v>
          </cell>
          <cell r="B209" t="str">
            <v>Caminhão basculante</v>
          </cell>
          <cell r="C209" t="str">
            <v>h</v>
          </cell>
          <cell r="D209">
            <v>45</v>
          </cell>
          <cell r="E209">
            <v>41.25</v>
          </cell>
        </row>
        <row r="210">
          <cell r="A210">
            <v>906</v>
          </cell>
          <cell r="B210" t="str">
            <v>Caminhão carroceria</v>
          </cell>
          <cell r="C210" t="str">
            <v>h</v>
          </cell>
          <cell r="D210">
            <v>45</v>
          </cell>
          <cell r="E210">
            <v>41.25</v>
          </cell>
        </row>
        <row r="211">
          <cell r="A211">
            <v>912</v>
          </cell>
          <cell r="B211" t="str">
            <v>Betoneira</v>
          </cell>
          <cell r="C211" t="str">
            <v>h</v>
          </cell>
          <cell r="D211">
            <v>0.68399999999999994</v>
          </cell>
          <cell r="E211">
            <v>0.627</v>
          </cell>
        </row>
        <row r="212">
          <cell r="A212">
            <v>920</v>
          </cell>
          <cell r="B212" t="str">
            <v>Andaime fachadeiro tipo catraca</v>
          </cell>
          <cell r="C212" t="str">
            <v>mês</v>
          </cell>
          <cell r="D212">
            <v>72</v>
          </cell>
          <cell r="E212">
            <v>66</v>
          </cell>
        </row>
        <row r="213">
          <cell r="A213">
            <v>922</v>
          </cell>
          <cell r="B213" t="str">
            <v>Andaime tubular</v>
          </cell>
          <cell r="C213" t="str">
            <v>metro/mês</v>
          </cell>
          <cell r="D213">
            <v>5.6639999999999997</v>
          </cell>
          <cell r="E213">
            <v>5.1920000000000002</v>
          </cell>
        </row>
        <row r="214">
          <cell r="A214">
            <v>924</v>
          </cell>
          <cell r="B214" t="str">
            <v>Escoramento metálico</v>
          </cell>
          <cell r="C214" t="str">
            <v>m2/dia</v>
          </cell>
          <cell r="D214">
            <v>0.26400000000000001</v>
          </cell>
          <cell r="E214">
            <v>0.24200000000000002</v>
          </cell>
        </row>
        <row r="215">
          <cell r="A215">
            <v>926</v>
          </cell>
          <cell r="B215" t="str">
            <v>Forma metálica</v>
          </cell>
          <cell r="C215" t="str">
            <v>m2</v>
          </cell>
          <cell r="D215">
            <v>0</v>
          </cell>
          <cell r="E215">
            <v>0</v>
          </cell>
        </row>
        <row r="216">
          <cell r="A216">
            <v>930</v>
          </cell>
          <cell r="B216" t="str">
            <v>Serra circular</v>
          </cell>
          <cell r="C216" t="str">
            <v>h</v>
          </cell>
          <cell r="D216">
            <v>0.68399999999999994</v>
          </cell>
          <cell r="E216">
            <v>0.627</v>
          </cell>
        </row>
        <row r="217">
          <cell r="A217">
            <v>932</v>
          </cell>
          <cell r="B217" t="str">
            <v>Vibrador com mangote</v>
          </cell>
          <cell r="C217" t="str">
            <v>mês</v>
          </cell>
          <cell r="D217">
            <v>84</v>
          </cell>
          <cell r="E217">
            <v>77</v>
          </cell>
        </row>
        <row r="218">
          <cell r="A218">
            <v>934</v>
          </cell>
          <cell r="B218" t="str">
            <v>Serra policorte</v>
          </cell>
          <cell r="C218" t="str">
            <v>h</v>
          </cell>
          <cell r="D218">
            <v>0.68399999999999994</v>
          </cell>
          <cell r="E218">
            <v>0.627</v>
          </cell>
        </row>
        <row r="219">
          <cell r="A219">
            <v>936</v>
          </cell>
          <cell r="B219" t="str">
            <v>Guincho coluna</v>
          </cell>
          <cell r="C219" t="str">
            <v>mês</v>
          </cell>
          <cell r="D219">
            <v>84</v>
          </cell>
          <cell r="E219">
            <v>77</v>
          </cell>
        </row>
        <row r="220">
          <cell r="A220">
            <v>938</v>
          </cell>
          <cell r="B220" t="str">
            <v>Condutor de entulho</v>
          </cell>
          <cell r="C220" t="str">
            <v>mês</v>
          </cell>
          <cell r="D220">
            <v>9.6</v>
          </cell>
          <cell r="E220">
            <v>8.8000000000000007</v>
          </cell>
        </row>
        <row r="221">
          <cell r="A221">
            <v>940</v>
          </cell>
          <cell r="B221" t="str">
            <v>Martelete pneumático</v>
          </cell>
          <cell r="C221" t="str">
            <v>h</v>
          </cell>
          <cell r="D221">
            <v>0</v>
          </cell>
        </row>
        <row r="222">
          <cell r="A222">
            <v>942</v>
          </cell>
          <cell r="B222" t="str">
            <v>Compressor</v>
          </cell>
          <cell r="C222" t="str">
            <v>h</v>
          </cell>
          <cell r="D222">
            <v>0</v>
          </cell>
        </row>
        <row r="224">
          <cell r="A224" t="str">
            <v>SUBCOMPOSIÇÕES</v>
          </cell>
        </row>
        <row r="225">
          <cell r="A225">
            <v>30158</v>
          </cell>
          <cell r="B225" t="str">
            <v>reaterro apiloado de valas</v>
          </cell>
          <cell r="C225" t="str">
            <v>m³</v>
          </cell>
          <cell r="D225">
            <v>11.55</v>
          </cell>
        </row>
        <row r="226">
          <cell r="A226">
            <v>30201</v>
          </cell>
          <cell r="B226" t="str">
            <v>escavação manual até 1,5m</v>
          </cell>
          <cell r="C226" t="str">
            <v>m³</v>
          </cell>
          <cell r="D226">
            <v>8.3800000000000008</v>
          </cell>
        </row>
        <row r="227">
          <cell r="A227">
            <v>40801</v>
          </cell>
          <cell r="B227" t="str">
            <v>AREIA seca peneirada</v>
          </cell>
          <cell r="C227" t="str">
            <v>m³</v>
          </cell>
          <cell r="D227">
            <v>44.46</v>
          </cell>
        </row>
        <row r="228">
          <cell r="A228">
            <v>40803</v>
          </cell>
          <cell r="B228" t="str">
            <v>CAL em pasta peneirada e pura</v>
          </cell>
          <cell r="C228" t="str">
            <v>m³</v>
          </cell>
          <cell r="D228">
            <v>111.74</v>
          </cell>
        </row>
        <row r="229">
          <cell r="A229">
            <v>40839</v>
          </cell>
          <cell r="B229" t="str">
            <v>ARGAMASSA de cimento e areia peneirada 1:3</v>
          </cell>
          <cell r="C229" t="str">
            <v>m³</v>
          </cell>
          <cell r="D229">
            <v>215.98</v>
          </cell>
        </row>
        <row r="230">
          <cell r="A230">
            <v>40927</v>
          </cell>
          <cell r="B230" t="str">
            <v>ARGAMASSA cimento, cal e areia peneirada 1:1:6</v>
          </cell>
          <cell r="C230" t="str">
            <v>m³</v>
          </cell>
          <cell r="D230">
            <v>165.02</v>
          </cell>
        </row>
        <row r="231">
          <cell r="A231">
            <v>50301</v>
          </cell>
          <cell r="B231" t="str">
            <v>forma em tábua de pinho p/fundação reaprov. 5x</v>
          </cell>
          <cell r="C231" t="str">
            <v>m²</v>
          </cell>
          <cell r="D231">
            <v>14.64</v>
          </cell>
        </row>
        <row r="232">
          <cell r="A232">
            <v>50302</v>
          </cell>
          <cell r="B232" t="str">
            <v>forma em tábua de pinho p/fundação sem reaproveitamento</v>
          </cell>
          <cell r="C232" t="str">
            <v>m²</v>
          </cell>
          <cell r="D232">
            <v>27.93</v>
          </cell>
        </row>
        <row r="233">
          <cell r="A233">
            <v>50403</v>
          </cell>
          <cell r="B233" t="str">
            <v>armadura CA-50 média 6,3 a 10mm (1/4 a 3/8")</v>
          </cell>
          <cell r="C233" t="str">
            <v>kg</v>
          </cell>
          <cell r="D233">
            <v>2.4</v>
          </cell>
        </row>
        <row r="234">
          <cell r="A234">
            <v>50405</v>
          </cell>
          <cell r="B234" t="str">
            <v>armadura CA-60 fina 3,4 a 6mm</v>
          </cell>
          <cell r="C234" t="str">
            <v>kg</v>
          </cell>
          <cell r="D234">
            <v>3.58</v>
          </cell>
        </row>
        <row r="235">
          <cell r="A235">
            <v>50505</v>
          </cell>
          <cell r="B235" t="str">
            <v>concreto estrutural fck=15MPa</v>
          </cell>
          <cell r="C235" t="str">
            <v>m³</v>
          </cell>
          <cell r="D235">
            <v>147.19</v>
          </cell>
        </row>
        <row r="236">
          <cell r="A236">
            <v>50515</v>
          </cell>
          <cell r="B236" t="str">
            <v>lançamento e aplicação de concreto em fundação</v>
          </cell>
          <cell r="C236" t="str">
            <v>m³</v>
          </cell>
          <cell r="D236">
            <v>21.58</v>
          </cell>
        </row>
        <row r="237">
          <cell r="A237">
            <v>60409</v>
          </cell>
          <cell r="B237" t="str">
            <v>concreto para laje de piso</v>
          </cell>
          <cell r="C237" t="str">
            <v>m³</v>
          </cell>
          <cell r="D237">
            <v>139.24</v>
          </cell>
        </row>
        <row r="238">
          <cell r="A238">
            <v>60411</v>
          </cell>
          <cell r="B238" t="str">
            <v>Lançamento de concreto em estruturas</v>
          </cell>
          <cell r="C238" t="str">
            <v>m³</v>
          </cell>
          <cell r="D238">
            <v>29.87</v>
          </cell>
        </row>
        <row r="239">
          <cell r="A239">
            <v>70153</v>
          </cell>
          <cell r="B239" t="str">
            <v>alvenaria com blocos de concreto 10x20x40</v>
          </cell>
          <cell r="C239" t="str">
            <v>m²</v>
          </cell>
          <cell r="D239">
            <v>12.86</v>
          </cell>
        </row>
        <row r="240">
          <cell r="A240" t="str">
            <v>S50500</v>
          </cell>
          <cell r="B240" t="str">
            <v>Baldrame concreto armado 15x30cm</v>
          </cell>
          <cell r="C240" t="str">
            <v>ml</v>
          </cell>
          <cell r="D240">
            <v>28.31</v>
          </cell>
        </row>
        <row r="241">
          <cell r="A241" t="str">
            <v>S50505</v>
          </cell>
          <cell r="B241" t="str">
            <v>Baldrame em blocos de concreto 15x20cm</v>
          </cell>
          <cell r="C241" t="str">
            <v>ml</v>
          </cell>
          <cell r="D241">
            <v>20.149999999999999</v>
          </cell>
        </row>
        <row r="242">
          <cell r="A242" t="str">
            <v>S50510</v>
          </cell>
          <cell r="B242" t="str">
            <v>laje de piso não estrutural e=7cm</v>
          </cell>
          <cell r="C242" t="str">
            <v>m2</v>
          </cell>
          <cell r="D242">
            <v>13.08</v>
          </cell>
        </row>
        <row r="243">
          <cell r="A243">
            <v>110408</v>
          </cell>
          <cell r="B243" t="str">
            <v>Cobertura em telha de fibrocimento</v>
          </cell>
          <cell r="C243" t="str">
            <v>m²</v>
          </cell>
          <cell r="D243">
            <v>8.82</v>
          </cell>
        </row>
        <row r="244">
          <cell r="A244">
            <v>160209</v>
          </cell>
          <cell r="B244" t="str">
            <v>Emboço com argamassa mista 1:1:6</v>
          </cell>
          <cell r="C244" t="str">
            <v>m²</v>
          </cell>
          <cell r="D244">
            <v>7.67</v>
          </cell>
        </row>
        <row r="245">
          <cell r="A245">
            <v>170202</v>
          </cell>
          <cell r="B245" t="str">
            <v>regularização de bases e=6cm</v>
          </cell>
          <cell r="C245" t="str">
            <v>m²</v>
          </cell>
          <cell r="D245">
            <v>14.42</v>
          </cell>
        </row>
        <row r="246">
          <cell r="A246" t="str">
            <v>S170202</v>
          </cell>
          <cell r="B246" t="str">
            <v>regulariação de bases e=3cm</v>
          </cell>
          <cell r="C246" t="str">
            <v>m²</v>
          </cell>
          <cell r="D246">
            <v>7.94</v>
          </cell>
        </row>
        <row r="247">
          <cell r="A247">
            <v>200205</v>
          </cell>
          <cell r="B247" t="str">
            <v>Pintura PVA de paredes internas 3 demãos</v>
          </cell>
          <cell r="C247" t="str">
            <v>m²</v>
          </cell>
          <cell r="D247">
            <v>5.37</v>
          </cell>
        </row>
        <row r="248">
          <cell r="A248">
            <v>200602</v>
          </cell>
          <cell r="B248" t="str">
            <v>Pintura a óleo em esquadrias metálicas 2 demãos</v>
          </cell>
          <cell r="C248" t="str">
            <v>m²</v>
          </cell>
          <cell r="D248">
            <v>8.17</v>
          </cell>
        </row>
        <row r="249">
          <cell r="A249">
            <v>500001</v>
          </cell>
          <cell r="B249" t="str">
            <v>Concreto para pisos 13,5 Mpa</v>
          </cell>
          <cell r="C249" t="str">
            <v>m³</v>
          </cell>
          <cell r="D249">
            <v>147.46</v>
          </cell>
        </row>
      </sheetData>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L"/>
      <sheetName val="SERVIÇO"/>
      <sheetName val="MATERIAL"/>
      <sheetName val="COMPOSIÇÃO"/>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L"/>
      <sheetName val="SERVIÇO"/>
      <sheetName val="MATERIAL"/>
      <sheetName val="COMPOSIÇÃO"/>
    </sheetNames>
    <sheetDataSet>
      <sheetData sheetId="0"/>
      <sheetData sheetId="1"/>
      <sheetData sheetId="2"/>
      <sheetData sheetId="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hyperlink" Target="http://www.caixa.gov.br/Downloads/sinapi-encargos-sociais-sem-desoneracao/SINAPI"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8ED6-643B-4632-B923-6AEFAB86C757}">
  <dimension ref="A1:N61"/>
  <sheetViews>
    <sheetView topLeftCell="B13" zoomScaleNormal="100" workbookViewId="0">
      <selection activeCell="M13" sqref="M13"/>
    </sheetView>
  </sheetViews>
  <sheetFormatPr defaultRowHeight="15" outlineLevelCol="1" x14ac:dyDescent="0.25"/>
  <cols>
    <col min="1" max="1" width="17" style="239" hidden="1" customWidth="1" outlineLevel="1"/>
    <col min="2" max="2" width="9.140625" style="111" customWidth="1" collapsed="1"/>
    <col min="3" max="3" width="18" style="236" hidden="1" customWidth="1"/>
    <col min="4" max="4" width="17.42578125" style="236" customWidth="1"/>
    <col min="5" max="5" width="65.140625" style="162" customWidth="1"/>
    <col min="6" max="6" width="7.5703125" style="196" customWidth="1"/>
    <col min="7" max="7" width="13.5703125" style="237" customWidth="1"/>
    <col min="8" max="8" width="13.5703125" style="284" customWidth="1"/>
    <col min="9" max="9" width="22.5703125" style="238" customWidth="1"/>
    <col min="10" max="10" width="13.28515625" style="162" customWidth="1"/>
    <col min="11" max="11" width="12.85546875" style="162" customWidth="1"/>
    <col min="12" max="12" width="13.85546875" style="162" bestFit="1" customWidth="1"/>
    <col min="13" max="13" width="14.7109375" style="162" customWidth="1"/>
    <col min="14" max="16384" width="9.140625" style="162"/>
  </cols>
  <sheetData>
    <row r="1" spans="1:13" ht="99" customHeight="1" x14ac:dyDescent="0.25">
      <c r="A1" s="201"/>
      <c r="B1" s="469"/>
      <c r="C1" s="470"/>
      <c r="D1" s="470"/>
      <c r="E1" s="470"/>
      <c r="F1" s="470"/>
      <c r="G1" s="470"/>
      <c r="H1" s="470"/>
      <c r="I1" s="471"/>
    </row>
    <row r="2" spans="1:13" ht="38.25" customHeight="1" x14ac:dyDescent="0.25">
      <c r="A2" s="202"/>
      <c r="B2" s="472" t="s">
        <v>377</v>
      </c>
      <c r="C2" s="473"/>
      <c r="D2" s="473"/>
      <c r="E2" s="473"/>
      <c r="F2" s="473"/>
      <c r="G2" s="473"/>
      <c r="H2" s="473"/>
      <c r="I2" s="474"/>
    </row>
    <row r="3" spans="1:13" ht="21" customHeight="1" x14ac:dyDescent="0.25">
      <c r="A3" s="202"/>
      <c r="B3" s="472"/>
      <c r="C3" s="473"/>
      <c r="D3" s="473"/>
      <c r="E3" s="473"/>
      <c r="F3" s="473"/>
      <c r="G3" s="473"/>
      <c r="H3" s="473"/>
      <c r="I3" s="474"/>
    </row>
    <row r="4" spans="1:13" ht="36" customHeight="1" x14ac:dyDescent="0.25">
      <c r="A4" s="202"/>
      <c r="B4" s="475" t="s">
        <v>266</v>
      </c>
      <c r="C4" s="476"/>
      <c r="D4" s="476"/>
      <c r="E4" s="476"/>
      <c r="F4" s="476"/>
      <c r="G4" s="476"/>
      <c r="H4" s="476"/>
      <c r="I4" s="477"/>
    </row>
    <row r="5" spans="1:13" ht="12" customHeight="1" x14ac:dyDescent="0.25">
      <c r="A5" s="202"/>
      <c r="B5" s="478" t="s">
        <v>620</v>
      </c>
      <c r="C5" s="479"/>
      <c r="D5" s="479"/>
      <c r="E5" s="479"/>
      <c r="F5" s="479"/>
      <c r="G5" s="479"/>
      <c r="H5" s="479"/>
      <c r="I5" s="480"/>
    </row>
    <row r="6" spans="1:13" ht="32.1" customHeight="1" x14ac:dyDescent="0.25">
      <c r="A6" s="202"/>
      <c r="B6" s="203" t="s">
        <v>267</v>
      </c>
      <c r="C6" s="203" t="s">
        <v>268</v>
      </c>
      <c r="D6" s="203" t="s">
        <v>269</v>
      </c>
      <c r="E6" s="204" t="s">
        <v>270</v>
      </c>
      <c r="F6" s="204" t="s">
        <v>271</v>
      </c>
      <c r="G6" s="205" t="s">
        <v>272</v>
      </c>
      <c r="H6" s="206" t="s">
        <v>273</v>
      </c>
      <c r="I6" s="206" t="s">
        <v>274</v>
      </c>
    </row>
    <row r="7" spans="1:13" ht="33" customHeight="1" x14ac:dyDescent="0.25">
      <c r="A7" s="214">
        <f t="shared" ref="A7:A20" si="0">C7</f>
        <v>0</v>
      </c>
      <c r="B7" s="246">
        <v>1</v>
      </c>
      <c r="C7" s="247"/>
      <c r="D7" s="247"/>
      <c r="E7" s="248" t="s">
        <v>386</v>
      </c>
      <c r="F7" s="249"/>
      <c r="G7" s="212"/>
      <c r="H7" s="275"/>
      <c r="I7" s="250">
        <f>I8+I12</f>
        <v>252711.81</v>
      </c>
      <c r="J7" s="241"/>
      <c r="K7" s="229"/>
      <c r="L7" s="122"/>
      <c r="M7" s="122"/>
    </row>
    <row r="8" spans="1:13" ht="18.75" customHeight="1" x14ac:dyDescent="0.25">
      <c r="A8" s="214">
        <f t="shared" si="0"/>
        <v>0</v>
      </c>
      <c r="B8" s="215" t="s">
        <v>153</v>
      </c>
      <c r="C8" s="216"/>
      <c r="D8" s="216"/>
      <c r="E8" s="215" t="s">
        <v>278</v>
      </c>
      <c r="F8" s="217"/>
      <c r="G8" s="218"/>
      <c r="H8" s="276"/>
      <c r="I8" s="219">
        <f>SUM(I9:I11)</f>
        <v>211158.6</v>
      </c>
      <c r="J8" s="224"/>
      <c r="K8" s="229"/>
      <c r="L8" s="122"/>
      <c r="M8" s="122"/>
    </row>
    <row r="9" spans="1:13" ht="29.25" customHeight="1" x14ac:dyDescent="0.25">
      <c r="A9" s="214" t="str">
        <f t="shared" si="0"/>
        <v>CPU</v>
      </c>
      <c r="B9" s="243" t="s">
        <v>7</v>
      </c>
      <c r="C9" s="258" t="s">
        <v>280</v>
      </c>
      <c r="D9" s="259" t="str">
        <f>'Atividade 4'!H67</f>
        <v>Editais</v>
      </c>
      <c r="E9" s="245" t="s">
        <v>283</v>
      </c>
      <c r="F9" s="260" t="str">
        <f>'Atividade 4'!C67</f>
        <v>mês</v>
      </c>
      <c r="G9" s="260">
        <f>'Atividade 4'!D67</f>
        <v>12</v>
      </c>
      <c r="H9" s="277">
        <f>'Atividade 4'!F67</f>
        <v>6673.16</v>
      </c>
      <c r="I9" s="232">
        <f>TRUNC(G9*H9,2)</f>
        <v>80077.919999999998</v>
      </c>
      <c r="J9" s="224"/>
      <c r="K9" s="229"/>
      <c r="L9" s="122"/>
      <c r="M9" s="122"/>
    </row>
    <row r="10" spans="1:13" ht="29.25" customHeight="1" x14ac:dyDescent="0.25">
      <c r="A10" s="214"/>
      <c r="B10" s="243" t="s">
        <v>8</v>
      </c>
      <c r="C10" s="258"/>
      <c r="D10" s="259" t="str">
        <f>'Atividade 4'!H68</f>
        <v>Editais</v>
      </c>
      <c r="E10" s="245" t="str">
        <f>'Atividade 4'!B68</f>
        <v>Engenheiro Ambiental - Educador Ambiental</v>
      </c>
      <c r="F10" s="260" t="str">
        <f>'Atividade 4'!C68</f>
        <v>mês</v>
      </c>
      <c r="G10" s="260">
        <f>'Atividade 4'!D68</f>
        <v>12</v>
      </c>
      <c r="H10" s="277">
        <f>'Atividade 4'!F68</f>
        <v>9876.4</v>
      </c>
      <c r="I10" s="232">
        <f t="shared" ref="I10:I15" si="1">TRUNC(G10*H10,2)</f>
        <v>118516.8</v>
      </c>
      <c r="J10" s="224"/>
      <c r="K10" s="229"/>
      <c r="L10" s="122"/>
      <c r="M10" s="122"/>
    </row>
    <row r="11" spans="1:13" ht="29.25" customHeight="1" x14ac:dyDescent="0.25">
      <c r="A11" s="214"/>
      <c r="B11" s="243" t="s">
        <v>9</v>
      </c>
      <c r="C11" s="258"/>
      <c r="D11" s="259" t="str">
        <f>'Atividade 4'!H72</f>
        <v>Jovens Valores</v>
      </c>
      <c r="E11" s="245" t="str">
        <f>'Atividade 4'!B72</f>
        <v>Estagiário - Serviço Social</v>
      </c>
      <c r="F11" s="260" t="str">
        <f>'Atividade 4'!C72</f>
        <v>mês</v>
      </c>
      <c r="G11" s="260">
        <f>'Atividade 4'!D72</f>
        <v>12</v>
      </c>
      <c r="H11" s="277">
        <f>'Atividade 4'!F72</f>
        <v>1046.99</v>
      </c>
      <c r="I11" s="232">
        <f t="shared" si="1"/>
        <v>12563.88</v>
      </c>
      <c r="J11" s="224"/>
      <c r="K11" s="229"/>
      <c r="L11" s="122"/>
      <c r="M11" s="122"/>
    </row>
    <row r="12" spans="1:13" ht="18.75" customHeight="1" x14ac:dyDescent="0.25">
      <c r="A12" s="214">
        <f t="shared" si="0"/>
        <v>0</v>
      </c>
      <c r="B12" s="215" t="s">
        <v>51</v>
      </c>
      <c r="C12" s="216"/>
      <c r="D12" s="216"/>
      <c r="E12" s="215" t="s">
        <v>711</v>
      </c>
      <c r="F12" s="217"/>
      <c r="G12" s="468"/>
      <c r="H12" s="276"/>
      <c r="I12" s="219">
        <f>SUM(I13:I15)</f>
        <v>41553.21</v>
      </c>
      <c r="J12" s="241"/>
      <c r="K12" s="229"/>
      <c r="L12" s="122"/>
      <c r="M12" s="122"/>
    </row>
    <row r="13" spans="1:13" ht="24.75" customHeight="1" x14ac:dyDescent="0.25">
      <c r="A13" s="214" t="str">
        <f t="shared" si="0"/>
        <v>CPU</v>
      </c>
      <c r="B13" s="243" t="s">
        <v>10</v>
      </c>
      <c r="C13" s="258" t="s">
        <v>280</v>
      </c>
      <c r="D13" s="226" t="s">
        <v>373</v>
      </c>
      <c r="E13" s="245" t="s">
        <v>379</v>
      </c>
      <c r="F13" s="260" t="s">
        <v>43</v>
      </c>
      <c r="G13" s="260">
        <v>12</v>
      </c>
      <c r="H13" s="277">
        <f>'Atividade 4'!G40</f>
        <v>370.38749999999999</v>
      </c>
      <c r="I13" s="232">
        <f t="shared" si="1"/>
        <v>4444.6499999999996</v>
      </c>
      <c r="J13" s="224"/>
      <c r="K13" s="229"/>
      <c r="L13" s="122"/>
      <c r="M13" s="122"/>
    </row>
    <row r="14" spans="1:13" ht="34.5" customHeight="1" x14ac:dyDescent="0.25">
      <c r="A14" s="214" t="str">
        <f t="shared" si="0"/>
        <v>CPU</v>
      </c>
      <c r="B14" s="243" t="s">
        <v>380</v>
      </c>
      <c r="C14" s="244" t="s">
        <v>280</v>
      </c>
      <c r="D14" s="292" t="s">
        <v>391</v>
      </c>
      <c r="E14" s="245" t="s">
        <v>387</v>
      </c>
      <c r="F14" s="260" t="s">
        <v>43</v>
      </c>
      <c r="G14" s="260">
        <v>12</v>
      </c>
      <c r="H14" s="278">
        <f>'Atividade 4'!G48</f>
        <v>3092.3799999999997</v>
      </c>
      <c r="I14" s="232">
        <f t="shared" si="1"/>
        <v>37108.559999999998</v>
      </c>
      <c r="J14" s="224"/>
      <c r="K14" s="122"/>
      <c r="L14" s="122"/>
      <c r="M14" s="122"/>
    </row>
    <row r="15" spans="1:13" ht="22.5" customHeight="1" x14ac:dyDescent="0.25">
      <c r="A15" s="214" t="str">
        <f t="shared" si="0"/>
        <v>CPU</v>
      </c>
      <c r="B15" s="243" t="s">
        <v>381</v>
      </c>
      <c r="C15" s="244" t="s">
        <v>280</v>
      </c>
      <c r="D15" s="226" t="s">
        <v>373</v>
      </c>
      <c r="E15" s="245" t="s">
        <v>691</v>
      </c>
      <c r="F15" s="260" t="s">
        <v>43</v>
      </c>
      <c r="G15" s="260">
        <v>12</v>
      </c>
      <c r="H15" s="278">
        <v>0</v>
      </c>
      <c r="I15" s="232">
        <f t="shared" si="1"/>
        <v>0</v>
      </c>
      <c r="J15" s="224"/>
      <c r="K15" s="122"/>
      <c r="L15" s="122"/>
      <c r="M15" s="122"/>
    </row>
    <row r="16" spans="1:13" ht="30.75" customHeight="1" x14ac:dyDescent="0.25">
      <c r="A16" s="214">
        <f t="shared" si="0"/>
        <v>0</v>
      </c>
      <c r="B16" s="208">
        <v>2</v>
      </c>
      <c r="C16" s="209"/>
      <c r="D16" s="209"/>
      <c r="E16" s="210" t="s">
        <v>384</v>
      </c>
      <c r="F16" s="211"/>
      <c r="G16" s="212"/>
      <c r="H16" s="279"/>
      <c r="I16" s="213">
        <f>I17+I20+I22</f>
        <v>86773.9764</v>
      </c>
      <c r="J16" s="224"/>
      <c r="K16" s="122"/>
      <c r="L16" s="122"/>
      <c r="M16" s="122"/>
    </row>
    <row r="17" spans="1:13" ht="17.25" customHeight="1" x14ac:dyDescent="0.25">
      <c r="A17" s="214">
        <f t="shared" si="0"/>
        <v>0</v>
      </c>
      <c r="B17" s="215" t="s">
        <v>279</v>
      </c>
      <c r="C17" s="216"/>
      <c r="D17" s="216"/>
      <c r="E17" s="215" t="s">
        <v>376</v>
      </c>
      <c r="F17" s="217"/>
      <c r="G17" s="218"/>
      <c r="H17" s="276"/>
      <c r="I17" s="219">
        <f>I18</f>
        <v>4460.8663999999999</v>
      </c>
      <c r="J17" s="224"/>
      <c r="K17" s="122"/>
      <c r="L17" s="122"/>
      <c r="M17" s="122"/>
    </row>
    <row r="18" spans="1:13" ht="33.75" customHeight="1" x14ac:dyDescent="0.25">
      <c r="A18" s="214">
        <f t="shared" si="0"/>
        <v>0</v>
      </c>
      <c r="B18" s="231" t="s">
        <v>58</v>
      </c>
      <c r="C18" s="228"/>
      <c r="D18" s="226" t="s">
        <v>373</v>
      </c>
      <c r="E18" s="233" t="s">
        <v>712</v>
      </c>
      <c r="F18" s="199" t="s">
        <v>37</v>
      </c>
      <c r="G18" s="62">
        <f>'Atividade 2'!E19+'Atividade 6'!E17+'Atividade 8'!E30</f>
        <v>290</v>
      </c>
      <c r="H18" s="278">
        <f>'Atividade 2'!G19</f>
        <v>15.38</v>
      </c>
      <c r="I18" s="457">
        <f>'Composição de Custos '!D7</f>
        <v>4460.8663999999999</v>
      </c>
      <c r="J18" s="224"/>
      <c r="K18" s="122"/>
      <c r="L18" s="122"/>
      <c r="M18" s="122"/>
    </row>
    <row r="19" spans="1:13" ht="20.100000000000001" hidden="1" customHeight="1" x14ac:dyDescent="0.25">
      <c r="A19" s="214">
        <f t="shared" si="0"/>
        <v>0</v>
      </c>
      <c r="B19" s="215" t="s">
        <v>153</v>
      </c>
      <c r="C19" s="216"/>
      <c r="D19" s="216"/>
      <c r="E19" s="215" t="s">
        <v>275</v>
      </c>
      <c r="F19" s="217"/>
      <c r="G19" s="218"/>
      <c r="H19" s="276"/>
      <c r="I19" s="219">
        <f>SUM(I20:I21)</f>
        <v>12483.7</v>
      </c>
      <c r="K19" s="122"/>
      <c r="L19" s="122"/>
      <c r="M19" s="122"/>
    </row>
    <row r="20" spans="1:13" ht="15" customHeight="1" x14ac:dyDescent="0.25">
      <c r="A20" s="214" t="str">
        <f t="shared" si="0"/>
        <v>COMPOSICAO</v>
      </c>
      <c r="B20" s="220" t="s">
        <v>62</v>
      </c>
      <c r="C20" s="221" t="s">
        <v>276</v>
      </c>
      <c r="D20" s="221"/>
      <c r="E20" s="220" t="s">
        <v>372</v>
      </c>
      <c r="F20" s="222"/>
      <c r="G20" s="218"/>
      <c r="H20" s="280"/>
      <c r="I20" s="223">
        <f>I21</f>
        <v>6241.85</v>
      </c>
      <c r="J20" s="241"/>
      <c r="K20" s="122"/>
      <c r="L20" s="122"/>
      <c r="M20" s="122"/>
    </row>
    <row r="21" spans="1:13" ht="25.5" x14ac:dyDescent="0.25">
      <c r="A21" s="214" t="str">
        <f t="shared" ref="A21:A52" si="2">C21</f>
        <v>ATA DE PREÇOS Nº 002/2018 IOPES</v>
      </c>
      <c r="B21" s="225" t="s">
        <v>63</v>
      </c>
      <c r="C21" s="228" t="s">
        <v>277</v>
      </c>
      <c r="D21" s="226" t="s">
        <v>373</v>
      </c>
      <c r="E21" s="227" t="s">
        <v>388</v>
      </c>
      <c r="F21" s="62" t="s">
        <v>37</v>
      </c>
      <c r="G21" s="62">
        <v>10</v>
      </c>
      <c r="H21" s="278">
        <f>'Atividade 8'!H28</f>
        <v>624.18522480000001</v>
      </c>
      <c r="I21" s="232">
        <f t="shared" ref="I21:I23" si="3">TRUNC(G21*H21,2)</f>
        <v>6241.85</v>
      </c>
      <c r="J21" s="224"/>
      <c r="K21" s="229"/>
      <c r="L21" s="122"/>
    </row>
    <row r="22" spans="1:13" ht="21" customHeight="1" x14ac:dyDescent="0.25">
      <c r="A22" s="214"/>
      <c r="B22" s="215" t="s">
        <v>154</v>
      </c>
      <c r="C22" s="216"/>
      <c r="D22" s="216"/>
      <c r="E22" s="215" t="s">
        <v>374</v>
      </c>
      <c r="F22" s="217"/>
      <c r="G22" s="218"/>
      <c r="H22" s="276"/>
      <c r="I22" s="219">
        <f>SUM(I23:I25)</f>
        <v>76071.259999999995</v>
      </c>
      <c r="J22" s="241"/>
      <c r="K22" s="122"/>
      <c r="L22" s="122"/>
    </row>
    <row r="23" spans="1:13" s="291" customFormat="1" ht="30" x14ac:dyDescent="0.25">
      <c r="A23" s="214"/>
      <c r="B23" s="225" t="s">
        <v>200</v>
      </c>
      <c r="C23" s="285"/>
      <c r="D23" s="286" t="s">
        <v>166</v>
      </c>
      <c r="E23" s="287" t="s">
        <v>389</v>
      </c>
      <c r="F23" s="285" t="s">
        <v>85</v>
      </c>
      <c r="G23" s="288">
        <v>2</v>
      </c>
      <c r="H23" s="462">
        <f>'Atividade 3'!G16</f>
        <v>1538.78</v>
      </c>
      <c r="I23" s="232">
        <f t="shared" si="3"/>
        <v>3077.56</v>
      </c>
      <c r="J23" s="289"/>
      <c r="K23" s="290"/>
      <c r="L23" s="290"/>
    </row>
    <row r="24" spans="1:13" ht="21" customHeight="1" x14ac:dyDescent="0.25">
      <c r="A24" s="214"/>
      <c r="B24" s="225" t="s">
        <v>687</v>
      </c>
      <c r="C24" s="228"/>
      <c r="D24" s="35" t="s">
        <v>375</v>
      </c>
      <c r="E24" s="227" t="s">
        <v>390</v>
      </c>
      <c r="F24" s="230" t="s">
        <v>37</v>
      </c>
      <c r="G24" s="230">
        <v>3</v>
      </c>
      <c r="H24" s="281">
        <f>I24/G24</f>
        <v>3893.5666666666671</v>
      </c>
      <c r="I24" s="242">
        <f>'Atividade 5'!H20</f>
        <v>11680.7</v>
      </c>
      <c r="J24" s="241"/>
      <c r="K24" s="122"/>
      <c r="L24" s="122"/>
    </row>
    <row r="25" spans="1:13" ht="21" customHeight="1" x14ac:dyDescent="0.25">
      <c r="A25" s="214"/>
      <c r="B25" s="225" t="s">
        <v>688</v>
      </c>
      <c r="C25" s="228"/>
      <c r="D25" s="226" t="s">
        <v>627</v>
      </c>
      <c r="E25" s="459" t="s">
        <v>713</v>
      </c>
      <c r="F25" s="460" t="s">
        <v>682</v>
      </c>
      <c r="G25" s="347"/>
      <c r="H25" s="458"/>
      <c r="I25" s="461">
        <f>SUM(I26:I33)</f>
        <v>61313</v>
      </c>
      <c r="J25" s="241"/>
      <c r="K25" s="122"/>
      <c r="L25" s="122"/>
    </row>
    <row r="26" spans="1:13" ht="21" customHeight="1" x14ac:dyDescent="0.25">
      <c r="A26" s="455"/>
      <c r="B26" s="225" t="s">
        <v>693</v>
      </c>
      <c r="C26" s="228"/>
      <c r="D26" s="226" t="s">
        <v>627</v>
      </c>
      <c r="E26" s="227" t="s">
        <v>626</v>
      </c>
      <c r="F26" s="230" t="s">
        <v>37</v>
      </c>
      <c r="G26" s="230">
        <f>'Atividade 11'!E8</f>
        <v>1</v>
      </c>
      <c r="H26" s="242">
        <f>'Atividade 11'!F8</f>
        <v>14319</v>
      </c>
      <c r="I26" s="232">
        <f t="shared" ref="I26:I33" si="4">TRUNC(G26*H26,2)</f>
        <v>14319</v>
      </c>
      <c r="J26" s="241"/>
      <c r="K26" s="122"/>
      <c r="L26" s="90"/>
    </row>
    <row r="27" spans="1:13" ht="21" customHeight="1" x14ac:dyDescent="0.25">
      <c r="A27" s="455"/>
      <c r="B27" s="225" t="s">
        <v>704</v>
      </c>
      <c r="C27" s="228"/>
      <c r="D27" s="226" t="s">
        <v>627</v>
      </c>
      <c r="E27" s="227" t="s">
        <v>659</v>
      </c>
      <c r="F27" s="230" t="s">
        <v>37</v>
      </c>
      <c r="G27" s="230">
        <v>1</v>
      </c>
      <c r="H27" s="242">
        <f>'Atividade 11'!F9</f>
        <v>14753</v>
      </c>
      <c r="I27" s="232">
        <f t="shared" si="4"/>
        <v>14753</v>
      </c>
      <c r="J27" s="241"/>
      <c r="K27" s="122"/>
      <c r="L27" s="90"/>
    </row>
    <row r="28" spans="1:13" ht="21" customHeight="1" x14ac:dyDescent="0.25">
      <c r="A28" s="455"/>
      <c r="B28" s="225" t="s">
        <v>705</v>
      </c>
      <c r="C28" s="228"/>
      <c r="D28" s="226" t="s">
        <v>627</v>
      </c>
      <c r="E28" s="227" t="s">
        <v>631</v>
      </c>
      <c r="F28" s="230" t="s">
        <v>37</v>
      </c>
      <c r="G28" s="230">
        <v>1</v>
      </c>
      <c r="H28" s="242">
        <f>'Atividade 11'!F10</f>
        <v>5797</v>
      </c>
      <c r="I28" s="232">
        <f t="shared" si="4"/>
        <v>5797</v>
      </c>
      <c r="J28" s="241"/>
      <c r="K28" s="122"/>
      <c r="L28" s="122"/>
    </row>
    <row r="29" spans="1:13" ht="21" customHeight="1" x14ac:dyDescent="0.25">
      <c r="A29" s="455"/>
      <c r="B29" s="225" t="s">
        <v>706</v>
      </c>
      <c r="C29" s="228"/>
      <c r="D29" s="226" t="s">
        <v>627</v>
      </c>
      <c r="E29" s="227" t="s">
        <v>660</v>
      </c>
      <c r="F29" s="230" t="s">
        <v>37</v>
      </c>
      <c r="G29" s="230">
        <v>1</v>
      </c>
      <c r="H29" s="242">
        <f>'Atividade 11'!F11</f>
        <v>11427</v>
      </c>
      <c r="I29" s="232">
        <f t="shared" si="4"/>
        <v>11427</v>
      </c>
      <c r="J29" s="241"/>
      <c r="K29" s="122"/>
      <c r="L29" s="122"/>
    </row>
    <row r="30" spans="1:13" ht="21" customHeight="1" x14ac:dyDescent="0.25">
      <c r="A30" s="455"/>
      <c r="B30" s="225" t="s">
        <v>707</v>
      </c>
      <c r="C30" s="228"/>
      <c r="D30" s="226" t="s">
        <v>627</v>
      </c>
      <c r="E30" s="227" t="s">
        <v>633</v>
      </c>
      <c r="F30" s="230" t="s">
        <v>37</v>
      </c>
      <c r="G30" s="230">
        <v>1</v>
      </c>
      <c r="H30" s="242">
        <f>'Atividade 11'!F12</f>
        <v>5397</v>
      </c>
      <c r="I30" s="232">
        <f t="shared" si="4"/>
        <v>5397</v>
      </c>
      <c r="J30" s="241"/>
      <c r="K30" s="122"/>
      <c r="L30" s="122"/>
    </row>
    <row r="31" spans="1:13" ht="21" customHeight="1" x14ac:dyDescent="0.25">
      <c r="A31" s="455"/>
      <c r="B31" s="225" t="s">
        <v>708</v>
      </c>
      <c r="C31" s="228"/>
      <c r="D31" s="226" t="s">
        <v>627</v>
      </c>
      <c r="E31" s="227" t="s">
        <v>661</v>
      </c>
      <c r="F31" s="230" t="s">
        <v>37</v>
      </c>
      <c r="G31" s="230">
        <v>1</v>
      </c>
      <c r="H31" s="242">
        <f>'Atividade 11'!F13</f>
        <v>2014</v>
      </c>
      <c r="I31" s="232">
        <f t="shared" si="4"/>
        <v>2014</v>
      </c>
      <c r="J31" s="241"/>
      <c r="K31" s="122"/>
      <c r="L31" s="122"/>
    </row>
    <row r="32" spans="1:13" ht="21" customHeight="1" x14ac:dyDescent="0.25">
      <c r="A32" s="455"/>
      <c r="B32" s="225" t="s">
        <v>709</v>
      </c>
      <c r="C32" s="228"/>
      <c r="D32" s="226" t="s">
        <v>627</v>
      </c>
      <c r="E32" s="227" t="s">
        <v>638</v>
      </c>
      <c r="F32" s="230" t="s">
        <v>37</v>
      </c>
      <c r="G32" s="230">
        <v>1</v>
      </c>
      <c r="H32" s="242">
        <f>'Atividade 11'!F14</f>
        <v>4620</v>
      </c>
      <c r="I32" s="232">
        <f t="shared" si="4"/>
        <v>4620</v>
      </c>
      <c r="J32" s="241"/>
      <c r="K32" s="122"/>
    </row>
    <row r="33" spans="1:14" ht="21" customHeight="1" x14ac:dyDescent="0.25">
      <c r="A33" s="455"/>
      <c r="B33" s="225" t="s">
        <v>710</v>
      </c>
      <c r="C33" s="228"/>
      <c r="D33" s="226" t="s">
        <v>627</v>
      </c>
      <c r="E33" s="227" t="s">
        <v>662</v>
      </c>
      <c r="F33" s="230" t="s">
        <v>37</v>
      </c>
      <c r="G33" s="230">
        <v>1</v>
      </c>
      <c r="H33" s="242">
        <f>'Atividade 11'!F15</f>
        <v>2986</v>
      </c>
      <c r="I33" s="232">
        <f t="shared" si="4"/>
        <v>2986</v>
      </c>
      <c r="J33" s="241"/>
      <c r="K33" s="122"/>
    </row>
    <row r="34" spans="1:14" ht="30" customHeight="1" thickBot="1" x14ac:dyDescent="0.3">
      <c r="A34" s="234">
        <f t="shared" si="2"/>
        <v>0</v>
      </c>
      <c r="B34" s="481" t="s">
        <v>281</v>
      </c>
      <c r="C34" s="482"/>
      <c r="D34" s="482"/>
      <c r="E34" s="482"/>
      <c r="F34" s="482"/>
      <c r="G34" s="482"/>
      <c r="H34" s="482"/>
      <c r="I34" s="448">
        <f>I22+I20+I17+I12+I8</f>
        <v>339485.78639999998</v>
      </c>
      <c r="J34" s="224"/>
      <c r="K34" s="235"/>
    </row>
    <row r="35" spans="1:14" ht="2.25" customHeight="1" x14ac:dyDescent="0.25">
      <c r="A35" s="207">
        <f t="shared" si="2"/>
        <v>0</v>
      </c>
      <c r="B35" s="273"/>
      <c r="C35" s="262"/>
      <c r="D35" s="262"/>
      <c r="E35" s="263"/>
      <c r="F35" s="264"/>
      <c r="G35" s="265"/>
      <c r="H35" s="282"/>
      <c r="I35" s="266"/>
      <c r="J35" s="274"/>
      <c r="K35" s="267"/>
      <c r="L35" s="194"/>
      <c r="M35" s="194"/>
    </row>
    <row r="36" spans="1:14" x14ac:dyDescent="0.25">
      <c r="A36" s="214">
        <f t="shared" si="2"/>
        <v>0</v>
      </c>
      <c r="B36" s="261"/>
      <c r="C36" s="262"/>
      <c r="D36" s="262"/>
      <c r="E36" s="263"/>
      <c r="F36" s="264"/>
      <c r="G36" s="265"/>
      <c r="H36" s="282"/>
      <c r="I36" s="266"/>
      <c r="J36" s="194"/>
      <c r="K36" s="267"/>
      <c r="L36" s="194"/>
      <c r="M36" s="194"/>
      <c r="N36" s="194"/>
    </row>
    <row r="37" spans="1:14" ht="31.5" customHeight="1" x14ac:dyDescent="0.25">
      <c r="A37" s="214">
        <f t="shared" si="2"/>
        <v>0</v>
      </c>
      <c r="B37" s="484"/>
      <c r="C37" s="484"/>
      <c r="D37" s="484"/>
      <c r="E37" s="484"/>
      <c r="F37" s="484"/>
      <c r="G37" s="484"/>
      <c r="H37" s="484"/>
      <c r="I37" s="484"/>
      <c r="J37" s="268"/>
      <c r="K37" s="194"/>
      <c r="L37" s="194"/>
      <c r="M37" s="194"/>
      <c r="N37" s="194"/>
    </row>
    <row r="38" spans="1:14" ht="18" customHeight="1" x14ac:dyDescent="0.25">
      <c r="A38" s="214" t="e">
        <f>#REF!</f>
        <v>#REF!</v>
      </c>
      <c r="B38" s="486"/>
      <c r="C38" s="486"/>
      <c r="D38" s="486"/>
      <c r="E38" s="486"/>
      <c r="F38" s="486"/>
      <c r="G38" s="486"/>
      <c r="H38" s="486"/>
      <c r="I38" s="486"/>
      <c r="J38" s="194"/>
      <c r="K38" s="194"/>
      <c r="L38" s="194"/>
      <c r="M38" s="194"/>
      <c r="N38" s="194"/>
    </row>
    <row r="39" spans="1:14" x14ac:dyDescent="0.25">
      <c r="A39" s="214">
        <f>C38</f>
        <v>0</v>
      </c>
      <c r="B39" s="195"/>
      <c r="C39" s="269"/>
      <c r="D39" s="269"/>
      <c r="E39" s="194"/>
      <c r="F39" s="270"/>
      <c r="G39" s="271"/>
      <c r="H39" s="283"/>
      <c r="I39" s="272"/>
      <c r="J39" s="194"/>
      <c r="K39" s="194"/>
      <c r="L39" s="194"/>
      <c r="M39" s="194"/>
      <c r="N39" s="194"/>
    </row>
    <row r="40" spans="1:14" ht="18" customHeight="1" x14ac:dyDescent="0.25">
      <c r="A40" s="214">
        <f t="shared" si="2"/>
        <v>0</v>
      </c>
      <c r="B40" s="485"/>
      <c r="C40" s="485"/>
      <c r="D40" s="485"/>
      <c r="E40" s="485"/>
      <c r="F40" s="485"/>
      <c r="G40" s="485"/>
      <c r="H40" s="485"/>
      <c r="I40" s="485"/>
      <c r="J40" s="194"/>
      <c r="K40" s="194"/>
      <c r="L40" s="194"/>
      <c r="M40" s="194"/>
      <c r="N40" s="194"/>
    </row>
    <row r="41" spans="1:14" ht="18" customHeight="1" x14ac:dyDescent="0.25">
      <c r="A41" s="214">
        <f t="shared" si="2"/>
        <v>0</v>
      </c>
      <c r="B41" s="485"/>
      <c r="C41" s="485"/>
      <c r="D41" s="485"/>
      <c r="E41" s="485"/>
      <c r="F41" s="485"/>
      <c r="G41" s="485"/>
      <c r="H41" s="485"/>
      <c r="I41" s="485"/>
      <c r="J41" s="194"/>
      <c r="K41" s="194"/>
      <c r="L41" s="194"/>
      <c r="M41" s="194"/>
      <c r="N41" s="194"/>
    </row>
    <row r="42" spans="1:14" ht="18" customHeight="1" x14ac:dyDescent="0.25">
      <c r="A42" s="214">
        <f t="shared" si="2"/>
        <v>0</v>
      </c>
      <c r="B42" s="485"/>
      <c r="C42" s="485"/>
      <c r="D42" s="485"/>
      <c r="E42" s="485"/>
      <c r="F42" s="485"/>
      <c r="G42" s="485"/>
      <c r="H42" s="485"/>
      <c r="I42" s="485"/>
      <c r="J42" s="194"/>
      <c r="K42" s="194"/>
      <c r="L42" s="194"/>
      <c r="M42" s="194"/>
      <c r="N42" s="194"/>
    </row>
    <row r="43" spans="1:14" ht="18" customHeight="1" x14ac:dyDescent="0.25">
      <c r="A43" s="214">
        <f t="shared" si="2"/>
        <v>0</v>
      </c>
      <c r="B43" s="485"/>
      <c r="C43" s="485"/>
      <c r="D43" s="485"/>
      <c r="E43" s="485"/>
      <c r="F43" s="485"/>
      <c r="G43" s="485"/>
      <c r="H43" s="485"/>
      <c r="I43" s="485"/>
      <c r="J43" s="194"/>
      <c r="K43" s="194"/>
      <c r="L43" s="194"/>
      <c r="M43" s="194"/>
      <c r="N43" s="194"/>
    </row>
    <row r="44" spans="1:14" ht="18" customHeight="1" x14ac:dyDescent="0.25">
      <c r="A44" s="214">
        <f t="shared" si="2"/>
        <v>0</v>
      </c>
      <c r="B44" s="485"/>
      <c r="C44" s="485"/>
      <c r="D44" s="485"/>
      <c r="E44" s="485"/>
      <c r="F44" s="485"/>
      <c r="G44" s="485"/>
      <c r="H44" s="485"/>
      <c r="I44" s="485"/>
      <c r="J44" s="194"/>
      <c r="K44" s="194"/>
      <c r="L44" s="194"/>
      <c r="M44" s="194"/>
      <c r="N44" s="194"/>
    </row>
    <row r="45" spans="1:14" ht="18" customHeight="1" x14ac:dyDescent="0.25">
      <c r="A45" s="214">
        <f t="shared" si="2"/>
        <v>0</v>
      </c>
      <c r="B45" s="485"/>
      <c r="C45" s="485"/>
      <c r="D45" s="485"/>
      <c r="E45" s="485"/>
      <c r="F45" s="485"/>
      <c r="G45" s="485"/>
      <c r="H45" s="485"/>
      <c r="I45" s="485"/>
      <c r="J45" s="194"/>
      <c r="K45" s="194"/>
      <c r="L45" s="194"/>
      <c r="M45" s="194"/>
      <c r="N45" s="194"/>
    </row>
    <row r="46" spans="1:14" ht="18" customHeight="1" x14ac:dyDescent="0.25">
      <c r="A46" s="214">
        <f t="shared" si="2"/>
        <v>0</v>
      </c>
      <c r="B46" s="485"/>
      <c r="C46" s="485"/>
      <c r="D46" s="485"/>
      <c r="E46" s="485"/>
      <c r="F46" s="485"/>
      <c r="G46" s="485"/>
      <c r="H46" s="485"/>
      <c r="I46" s="485"/>
      <c r="J46" s="194"/>
      <c r="K46" s="194"/>
      <c r="L46" s="194"/>
      <c r="M46" s="194"/>
      <c r="N46" s="194"/>
    </row>
    <row r="47" spans="1:14" ht="18" customHeight="1" x14ac:dyDescent="0.25">
      <c r="A47" s="214">
        <f t="shared" si="2"/>
        <v>0</v>
      </c>
      <c r="B47" s="195"/>
      <c r="C47" s="269"/>
      <c r="D47" s="269"/>
      <c r="E47" s="194"/>
      <c r="F47" s="270"/>
      <c r="G47" s="271"/>
      <c r="H47" s="283"/>
      <c r="I47" s="272"/>
      <c r="J47" s="194"/>
      <c r="K47" s="194"/>
      <c r="L47" s="194"/>
      <c r="M47" s="194"/>
      <c r="N47" s="194"/>
    </row>
    <row r="48" spans="1:14" x14ac:dyDescent="0.25">
      <c r="A48" s="214">
        <f t="shared" si="2"/>
        <v>0</v>
      </c>
      <c r="B48" s="195"/>
      <c r="C48" s="269"/>
      <c r="D48" s="269"/>
      <c r="E48" s="194"/>
      <c r="F48" s="270"/>
      <c r="G48" s="271"/>
      <c r="H48" s="283"/>
      <c r="I48" s="272"/>
      <c r="J48" s="194"/>
      <c r="K48" s="194"/>
      <c r="L48" s="194"/>
      <c r="M48" s="194"/>
      <c r="N48" s="194"/>
    </row>
    <row r="49" spans="1:14" x14ac:dyDescent="0.25">
      <c r="A49" s="214">
        <f t="shared" si="2"/>
        <v>0</v>
      </c>
      <c r="B49" s="195"/>
      <c r="C49" s="269"/>
      <c r="D49" s="269"/>
      <c r="E49" s="194"/>
      <c r="F49" s="270"/>
      <c r="G49" s="271"/>
      <c r="H49" s="283"/>
      <c r="I49" s="272"/>
      <c r="J49" s="194"/>
      <c r="K49" s="194"/>
      <c r="L49" s="194"/>
      <c r="M49" s="194"/>
      <c r="N49" s="194"/>
    </row>
    <row r="50" spans="1:14" x14ac:dyDescent="0.25">
      <c r="A50" s="214">
        <f t="shared" si="2"/>
        <v>0</v>
      </c>
    </row>
    <row r="51" spans="1:14" x14ac:dyDescent="0.25">
      <c r="A51" s="214">
        <f t="shared" si="2"/>
        <v>0</v>
      </c>
    </row>
    <row r="52" spans="1:14" x14ac:dyDescent="0.25">
      <c r="A52" s="214">
        <f t="shared" si="2"/>
        <v>0</v>
      </c>
    </row>
    <row r="53" spans="1:14" x14ac:dyDescent="0.25">
      <c r="A53" s="214">
        <f t="shared" ref="A53:A61" si="5">C53</f>
        <v>0</v>
      </c>
    </row>
    <row r="54" spans="1:14" x14ac:dyDescent="0.25">
      <c r="A54" s="214">
        <f t="shared" si="5"/>
        <v>0</v>
      </c>
    </row>
    <row r="55" spans="1:14" x14ac:dyDescent="0.25">
      <c r="A55" s="214">
        <f t="shared" si="5"/>
        <v>0</v>
      </c>
    </row>
    <row r="56" spans="1:14" x14ac:dyDescent="0.25">
      <c r="A56" s="214">
        <f t="shared" si="5"/>
        <v>0</v>
      </c>
      <c r="B56" s="483"/>
      <c r="C56" s="483"/>
      <c r="D56" s="483"/>
      <c r="E56" s="483"/>
      <c r="F56" s="483"/>
      <c r="G56" s="483"/>
      <c r="H56" s="483"/>
      <c r="I56" s="483"/>
      <c r="J56" s="483"/>
    </row>
    <row r="57" spans="1:14" x14ac:dyDescent="0.25">
      <c r="A57" s="214">
        <f t="shared" si="5"/>
        <v>0</v>
      </c>
    </row>
    <row r="58" spans="1:14" x14ac:dyDescent="0.25">
      <c r="A58" s="214">
        <f t="shared" si="5"/>
        <v>0</v>
      </c>
    </row>
    <row r="59" spans="1:14" s="111" customFormat="1" x14ac:dyDescent="0.25">
      <c r="A59" s="214">
        <f t="shared" si="5"/>
        <v>0</v>
      </c>
      <c r="C59" s="236"/>
      <c r="D59" s="236"/>
      <c r="E59" s="162"/>
      <c r="F59" s="196"/>
      <c r="G59" s="237"/>
      <c r="H59" s="284"/>
      <c r="I59" s="238"/>
      <c r="J59" s="162"/>
      <c r="K59" s="162"/>
      <c r="L59" s="162"/>
      <c r="M59" s="162"/>
    </row>
    <row r="60" spans="1:14" s="111" customFormat="1" x14ac:dyDescent="0.25">
      <c r="A60" s="214">
        <f t="shared" si="5"/>
        <v>0</v>
      </c>
      <c r="C60" s="236"/>
      <c r="D60" s="236"/>
      <c r="E60" s="162"/>
      <c r="F60" s="196"/>
      <c r="G60" s="237"/>
      <c r="H60" s="284"/>
      <c r="I60" s="238"/>
      <c r="J60" s="162"/>
      <c r="K60" s="162"/>
      <c r="L60" s="162"/>
      <c r="M60" s="162"/>
    </row>
    <row r="61" spans="1:14" s="111" customFormat="1" x14ac:dyDescent="0.25">
      <c r="A61" s="214">
        <f t="shared" si="5"/>
        <v>0</v>
      </c>
      <c r="C61" s="236"/>
      <c r="D61" s="236"/>
      <c r="E61" s="162"/>
      <c r="F61" s="196"/>
      <c r="G61" s="237"/>
      <c r="H61" s="284"/>
      <c r="I61" s="238"/>
      <c r="J61" s="162"/>
      <c r="K61" s="162"/>
      <c r="L61" s="162"/>
      <c r="M61" s="162"/>
    </row>
  </sheetData>
  <mergeCells count="15">
    <mergeCell ref="B56:J56"/>
    <mergeCell ref="B37:I37"/>
    <mergeCell ref="B45:I45"/>
    <mergeCell ref="B46:I46"/>
    <mergeCell ref="B38:I38"/>
    <mergeCell ref="B40:I40"/>
    <mergeCell ref="B41:I41"/>
    <mergeCell ref="B42:I42"/>
    <mergeCell ref="B43:I43"/>
    <mergeCell ref="B44:I44"/>
    <mergeCell ref="B1:I1"/>
    <mergeCell ref="B2:I3"/>
    <mergeCell ref="B4:I4"/>
    <mergeCell ref="B5:I5"/>
    <mergeCell ref="B34:H34"/>
  </mergeCells>
  <phoneticPr fontId="21" type="noConversion"/>
  <pageMargins left="0.51181102362204722" right="0.51181102362204722" top="0.78740157480314965" bottom="0.78740157480314965"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K28"/>
  <sheetViews>
    <sheetView showGridLines="0" topLeftCell="A4" workbookViewId="0">
      <selection activeCell="T27" sqref="T27"/>
    </sheetView>
  </sheetViews>
  <sheetFormatPr defaultRowHeight="12" x14ac:dyDescent="0.25"/>
  <cols>
    <col min="1" max="1" width="5.5703125" style="1" customWidth="1"/>
    <col min="2" max="2" width="6.5703125" style="1" customWidth="1"/>
    <col min="3" max="3" width="44.7109375" style="1" customWidth="1"/>
    <col min="4" max="4" width="6.7109375" style="1" customWidth="1"/>
    <col min="5" max="5" width="9.140625" style="1"/>
    <col min="6" max="6" width="16.7109375" style="1" customWidth="1"/>
    <col min="7" max="7" width="16.140625" style="1" customWidth="1"/>
    <col min="8" max="8" width="22.28515625" style="1" bestFit="1" customWidth="1"/>
    <col min="9" max="9" width="18.140625" style="1" customWidth="1"/>
    <col min="10" max="11" width="9.140625" style="1"/>
    <col min="12" max="12" width="13.140625" style="1" customWidth="1"/>
    <col min="13" max="16384" width="9.140625" style="1"/>
  </cols>
  <sheetData>
    <row r="3" spans="1:9" ht="15.75" x14ac:dyDescent="0.25">
      <c r="A3" s="5" t="s">
        <v>195</v>
      </c>
    </row>
    <row r="4" spans="1:9" ht="15" customHeight="1" x14ac:dyDescent="0.25">
      <c r="A4" s="487" t="s">
        <v>11</v>
      </c>
      <c r="B4" s="487"/>
      <c r="C4" s="487"/>
      <c r="D4" s="487"/>
      <c r="E4" s="487"/>
      <c r="F4" s="487"/>
      <c r="G4" s="487"/>
      <c r="H4" s="487"/>
      <c r="I4" s="487"/>
    </row>
    <row r="6" spans="1:9" ht="15" customHeight="1" x14ac:dyDescent="0.25">
      <c r="A6" s="488" t="s">
        <v>0</v>
      </c>
      <c r="B6" s="488" t="s">
        <v>2</v>
      </c>
      <c r="C6" s="488" t="s">
        <v>3</v>
      </c>
      <c r="D6" s="488" t="s">
        <v>4</v>
      </c>
      <c r="E6" s="488"/>
      <c r="F6" s="488"/>
      <c r="G6" s="488"/>
      <c r="H6" s="488"/>
      <c r="I6" s="488"/>
    </row>
    <row r="7" spans="1:9" ht="15" customHeight="1" x14ac:dyDescent="0.25">
      <c r="A7" s="488"/>
      <c r="B7" s="488"/>
      <c r="C7" s="488"/>
      <c r="D7" s="488" t="s">
        <v>6</v>
      </c>
      <c r="E7" s="51" t="s">
        <v>5</v>
      </c>
      <c r="F7" s="488" t="s">
        <v>30</v>
      </c>
      <c r="G7" s="488" t="s">
        <v>32</v>
      </c>
      <c r="H7" s="489" t="s">
        <v>695</v>
      </c>
      <c r="I7" s="488" t="s">
        <v>31</v>
      </c>
    </row>
    <row r="8" spans="1:9" x14ac:dyDescent="0.25">
      <c r="A8" s="488"/>
      <c r="B8" s="488"/>
      <c r="C8" s="488"/>
      <c r="D8" s="488"/>
      <c r="E8" s="51" t="s">
        <v>6</v>
      </c>
      <c r="F8" s="488"/>
      <c r="G8" s="488"/>
      <c r="H8" s="490"/>
      <c r="I8" s="488"/>
    </row>
    <row r="9" spans="1:9" ht="15" customHeight="1" x14ac:dyDescent="0.25">
      <c r="A9" s="543" t="s">
        <v>328</v>
      </c>
      <c r="B9" s="544"/>
      <c r="C9" s="544"/>
      <c r="D9" s="544"/>
      <c r="E9" s="544"/>
      <c r="F9" s="544"/>
      <c r="G9" s="544"/>
      <c r="H9" s="544"/>
      <c r="I9" s="545"/>
    </row>
    <row r="10" spans="1:9" ht="12" customHeight="1" x14ac:dyDescent="0.25">
      <c r="A10" s="537" t="s">
        <v>215</v>
      </c>
      <c r="B10" s="20" t="s">
        <v>67</v>
      </c>
      <c r="C10" s="20" t="s">
        <v>1</v>
      </c>
      <c r="D10" s="28" t="s">
        <v>33</v>
      </c>
      <c r="E10" s="28" t="s">
        <v>33</v>
      </c>
      <c r="F10" s="10" t="s">
        <v>33</v>
      </c>
      <c r="G10" s="10" t="s">
        <v>33</v>
      </c>
      <c r="H10" s="10" t="s">
        <v>33</v>
      </c>
      <c r="I10" s="10" t="s">
        <v>33</v>
      </c>
    </row>
    <row r="11" spans="1:9" ht="29.25" customHeight="1" x14ac:dyDescent="0.25">
      <c r="A11" s="538"/>
      <c r="B11" s="8" t="s">
        <v>77</v>
      </c>
      <c r="C11" s="86" t="s">
        <v>84</v>
      </c>
      <c r="D11" s="28" t="s">
        <v>33</v>
      </c>
      <c r="E11" s="18" t="s">
        <v>33</v>
      </c>
      <c r="F11" s="10" t="s">
        <v>33</v>
      </c>
      <c r="G11" s="10" t="s">
        <v>33</v>
      </c>
      <c r="H11" s="10" t="s">
        <v>33</v>
      </c>
      <c r="I11" s="10" t="s">
        <v>33</v>
      </c>
    </row>
    <row r="12" spans="1:9" ht="23.25" customHeight="1" x14ac:dyDescent="0.25">
      <c r="A12" s="538"/>
      <c r="B12" s="8" t="s">
        <v>78</v>
      </c>
      <c r="C12" s="83" t="s">
        <v>73</v>
      </c>
      <c r="D12" s="28" t="str">
        <f>TRIM("-")</f>
        <v>-</v>
      </c>
      <c r="E12" s="28" t="str">
        <f t="shared" ref="E12:I16" si="0">TRIM("-")</f>
        <v>-</v>
      </c>
      <c r="F12" s="41" t="str">
        <f t="shared" si="0"/>
        <v>-</v>
      </c>
      <c r="G12" s="41" t="str">
        <f t="shared" si="0"/>
        <v>-</v>
      </c>
      <c r="H12" s="41" t="str">
        <f t="shared" si="0"/>
        <v>-</v>
      </c>
      <c r="I12" s="28" t="str">
        <f t="shared" si="0"/>
        <v>-</v>
      </c>
    </row>
    <row r="13" spans="1:9" ht="14.25" customHeight="1" x14ac:dyDescent="0.25">
      <c r="A13" s="538"/>
      <c r="B13" s="8" t="s">
        <v>79</v>
      </c>
      <c r="C13" s="83" t="s">
        <v>83</v>
      </c>
      <c r="D13" s="28" t="str">
        <f>TRIM("-")</f>
        <v>-</v>
      </c>
      <c r="E13" s="28" t="str">
        <f t="shared" si="0"/>
        <v>-</v>
      </c>
      <c r="F13" s="41" t="str">
        <f t="shared" si="0"/>
        <v>-</v>
      </c>
      <c r="G13" s="41" t="str">
        <f t="shared" si="0"/>
        <v>-</v>
      </c>
      <c r="H13" s="41" t="str">
        <f t="shared" si="0"/>
        <v>-</v>
      </c>
      <c r="I13" s="28" t="str">
        <f t="shared" si="0"/>
        <v>-</v>
      </c>
    </row>
    <row r="14" spans="1:9" ht="18.75" customHeight="1" x14ac:dyDescent="0.25">
      <c r="A14" s="538"/>
      <c r="B14" s="8" t="s">
        <v>80</v>
      </c>
      <c r="C14" s="83" t="s">
        <v>74</v>
      </c>
      <c r="D14" s="28" t="str">
        <f>TRIM("-")</f>
        <v>-</v>
      </c>
      <c r="E14" s="28" t="str">
        <f t="shared" si="0"/>
        <v>-</v>
      </c>
      <c r="F14" s="41" t="str">
        <f t="shared" si="0"/>
        <v>-</v>
      </c>
      <c r="G14" s="41" t="str">
        <f t="shared" si="0"/>
        <v>-</v>
      </c>
      <c r="H14" s="41" t="str">
        <f t="shared" si="0"/>
        <v>-</v>
      </c>
      <c r="I14" s="28" t="str">
        <f t="shared" si="0"/>
        <v>-</v>
      </c>
    </row>
    <row r="15" spans="1:9" ht="13.5" customHeight="1" x14ac:dyDescent="0.25">
      <c r="A15" s="538"/>
      <c r="B15" s="8" t="s">
        <v>216</v>
      </c>
      <c r="C15" s="84" t="s">
        <v>76</v>
      </c>
      <c r="D15" s="30" t="s">
        <v>36</v>
      </c>
      <c r="E15" s="28" t="str">
        <f t="shared" si="0"/>
        <v>-</v>
      </c>
      <c r="F15" s="42" t="str">
        <f>TRIM("-")</f>
        <v>-</v>
      </c>
      <c r="G15" s="42" t="str">
        <f t="shared" ref="G15:I15" si="1">TRIM("-")</f>
        <v>-</v>
      </c>
      <c r="H15" s="42" t="str">
        <f t="shared" si="1"/>
        <v>-</v>
      </c>
      <c r="I15" s="21" t="str">
        <f t="shared" si="1"/>
        <v>-</v>
      </c>
    </row>
    <row r="16" spans="1:9" ht="24" customHeight="1" x14ac:dyDescent="0.25">
      <c r="A16" s="538"/>
      <c r="B16" s="8" t="s">
        <v>217</v>
      </c>
      <c r="C16" s="85" t="s">
        <v>156</v>
      </c>
      <c r="D16" s="28" t="s">
        <v>35</v>
      </c>
      <c r="E16" s="28" t="str">
        <f t="shared" si="0"/>
        <v>-</v>
      </c>
      <c r="F16" s="41" t="str">
        <f t="shared" si="0"/>
        <v>-</v>
      </c>
      <c r="G16" s="41" t="str">
        <f t="shared" si="0"/>
        <v>-</v>
      </c>
      <c r="H16" s="41" t="str">
        <f t="shared" si="0"/>
        <v>-</v>
      </c>
      <c r="I16" s="10" t="s">
        <v>38</v>
      </c>
    </row>
    <row r="17" spans="1:11" ht="16.5" customHeight="1" x14ac:dyDescent="0.25">
      <c r="A17" s="538"/>
      <c r="B17" s="540" t="s">
        <v>329</v>
      </c>
      <c r="C17" s="540"/>
      <c r="D17" s="28" t="s">
        <v>33</v>
      </c>
      <c r="E17" s="28" t="s">
        <v>33</v>
      </c>
      <c r="F17" s="10" t="s">
        <v>33</v>
      </c>
      <c r="G17" s="10" t="s">
        <v>33</v>
      </c>
      <c r="H17" s="44" t="str">
        <f>H16</f>
        <v>-</v>
      </c>
      <c r="I17" s="10"/>
    </row>
    <row r="18" spans="1:11" ht="16.5" customHeight="1" x14ac:dyDescent="0.25">
      <c r="A18" s="538"/>
      <c r="B18" s="119"/>
      <c r="C18" s="119"/>
      <c r="D18" s="28"/>
      <c r="E18" s="28"/>
      <c r="F18" s="10"/>
      <c r="G18" s="10"/>
      <c r="H18" s="44" t="s">
        <v>700</v>
      </c>
      <c r="I18" s="10"/>
    </row>
    <row r="19" spans="1:11" x14ac:dyDescent="0.25">
      <c r="A19" s="538"/>
      <c r="B19" s="6" t="s">
        <v>330</v>
      </c>
      <c r="C19" s="6" t="s">
        <v>47</v>
      </c>
      <c r="D19" s="28" t="s">
        <v>33</v>
      </c>
      <c r="E19" s="28" t="s">
        <v>33</v>
      </c>
      <c r="F19" s="9" t="s">
        <v>33</v>
      </c>
      <c r="G19" s="15" t="s">
        <v>33</v>
      </c>
      <c r="H19" s="15" t="s">
        <v>33</v>
      </c>
      <c r="I19" s="10" t="s">
        <v>33</v>
      </c>
    </row>
    <row r="20" spans="1:11" x14ac:dyDescent="0.25">
      <c r="A20" s="538"/>
      <c r="B20" s="8" t="s">
        <v>81</v>
      </c>
      <c r="C20" s="8" t="s">
        <v>40</v>
      </c>
      <c r="D20" s="28" t="str">
        <f>TRIM("-")</f>
        <v>-</v>
      </c>
      <c r="E20" s="28" t="str">
        <f t="shared" ref="E20:I21" si="2">TRIM("-")</f>
        <v>-</v>
      </c>
      <c r="F20" s="28" t="str">
        <f t="shared" si="2"/>
        <v>-</v>
      </c>
      <c r="G20" s="28" t="str">
        <f t="shared" si="2"/>
        <v>-</v>
      </c>
      <c r="H20" s="28" t="str">
        <f t="shared" si="2"/>
        <v>-</v>
      </c>
      <c r="I20" s="28" t="str">
        <f t="shared" si="2"/>
        <v>-</v>
      </c>
    </row>
    <row r="21" spans="1:11" ht="15" customHeight="1" x14ac:dyDescent="0.25">
      <c r="A21" s="538"/>
      <c r="B21" s="488" t="s">
        <v>331</v>
      </c>
      <c r="C21" s="488"/>
      <c r="D21" s="28" t="str">
        <f>TRIM("-")</f>
        <v>-</v>
      </c>
      <c r="E21" s="28" t="str">
        <f t="shared" si="2"/>
        <v>-</v>
      </c>
      <c r="F21" s="28" t="str">
        <f t="shared" si="2"/>
        <v>-</v>
      </c>
      <c r="G21" s="28" t="str">
        <f t="shared" si="2"/>
        <v>-</v>
      </c>
      <c r="H21" s="28" t="str">
        <f t="shared" si="2"/>
        <v>-</v>
      </c>
      <c r="I21" s="28" t="str">
        <f t="shared" si="2"/>
        <v>-</v>
      </c>
    </row>
    <row r="22" spans="1:11" x14ac:dyDescent="0.25">
      <c r="A22" s="539"/>
      <c r="B22" s="498" t="s">
        <v>82</v>
      </c>
      <c r="C22" s="498"/>
      <c r="D22" s="498"/>
      <c r="E22" s="498"/>
      <c r="F22" s="498"/>
      <c r="G22" s="404" t="s">
        <v>33</v>
      </c>
      <c r="H22" s="380">
        <v>0</v>
      </c>
      <c r="I22" s="404" t="s">
        <v>33</v>
      </c>
      <c r="K22" s="27"/>
    </row>
    <row r="25" spans="1:11" ht="25.5" customHeight="1" x14ac:dyDescent="0.25">
      <c r="A25" s="531"/>
      <c r="B25" s="531"/>
      <c r="C25" s="531"/>
      <c r="D25" s="531"/>
      <c r="E25" s="531"/>
    </row>
    <row r="26" spans="1:11" x14ac:dyDescent="0.25">
      <c r="A26" s="491"/>
      <c r="B26" s="491"/>
      <c r="C26" s="491"/>
      <c r="D26" s="491"/>
      <c r="E26" s="491"/>
    </row>
    <row r="27" spans="1:11" x14ac:dyDescent="0.25">
      <c r="A27" s="148"/>
      <c r="B27" s="148"/>
      <c r="C27" s="148"/>
      <c r="D27" s="148"/>
      <c r="E27" s="148"/>
      <c r="H27" s="1" t="s">
        <v>242</v>
      </c>
    </row>
    <row r="28" spans="1:11" x14ac:dyDescent="0.25">
      <c r="A28" s="492"/>
      <c r="B28" s="492"/>
      <c r="C28" s="492"/>
      <c r="D28" s="492"/>
      <c r="E28" s="492"/>
      <c r="F28" s="492"/>
    </row>
  </sheetData>
  <mergeCells count="18">
    <mergeCell ref="A4:I4"/>
    <mergeCell ref="A6:A8"/>
    <mergeCell ref="B6:B8"/>
    <mergeCell ref="C6:C8"/>
    <mergeCell ref="D6:I6"/>
    <mergeCell ref="D7:D8"/>
    <mergeCell ref="F7:F8"/>
    <mergeCell ref="G7:G8"/>
    <mergeCell ref="H7:H8"/>
    <mergeCell ref="A28:F28"/>
    <mergeCell ref="I7:I8"/>
    <mergeCell ref="A9:I9"/>
    <mergeCell ref="A10:A22"/>
    <mergeCell ref="B21:C21"/>
    <mergeCell ref="B22:F22"/>
    <mergeCell ref="A25:E25"/>
    <mergeCell ref="A26:E26"/>
    <mergeCell ref="B17:C17"/>
  </mergeCells>
  <phoneticPr fontId="21" type="noConversion"/>
  <pageMargins left="0.51181102362204722" right="0.51181102362204722" top="0.78740157480314965" bottom="0.78740157480314965"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K23"/>
  <sheetViews>
    <sheetView showGridLines="0" workbookViewId="0">
      <selection activeCell="Q33" sqref="Q33"/>
    </sheetView>
  </sheetViews>
  <sheetFormatPr defaultRowHeight="12" x14ac:dyDescent="0.25"/>
  <cols>
    <col min="1" max="1" width="5.5703125" style="1" customWidth="1"/>
    <col min="2" max="2" width="6.5703125" style="1" customWidth="1"/>
    <col min="3" max="3" width="44.7109375" style="1" customWidth="1"/>
    <col min="4" max="4" width="6.7109375" style="1" customWidth="1"/>
    <col min="5" max="5" width="9.140625" style="1"/>
    <col min="6" max="6" width="16.7109375" style="1" customWidth="1"/>
    <col min="7" max="7" width="16.140625" style="1" customWidth="1"/>
    <col min="8" max="8" width="20.85546875" style="1" bestFit="1" customWidth="1"/>
    <col min="9" max="9" width="18.140625" style="1" customWidth="1"/>
    <col min="10" max="11" width="9.140625" style="1"/>
    <col min="12" max="12" width="13.140625" style="1" customWidth="1"/>
    <col min="13" max="16384" width="9.140625" style="1"/>
  </cols>
  <sheetData>
    <row r="3" spans="1:11" ht="15.75" x14ac:dyDescent="0.25">
      <c r="A3" s="5" t="s">
        <v>195</v>
      </c>
    </row>
    <row r="4" spans="1:11" ht="15" customHeight="1" x14ac:dyDescent="0.25">
      <c r="A4" s="487" t="s">
        <v>11</v>
      </c>
      <c r="B4" s="487"/>
      <c r="C4" s="487"/>
      <c r="D4" s="487"/>
      <c r="E4" s="487"/>
      <c r="F4" s="487"/>
      <c r="G4" s="487"/>
      <c r="H4" s="487"/>
      <c r="I4" s="487"/>
    </row>
    <row r="6" spans="1:11" ht="15" customHeight="1" x14ac:dyDescent="0.25">
      <c r="A6" s="488" t="s">
        <v>0</v>
      </c>
      <c r="B6" s="488" t="s">
        <v>2</v>
      </c>
      <c r="C6" s="488" t="s">
        <v>3</v>
      </c>
      <c r="D6" s="488" t="s">
        <v>4</v>
      </c>
      <c r="E6" s="488"/>
      <c r="F6" s="488"/>
      <c r="G6" s="488"/>
      <c r="H6" s="488"/>
      <c r="I6" s="488"/>
    </row>
    <row r="7" spans="1:11" ht="15" customHeight="1" x14ac:dyDescent="0.25">
      <c r="A7" s="488"/>
      <c r="B7" s="488"/>
      <c r="C7" s="488"/>
      <c r="D7" s="488" t="s">
        <v>6</v>
      </c>
      <c r="E7" s="123" t="s">
        <v>5</v>
      </c>
      <c r="F7" s="488" t="s">
        <v>30</v>
      </c>
      <c r="G7" s="488" t="s">
        <v>32</v>
      </c>
      <c r="H7" s="489" t="s">
        <v>695</v>
      </c>
      <c r="I7" s="488" t="s">
        <v>31</v>
      </c>
    </row>
    <row r="8" spans="1:11" x14ac:dyDescent="0.25">
      <c r="A8" s="488"/>
      <c r="B8" s="488"/>
      <c r="C8" s="488"/>
      <c r="D8" s="488"/>
      <c r="E8" s="123" t="s">
        <v>6</v>
      </c>
      <c r="F8" s="488"/>
      <c r="G8" s="488"/>
      <c r="H8" s="490"/>
      <c r="I8" s="488"/>
    </row>
    <row r="9" spans="1:11" ht="15" customHeight="1" x14ac:dyDescent="0.25">
      <c r="A9" s="534" t="s">
        <v>332</v>
      </c>
      <c r="B9" s="535"/>
      <c r="C9" s="535"/>
      <c r="D9" s="535"/>
      <c r="E9" s="535"/>
      <c r="F9" s="535"/>
      <c r="G9" s="535"/>
      <c r="H9" s="535"/>
      <c r="I9" s="536"/>
    </row>
    <row r="10" spans="1:11" ht="12" customHeight="1" x14ac:dyDescent="0.25">
      <c r="A10" s="546" t="s">
        <v>215</v>
      </c>
      <c r="B10" s="20" t="s">
        <v>172</v>
      </c>
      <c r="C10" s="20" t="s">
        <v>1</v>
      </c>
      <c r="D10" s="28" t="s">
        <v>33</v>
      </c>
      <c r="E10" s="18" t="s">
        <v>33</v>
      </c>
      <c r="F10" s="10" t="s">
        <v>33</v>
      </c>
      <c r="G10" s="10" t="s">
        <v>33</v>
      </c>
      <c r="H10" s="10" t="s">
        <v>33</v>
      </c>
      <c r="I10" s="10" t="s">
        <v>33</v>
      </c>
    </row>
    <row r="11" spans="1:11" ht="23.25" customHeight="1" x14ac:dyDescent="0.25">
      <c r="A11" s="547"/>
      <c r="B11" s="8" t="s">
        <v>173</v>
      </c>
      <c r="C11" s="59" t="s">
        <v>73</v>
      </c>
      <c r="D11" s="28" t="str">
        <f>TRIM("-")</f>
        <v>-</v>
      </c>
      <c r="E11" s="28" t="str">
        <f t="shared" ref="E11:I13" si="0">TRIM("-")</f>
        <v>-</v>
      </c>
      <c r="F11" s="41" t="str">
        <f t="shared" si="0"/>
        <v>-</v>
      </c>
      <c r="G11" s="41" t="str">
        <f t="shared" si="0"/>
        <v>-</v>
      </c>
      <c r="H11" s="41" t="str">
        <f t="shared" si="0"/>
        <v>-</v>
      </c>
      <c r="I11" s="28" t="str">
        <f t="shared" si="0"/>
        <v>-</v>
      </c>
    </row>
    <row r="12" spans="1:11" ht="17.25" customHeight="1" x14ac:dyDescent="0.25">
      <c r="A12" s="547"/>
      <c r="B12" s="8" t="s">
        <v>174</v>
      </c>
      <c r="C12" s="54" t="s">
        <v>83</v>
      </c>
      <c r="D12" s="28" t="str">
        <f>TRIM("-")</f>
        <v>-</v>
      </c>
      <c r="E12" s="28" t="str">
        <f t="shared" si="0"/>
        <v>-</v>
      </c>
      <c r="F12" s="41" t="str">
        <f t="shared" si="0"/>
        <v>-</v>
      </c>
      <c r="G12" s="41" t="str">
        <f t="shared" si="0"/>
        <v>-</v>
      </c>
      <c r="H12" s="41" t="str">
        <f t="shared" si="0"/>
        <v>-</v>
      </c>
      <c r="I12" s="28" t="str">
        <f t="shared" si="0"/>
        <v>-</v>
      </c>
    </row>
    <row r="13" spans="1:11" ht="15.75" customHeight="1" x14ac:dyDescent="0.25">
      <c r="A13" s="547"/>
      <c r="B13" s="8" t="s">
        <v>175</v>
      </c>
      <c r="C13" s="22" t="s">
        <v>74</v>
      </c>
      <c r="D13" s="28" t="str">
        <f>TRIM("-")</f>
        <v>-</v>
      </c>
      <c r="E13" s="28" t="str">
        <f t="shared" si="0"/>
        <v>-</v>
      </c>
      <c r="F13" s="41" t="str">
        <f t="shared" si="0"/>
        <v>-</v>
      </c>
      <c r="G13" s="41" t="str">
        <f t="shared" si="0"/>
        <v>-</v>
      </c>
      <c r="H13" s="41" t="str">
        <f t="shared" si="0"/>
        <v>-</v>
      </c>
      <c r="I13" s="28" t="str">
        <f t="shared" si="0"/>
        <v>-</v>
      </c>
    </row>
    <row r="14" spans="1:11" x14ac:dyDescent="0.25">
      <c r="A14" s="547"/>
      <c r="B14" s="540" t="s">
        <v>241</v>
      </c>
      <c r="C14" s="540"/>
      <c r="D14" s="30" t="s">
        <v>33</v>
      </c>
      <c r="E14" s="30" t="s">
        <v>33</v>
      </c>
      <c r="F14" s="42" t="s">
        <v>33</v>
      </c>
      <c r="G14" s="42" t="s">
        <v>33</v>
      </c>
      <c r="H14" s="45">
        <f>SUM(H11:H13)</f>
        <v>0</v>
      </c>
      <c r="I14" s="26" t="s">
        <v>33</v>
      </c>
      <c r="K14" s="48"/>
    </row>
    <row r="15" spans="1:11" x14ac:dyDescent="0.25">
      <c r="A15" s="547"/>
      <c r="B15" s="6" t="s">
        <v>333</v>
      </c>
      <c r="C15" s="6" t="s">
        <v>47</v>
      </c>
      <c r="D15" s="28" t="s">
        <v>33</v>
      </c>
      <c r="E15" s="28" t="s">
        <v>33</v>
      </c>
      <c r="F15" s="9" t="s">
        <v>33</v>
      </c>
      <c r="G15" s="15" t="s">
        <v>33</v>
      </c>
      <c r="H15" s="15" t="s">
        <v>33</v>
      </c>
      <c r="I15" s="10" t="s">
        <v>33</v>
      </c>
    </row>
    <row r="16" spans="1:11" x14ac:dyDescent="0.25">
      <c r="A16" s="547"/>
      <c r="B16" s="8" t="s">
        <v>176</v>
      </c>
      <c r="C16" s="8" t="s">
        <v>40</v>
      </c>
      <c r="D16" s="28" t="str">
        <f>TRIM("-")</f>
        <v>-</v>
      </c>
      <c r="E16" s="28" t="str">
        <f t="shared" ref="E16:I17" si="1">TRIM("-")</f>
        <v>-</v>
      </c>
      <c r="F16" s="28" t="str">
        <f t="shared" si="1"/>
        <v>-</v>
      </c>
      <c r="G16" s="28" t="str">
        <f t="shared" si="1"/>
        <v>-</v>
      </c>
      <c r="H16" s="28" t="str">
        <f t="shared" si="1"/>
        <v>-</v>
      </c>
      <c r="I16" s="28" t="str">
        <f t="shared" si="1"/>
        <v>-</v>
      </c>
    </row>
    <row r="17" spans="1:11" ht="15" customHeight="1" x14ac:dyDescent="0.25">
      <c r="A17" s="547"/>
      <c r="B17" s="488" t="s">
        <v>334</v>
      </c>
      <c r="C17" s="488"/>
      <c r="D17" s="28" t="str">
        <f>TRIM("-")</f>
        <v>-</v>
      </c>
      <c r="E17" s="28" t="str">
        <f t="shared" si="1"/>
        <v>-</v>
      </c>
      <c r="F17" s="28" t="str">
        <f t="shared" si="1"/>
        <v>-</v>
      </c>
      <c r="G17" s="28" t="str">
        <f t="shared" si="1"/>
        <v>-</v>
      </c>
      <c r="H17" s="28" t="str">
        <f t="shared" si="1"/>
        <v>-</v>
      </c>
      <c r="I17" s="28" t="str">
        <f t="shared" si="1"/>
        <v>-</v>
      </c>
    </row>
    <row r="18" spans="1:11" ht="21.75" customHeight="1" x14ac:dyDescent="0.25">
      <c r="A18" s="548"/>
      <c r="B18" s="498" t="s">
        <v>177</v>
      </c>
      <c r="C18" s="498"/>
      <c r="D18" s="498"/>
      <c r="E18" s="498"/>
      <c r="F18" s="498"/>
      <c r="G18" s="404" t="s">
        <v>33</v>
      </c>
      <c r="H18" s="380">
        <f>SUM(H15:H17)</f>
        <v>0</v>
      </c>
      <c r="I18" s="404" t="s">
        <v>33</v>
      </c>
      <c r="K18" s="27"/>
    </row>
    <row r="21" spans="1:11" ht="24" customHeight="1" x14ac:dyDescent="0.25">
      <c r="A21" s="531"/>
      <c r="B21" s="531"/>
      <c r="C21" s="531"/>
      <c r="D21" s="531"/>
      <c r="E21" s="531"/>
    </row>
    <row r="22" spans="1:11" x14ac:dyDescent="0.25">
      <c r="A22" s="491"/>
      <c r="B22" s="491"/>
      <c r="C22" s="491"/>
      <c r="D22" s="491"/>
      <c r="E22" s="491"/>
    </row>
    <row r="23" spans="1:11" x14ac:dyDescent="0.25">
      <c r="A23" s="492"/>
      <c r="B23" s="492"/>
      <c r="C23" s="492"/>
      <c r="D23" s="492"/>
      <c r="E23" s="492"/>
      <c r="F23" s="492"/>
    </row>
  </sheetData>
  <mergeCells count="18">
    <mergeCell ref="A4:I4"/>
    <mergeCell ref="A6:A8"/>
    <mergeCell ref="B6:B8"/>
    <mergeCell ref="C6:C8"/>
    <mergeCell ref="D6:I6"/>
    <mergeCell ref="D7:D8"/>
    <mergeCell ref="F7:F8"/>
    <mergeCell ref="G7:G8"/>
    <mergeCell ref="H7:H8"/>
    <mergeCell ref="I7:I8"/>
    <mergeCell ref="A22:E22"/>
    <mergeCell ref="A23:F23"/>
    <mergeCell ref="A9:I9"/>
    <mergeCell ref="A10:A18"/>
    <mergeCell ref="B14:C14"/>
    <mergeCell ref="B17:C17"/>
    <mergeCell ref="B18:F18"/>
    <mergeCell ref="A21:E21"/>
  </mergeCells>
  <phoneticPr fontId="21" type="noConversion"/>
  <pageMargins left="0.51181102362204722" right="0.51181102362204722" top="0.78740157480314965" bottom="0.78740157480314965" header="0.31496062992125984" footer="0.31496062992125984"/>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65AE9-F528-429B-A989-A90FB8F88D4E}">
  <dimension ref="A1:R26"/>
  <sheetViews>
    <sheetView workbookViewId="0">
      <selection activeCell="M27" sqref="M27"/>
    </sheetView>
  </sheetViews>
  <sheetFormatPr defaultRowHeight="15" x14ac:dyDescent="0.25"/>
  <cols>
    <col min="1" max="1" width="10.42578125" style="162" customWidth="1"/>
    <col min="2" max="2" width="9.140625" style="162"/>
    <col min="3" max="3" width="24.140625" style="162" customWidth="1"/>
    <col min="4" max="4" width="14.28515625" style="162" bestFit="1" customWidth="1"/>
    <col min="5" max="5" width="11" style="162" customWidth="1"/>
    <col min="6" max="6" width="16.85546875" style="162" bestFit="1" customWidth="1"/>
    <col min="7" max="7" width="18.42578125" style="162" bestFit="1" customWidth="1"/>
    <col min="8" max="13" width="9.140625" style="162"/>
    <col min="14" max="14" width="15.42578125" style="162" customWidth="1"/>
    <col min="15" max="15" width="22.28515625" style="162" customWidth="1"/>
    <col min="16" max="17" width="9.140625" style="162"/>
    <col min="18" max="18" width="12.7109375" style="162" bestFit="1" customWidth="1"/>
    <col min="19" max="16384" width="9.140625" style="162"/>
  </cols>
  <sheetData>
    <row r="1" spans="1:15" x14ac:dyDescent="0.25">
      <c r="A1" s="487" t="s">
        <v>11</v>
      </c>
      <c r="B1" s="487"/>
      <c r="C1" s="487"/>
      <c r="D1" s="487"/>
      <c r="E1" s="487"/>
      <c r="F1" s="487"/>
      <c r="G1" s="487"/>
      <c r="H1" s="487"/>
    </row>
    <row r="2" spans="1:15" x14ac:dyDescent="0.25">
      <c r="A2" s="1"/>
      <c r="B2" s="1"/>
      <c r="C2" s="1"/>
      <c r="D2" s="1"/>
      <c r="E2" s="1"/>
      <c r="F2" s="1"/>
      <c r="G2" s="1"/>
      <c r="H2" s="1"/>
    </row>
    <row r="3" spans="1:15" x14ac:dyDescent="0.25">
      <c r="A3" s="488" t="s">
        <v>0</v>
      </c>
      <c r="B3" s="488" t="s">
        <v>2</v>
      </c>
      <c r="C3" s="488" t="s">
        <v>3</v>
      </c>
      <c r="D3" s="488" t="s">
        <v>4</v>
      </c>
      <c r="E3" s="488"/>
      <c r="F3" s="488"/>
      <c r="G3" s="488"/>
      <c r="H3" s="488"/>
    </row>
    <row r="4" spans="1:15" x14ac:dyDescent="0.25">
      <c r="A4" s="488"/>
      <c r="B4" s="488"/>
      <c r="C4" s="488"/>
      <c r="D4" s="488" t="s">
        <v>6</v>
      </c>
      <c r="E4" s="405" t="s">
        <v>5</v>
      </c>
      <c r="F4" s="488" t="s">
        <v>30</v>
      </c>
      <c r="G4" s="489" t="s">
        <v>621</v>
      </c>
      <c r="H4" s="488" t="s">
        <v>31</v>
      </c>
    </row>
    <row r="5" spans="1:15" x14ac:dyDescent="0.25">
      <c r="A5" s="488"/>
      <c r="B5" s="488"/>
      <c r="C5" s="488"/>
      <c r="D5" s="488"/>
      <c r="E5" s="405" t="s">
        <v>6</v>
      </c>
      <c r="F5" s="488"/>
      <c r="G5" s="490"/>
      <c r="H5" s="488"/>
    </row>
    <row r="6" spans="1:15" x14ac:dyDescent="0.25">
      <c r="A6" s="493" t="s">
        <v>641</v>
      </c>
      <c r="B6" s="494"/>
      <c r="C6" s="494"/>
      <c r="D6" s="494"/>
      <c r="E6" s="494"/>
      <c r="F6" s="494"/>
      <c r="G6" s="494"/>
      <c r="H6" s="495"/>
      <c r="N6" s="162" t="s">
        <v>622</v>
      </c>
      <c r="O6" s="89">
        <f>'Atividade 1'!H19</f>
        <v>0</v>
      </c>
    </row>
    <row r="7" spans="1:15" x14ac:dyDescent="0.25">
      <c r="A7" s="3"/>
      <c r="B7" s="293" t="s">
        <v>244</v>
      </c>
      <c r="C7" s="293" t="s">
        <v>623</v>
      </c>
      <c r="D7" s="34" t="s">
        <v>33</v>
      </c>
      <c r="E7" s="34" t="s">
        <v>33</v>
      </c>
      <c r="F7" s="34" t="s">
        <v>33</v>
      </c>
      <c r="G7" s="34" t="s">
        <v>33</v>
      </c>
      <c r="H7" s="34" t="s">
        <v>33</v>
      </c>
      <c r="N7" s="162" t="s">
        <v>624</v>
      </c>
      <c r="O7" s="89">
        <f>'Atividade 2'!H24</f>
        <v>461.40000000000003</v>
      </c>
    </row>
    <row r="8" spans="1:15" x14ac:dyDescent="0.25">
      <c r="A8" s="496" t="s">
        <v>625</v>
      </c>
      <c r="B8" s="415" t="s">
        <v>245</v>
      </c>
      <c r="C8" s="40" t="s">
        <v>626</v>
      </c>
      <c r="D8" s="34" t="s">
        <v>683</v>
      </c>
      <c r="E8" s="34">
        <v>1</v>
      </c>
      <c r="F8" s="416">
        <v>14319</v>
      </c>
      <c r="G8" s="416">
        <f>F8*E8</f>
        <v>14319</v>
      </c>
      <c r="H8" s="34" t="s">
        <v>627</v>
      </c>
      <c r="N8" s="162" t="s">
        <v>628</v>
      </c>
      <c r="O8" s="89">
        <f>'Atividade 3'!H21</f>
        <v>3077.56</v>
      </c>
    </row>
    <row r="9" spans="1:15" x14ac:dyDescent="0.25">
      <c r="A9" s="496"/>
      <c r="B9" s="415" t="s">
        <v>246</v>
      </c>
      <c r="C9" s="150" t="s">
        <v>659</v>
      </c>
      <c r="D9" s="34" t="s">
        <v>683</v>
      </c>
      <c r="E9" s="34">
        <v>1</v>
      </c>
      <c r="F9" s="416">
        <v>14753</v>
      </c>
      <c r="G9" s="416">
        <f t="shared" ref="G9:G15" si="0">F9*E9</f>
        <v>14753</v>
      </c>
      <c r="H9" s="34" t="s">
        <v>627</v>
      </c>
      <c r="N9" s="162" t="s">
        <v>629</v>
      </c>
      <c r="O9" s="89">
        <f>'Atividade 4'!G76</f>
        <v>252711.80999999997</v>
      </c>
    </row>
    <row r="10" spans="1:15" ht="24" x14ac:dyDescent="0.25">
      <c r="A10" s="496"/>
      <c r="B10" s="415" t="s">
        <v>247</v>
      </c>
      <c r="C10" s="150" t="s">
        <v>631</v>
      </c>
      <c r="D10" s="34" t="s">
        <v>683</v>
      </c>
      <c r="E10" s="34">
        <v>1</v>
      </c>
      <c r="F10" s="416">
        <v>5797</v>
      </c>
      <c r="G10" s="416">
        <f t="shared" si="0"/>
        <v>5797</v>
      </c>
      <c r="H10" s="34" t="s">
        <v>627</v>
      </c>
      <c r="N10" s="162" t="s">
        <v>630</v>
      </c>
      <c r="O10" s="89">
        <f>'Atividade 5'!H20</f>
        <v>11680.7</v>
      </c>
    </row>
    <row r="11" spans="1:15" x14ac:dyDescent="0.25">
      <c r="A11" s="496"/>
      <c r="B11" s="415" t="s">
        <v>248</v>
      </c>
      <c r="C11" s="150" t="s">
        <v>660</v>
      </c>
      <c r="D11" s="34" t="s">
        <v>684</v>
      </c>
      <c r="E11" s="34">
        <v>1</v>
      </c>
      <c r="F11" s="416">
        <v>11427</v>
      </c>
      <c r="G11" s="416">
        <f t="shared" si="0"/>
        <v>11427</v>
      </c>
      <c r="H11" s="34" t="s">
        <v>627</v>
      </c>
      <c r="N11" s="162" t="s">
        <v>632</v>
      </c>
      <c r="O11" s="89">
        <f>'Atividade 6'!H22</f>
        <v>922.80000000000007</v>
      </c>
    </row>
    <row r="12" spans="1:15" x14ac:dyDescent="0.25">
      <c r="A12" s="496"/>
      <c r="B12" s="415" t="s">
        <v>642</v>
      </c>
      <c r="C12" s="40" t="s">
        <v>633</v>
      </c>
      <c r="D12" s="34" t="s">
        <v>685</v>
      </c>
      <c r="E12" s="34">
        <v>1</v>
      </c>
      <c r="F12" s="416">
        <v>5397</v>
      </c>
      <c r="G12" s="416">
        <f t="shared" si="0"/>
        <v>5397</v>
      </c>
      <c r="H12" s="34" t="s">
        <v>627</v>
      </c>
      <c r="N12" s="162" t="s">
        <v>634</v>
      </c>
      <c r="O12" s="89">
        <f>'Atividade 7'!H19</f>
        <v>0</v>
      </c>
    </row>
    <row r="13" spans="1:15" x14ac:dyDescent="0.25">
      <c r="A13" s="496"/>
      <c r="B13" s="415" t="s">
        <v>643</v>
      </c>
      <c r="C13" s="40" t="s">
        <v>661</v>
      </c>
      <c r="D13" s="34" t="s">
        <v>685</v>
      </c>
      <c r="E13" s="34">
        <v>1</v>
      </c>
      <c r="F13" s="416">
        <v>2014</v>
      </c>
      <c r="G13" s="416">
        <f t="shared" si="0"/>
        <v>2014</v>
      </c>
      <c r="H13" s="34" t="s">
        <v>627</v>
      </c>
      <c r="N13" s="162" t="s">
        <v>635</v>
      </c>
      <c r="O13" s="89">
        <f>'Atividade 8'!H35</f>
        <v>9318.5186480000011</v>
      </c>
    </row>
    <row r="14" spans="1:15" x14ac:dyDescent="0.25">
      <c r="A14" s="496"/>
      <c r="B14" s="415" t="s">
        <v>644</v>
      </c>
      <c r="C14" s="40" t="s">
        <v>638</v>
      </c>
      <c r="D14" s="34" t="s">
        <v>685</v>
      </c>
      <c r="E14" s="34">
        <v>1</v>
      </c>
      <c r="F14" s="416">
        <v>4620</v>
      </c>
      <c r="G14" s="416">
        <f t="shared" si="0"/>
        <v>4620</v>
      </c>
      <c r="H14" s="34" t="s">
        <v>627</v>
      </c>
      <c r="N14" s="162" t="s">
        <v>636</v>
      </c>
      <c r="O14" s="89">
        <f>'Atividade 9'!H22</f>
        <v>0</v>
      </c>
    </row>
    <row r="15" spans="1:15" x14ac:dyDescent="0.25">
      <c r="A15" s="496"/>
      <c r="B15" s="415" t="s">
        <v>645</v>
      </c>
      <c r="C15" s="40" t="s">
        <v>662</v>
      </c>
      <c r="D15" s="34" t="s">
        <v>685</v>
      </c>
      <c r="E15" s="34">
        <v>1</v>
      </c>
      <c r="F15" s="416">
        <v>2986</v>
      </c>
      <c r="G15" s="416">
        <f t="shared" si="0"/>
        <v>2986</v>
      </c>
      <c r="H15" s="34" t="s">
        <v>627</v>
      </c>
      <c r="N15" s="162" t="s">
        <v>637</v>
      </c>
      <c r="O15" s="408">
        <f>'Atividade 10'!H18</f>
        <v>0</v>
      </c>
    </row>
    <row r="16" spans="1:15" x14ac:dyDescent="0.25">
      <c r="A16" s="496"/>
      <c r="B16" s="415"/>
      <c r="F16" s="416"/>
      <c r="G16" s="416"/>
      <c r="H16" s="34"/>
      <c r="N16" s="107" t="s">
        <v>664</v>
      </c>
      <c r="O16" s="422">
        <f>G21</f>
        <v>61313</v>
      </c>
    </row>
    <row r="17" spans="1:18" x14ac:dyDescent="0.25">
      <c r="A17" s="496"/>
      <c r="B17" s="497" t="s">
        <v>646</v>
      </c>
      <c r="C17" s="497"/>
      <c r="D17" s="34" t="s">
        <v>33</v>
      </c>
      <c r="E17" s="34" t="s">
        <v>33</v>
      </c>
      <c r="F17" s="80">
        <f>SUM(F8:F16)</f>
        <v>61313</v>
      </c>
      <c r="G17" s="80">
        <f>SUM(G8:G16)</f>
        <v>61313</v>
      </c>
      <c r="H17" s="39" t="s">
        <v>33</v>
      </c>
      <c r="N17" s="162" t="s">
        <v>665</v>
      </c>
      <c r="O17" s="423">
        <f>'Atividade 12'!H19</f>
        <v>0</v>
      </c>
    </row>
    <row r="18" spans="1:18" x14ac:dyDescent="0.25">
      <c r="A18" s="496"/>
      <c r="B18" s="73" t="s">
        <v>335</v>
      </c>
      <c r="C18" s="407" t="s">
        <v>34</v>
      </c>
      <c r="D18" s="34" t="s">
        <v>33</v>
      </c>
      <c r="E18" s="34" t="s">
        <v>33</v>
      </c>
      <c r="F18" s="39" t="s">
        <v>33</v>
      </c>
      <c r="G18" s="75" t="s">
        <v>33</v>
      </c>
      <c r="H18" s="39" t="s">
        <v>33</v>
      </c>
      <c r="O18" s="113"/>
      <c r="R18" s="113"/>
    </row>
    <row r="19" spans="1:18" x14ac:dyDescent="0.25">
      <c r="A19" s="496"/>
      <c r="B19" s="40" t="s">
        <v>249</v>
      </c>
      <c r="C19" s="40" t="s">
        <v>40</v>
      </c>
      <c r="D19" s="34" t="str">
        <f>TRIM("-")</f>
        <v>-</v>
      </c>
      <c r="E19" s="34" t="str">
        <f t="shared" ref="E19:G19" si="1">TRIM("-")</f>
        <v>-</v>
      </c>
      <c r="F19" s="34" t="str">
        <f t="shared" si="1"/>
        <v>-</v>
      </c>
      <c r="G19" s="34" t="str">
        <f t="shared" si="1"/>
        <v>-</v>
      </c>
      <c r="H19" s="35"/>
      <c r="N19" s="151" t="s">
        <v>89</v>
      </c>
      <c r="O19" s="158">
        <f>SUM(O6:O18)</f>
        <v>339485.78864799999</v>
      </c>
    </row>
    <row r="20" spans="1:18" x14ac:dyDescent="0.25">
      <c r="A20" s="496"/>
      <c r="B20" s="497" t="s">
        <v>336</v>
      </c>
      <c r="C20" s="497"/>
      <c r="D20" s="34" t="s">
        <v>33</v>
      </c>
      <c r="E20" s="34" t="s">
        <v>33</v>
      </c>
      <c r="F20" s="75" t="s">
        <v>33</v>
      </c>
      <c r="G20" s="77" t="s">
        <v>33</v>
      </c>
      <c r="H20" s="417" t="s">
        <v>33</v>
      </c>
      <c r="O20" s="89"/>
    </row>
    <row r="21" spans="1:18" x14ac:dyDescent="0.25">
      <c r="A21" s="496"/>
      <c r="B21" s="498" t="s">
        <v>250</v>
      </c>
      <c r="C21" s="498"/>
      <c r="D21" s="498"/>
      <c r="E21" s="498"/>
      <c r="F21" s="498"/>
      <c r="G21" s="380">
        <f>SUM(G17:G20)</f>
        <v>61313</v>
      </c>
      <c r="H21" s="379"/>
      <c r="O21" s="89"/>
    </row>
    <row r="22" spans="1:18" x14ac:dyDescent="0.25">
      <c r="A22" s="499" t="s">
        <v>639</v>
      </c>
      <c r="B22" s="499"/>
      <c r="C22" s="499"/>
      <c r="D22" s="499"/>
      <c r="E22" s="1"/>
      <c r="F22" s="1"/>
      <c r="G22" s="1"/>
      <c r="H22" s="1"/>
    </row>
    <row r="23" spans="1:18" ht="15" customHeight="1" x14ac:dyDescent="0.25">
      <c r="A23" s="549" t="s">
        <v>640</v>
      </c>
      <c r="B23" s="549"/>
      <c r="C23" s="549"/>
      <c r="D23" s="549"/>
      <c r="E23" s="1"/>
      <c r="F23" s="1"/>
      <c r="G23" s="1"/>
      <c r="H23" s="1"/>
    </row>
    <row r="24" spans="1:18" x14ac:dyDescent="0.25">
      <c r="A24" s="550" t="s">
        <v>714</v>
      </c>
      <c r="B24" s="550"/>
      <c r="C24" s="550"/>
      <c r="D24" s="550"/>
    </row>
    <row r="25" spans="1:18" ht="108" customHeight="1" x14ac:dyDescent="0.25">
      <c r="A25" s="550" t="s">
        <v>686</v>
      </c>
      <c r="B25" s="550"/>
      <c r="C25" s="550"/>
      <c r="D25" s="550"/>
      <c r="E25" s="550"/>
      <c r="F25" s="550"/>
      <c r="G25" s="550"/>
      <c r="H25" s="550"/>
      <c r="L25" s="107"/>
      <c r="M25" s="107"/>
      <c r="N25" s="107"/>
    </row>
    <row r="26" spans="1:18" ht="19.5" x14ac:dyDescent="0.25">
      <c r="A26" s="409"/>
    </row>
  </sheetData>
  <mergeCells count="18">
    <mergeCell ref="A23:D23"/>
    <mergeCell ref="A25:H25"/>
    <mergeCell ref="A6:H6"/>
    <mergeCell ref="A8:A21"/>
    <mergeCell ref="B17:C17"/>
    <mergeCell ref="B20:C20"/>
    <mergeCell ref="B21:F21"/>
    <mergeCell ref="A22:D22"/>
    <mergeCell ref="A24:D24"/>
    <mergeCell ref="A1:H1"/>
    <mergeCell ref="A3:A5"/>
    <mergeCell ref="B3:B5"/>
    <mergeCell ref="C3:C5"/>
    <mergeCell ref="D3:H3"/>
    <mergeCell ref="D4:D5"/>
    <mergeCell ref="F4:F5"/>
    <mergeCell ref="G4:G5"/>
    <mergeCell ref="H4:H5"/>
  </mergeCells>
  <phoneticPr fontId="21" type="noConversion"/>
  <pageMargins left="0.51181102362204722" right="0.51181102362204722"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K23"/>
  <sheetViews>
    <sheetView showGridLines="0" workbookViewId="0">
      <selection activeCell="O29" sqref="O29"/>
    </sheetView>
  </sheetViews>
  <sheetFormatPr defaultRowHeight="12" x14ac:dyDescent="0.25"/>
  <cols>
    <col min="1" max="1" width="4.7109375" style="1" customWidth="1"/>
    <col min="2" max="2" width="5.28515625" style="1" customWidth="1"/>
    <col min="3" max="3" width="44.28515625" style="1" customWidth="1"/>
    <col min="4" max="4" width="6.7109375" style="1" customWidth="1"/>
    <col min="5" max="5" width="9.140625" style="1"/>
    <col min="6" max="6" width="16.7109375" style="1" customWidth="1"/>
    <col min="7" max="7" width="16.85546875" style="1" customWidth="1"/>
    <col min="8" max="8" width="20.85546875" style="1" bestFit="1" customWidth="1"/>
    <col min="9" max="9" width="18.140625" style="1" customWidth="1"/>
    <col min="10" max="16384" width="9.140625" style="1"/>
  </cols>
  <sheetData>
    <row r="3" spans="1:11" ht="15.75" x14ac:dyDescent="0.25">
      <c r="A3" s="5" t="s">
        <v>195</v>
      </c>
    </row>
    <row r="4" spans="1:11" ht="15" customHeight="1" x14ac:dyDescent="0.25">
      <c r="A4" s="487" t="s">
        <v>11</v>
      </c>
      <c r="B4" s="487"/>
      <c r="C4" s="487"/>
      <c r="D4" s="487"/>
      <c r="E4" s="487"/>
      <c r="F4" s="487"/>
      <c r="G4" s="487"/>
      <c r="H4" s="487"/>
      <c r="I4" s="487"/>
    </row>
    <row r="6" spans="1:11" ht="15" customHeight="1" x14ac:dyDescent="0.25">
      <c r="A6" s="488" t="s">
        <v>0</v>
      </c>
      <c r="B6" s="488" t="s">
        <v>2</v>
      </c>
      <c r="C6" s="488" t="s">
        <v>3</v>
      </c>
      <c r="D6" s="488" t="s">
        <v>4</v>
      </c>
      <c r="E6" s="488"/>
      <c r="F6" s="488"/>
      <c r="G6" s="488"/>
      <c r="H6" s="488"/>
      <c r="I6" s="488"/>
    </row>
    <row r="7" spans="1:11" ht="15" customHeight="1" x14ac:dyDescent="0.25">
      <c r="A7" s="488"/>
      <c r="B7" s="488"/>
      <c r="C7" s="488"/>
      <c r="D7" s="488" t="s">
        <v>6</v>
      </c>
      <c r="E7" s="133" t="s">
        <v>5</v>
      </c>
      <c r="F7" s="488" t="s">
        <v>30</v>
      </c>
      <c r="G7" s="488" t="s">
        <v>32</v>
      </c>
      <c r="H7" s="489" t="s">
        <v>695</v>
      </c>
      <c r="I7" s="488" t="s">
        <v>31</v>
      </c>
    </row>
    <row r="8" spans="1:11" x14ac:dyDescent="0.25">
      <c r="A8" s="488"/>
      <c r="B8" s="488"/>
      <c r="C8" s="488"/>
      <c r="D8" s="488"/>
      <c r="E8" s="133" t="s">
        <v>6</v>
      </c>
      <c r="F8" s="488"/>
      <c r="G8" s="488"/>
      <c r="H8" s="490"/>
      <c r="I8" s="488"/>
    </row>
    <row r="9" spans="1:11" ht="15" customHeight="1" x14ac:dyDescent="0.25">
      <c r="A9" s="493" t="s">
        <v>647</v>
      </c>
      <c r="B9" s="494"/>
      <c r="C9" s="494"/>
      <c r="D9" s="494"/>
      <c r="E9" s="494"/>
      <c r="F9" s="494"/>
      <c r="G9" s="494"/>
      <c r="H9" s="494"/>
      <c r="I9" s="495"/>
    </row>
    <row r="10" spans="1:11" ht="16.5" customHeight="1" x14ac:dyDescent="0.25">
      <c r="A10" s="3"/>
      <c r="B10" s="20" t="s">
        <v>648</v>
      </c>
      <c r="C10" s="33" t="s">
        <v>1</v>
      </c>
      <c r="D10" s="28" t="s">
        <v>33</v>
      </c>
      <c r="E10" s="28" t="s">
        <v>33</v>
      </c>
      <c r="F10" s="28" t="s">
        <v>33</v>
      </c>
      <c r="G10" s="28" t="s">
        <v>33</v>
      </c>
      <c r="H10" s="28" t="s">
        <v>33</v>
      </c>
      <c r="I10" s="28" t="s">
        <v>33</v>
      </c>
    </row>
    <row r="11" spans="1:11" ht="26.25" customHeight="1" x14ac:dyDescent="0.25">
      <c r="A11" s="496" t="s">
        <v>196</v>
      </c>
      <c r="B11" s="40" t="s">
        <v>649</v>
      </c>
      <c r="C11" s="71" t="s">
        <v>73</v>
      </c>
      <c r="D11" s="38" t="s">
        <v>37</v>
      </c>
      <c r="E11" s="38">
        <v>1</v>
      </c>
      <c r="F11" s="34" t="str">
        <f t="shared" ref="F11:I13" si="0">TRIM("-")</f>
        <v>-</v>
      </c>
      <c r="G11" s="34" t="str">
        <f t="shared" si="0"/>
        <v>-</v>
      </c>
      <c r="H11" s="34" t="str">
        <f t="shared" si="0"/>
        <v>-</v>
      </c>
      <c r="I11" s="28" t="s">
        <v>33</v>
      </c>
    </row>
    <row r="12" spans="1:11" x14ac:dyDescent="0.25">
      <c r="A12" s="496"/>
      <c r="B12" s="40" t="s">
        <v>650</v>
      </c>
      <c r="C12" s="71" t="s">
        <v>83</v>
      </c>
      <c r="D12" s="38" t="s">
        <v>37</v>
      </c>
      <c r="E12" s="79" t="str">
        <f>TRIM("-")</f>
        <v>-</v>
      </c>
      <c r="F12" s="46" t="str">
        <f t="shared" si="0"/>
        <v>-</v>
      </c>
      <c r="G12" s="46" t="str">
        <f t="shared" si="0"/>
        <v>-</v>
      </c>
      <c r="H12" s="46" t="str">
        <f t="shared" si="0"/>
        <v>-</v>
      </c>
      <c r="I12" s="19" t="str">
        <f t="shared" si="0"/>
        <v>-</v>
      </c>
    </row>
    <row r="13" spans="1:11" x14ac:dyDescent="0.25">
      <c r="A13" s="496"/>
      <c r="B13" s="40" t="s">
        <v>651</v>
      </c>
      <c r="C13" s="71" t="s">
        <v>75</v>
      </c>
      <c r="D13" s="38" t="str">
        <f>TRIM("-")</f>
        <v>-</v>
      </c>
      <c r="E13" s="38" t="str">
        <f t="shared" ref="E13" si="1">TRIM("-")</f>
        <v>-</v>
      </c>
      <c r="F13" s="47" t="str">
        <f>TRIM("-")</f>
        <v>-</v>
      </c>
      <c r="G13" s="47" t="str">
        <f t="shared" si="0"/>
        <v>-</v>
      </c>
      <c r="H13" s="47" t="str">
        <f t="shared" si="0"/>
        <v>-</v>
      </c>
      <c r="I13" s="21" t="str">
        <f t="shared" si="0"/>
        <v>-</v>
      </c>
      <c r="K13" s="27"/>
    </row>
    <row r="14" spans="1:11" x14ac:dyDescent="0.25">
      <c r="A14" s="496"/>
      <c r="B14" s="40" t="s">
        <v>652</v>
      </c>
      <c r="C14" s="71" t="s">
        <v>72</v>
      </c>
      <c r="D14" s="38" t="s">
        <v>37</v>
      </c>
      <c r="E14" s="34">
        <v>1</v>
      </c>
      <c r="F14" s="34" t="str">
        <f t="shared" ref="F14:H14" si="2">TRIM("-")</f>
        <v>-</v>
      </c>
      <c r="G14" s="34" t="str">
        <f t="shared" si="2"/>
        <v>-</v>
      </c>
      <c r="H14" s="34" t="str">
        <f t="shared" si="2"/>
        <v>-</v>
      </c>
      <c r="I14" s="28" t="s">
        <v>33</v>
      </c>
    </row>
    <row r="15" spans="1:11" x14ac:dyDescent="0.25">
      <c r="A15" s="496"/>
      <c r="B15" s="497" t="s">
        <v>653</v>
      </c>
      <c r="C15" s="497"/>
      <c r="D15" s="38" t="s">
        <v>33</v>
      </c>
      <c r="E15" s="38" t="s">
        <v>33</v>
      </c>
      <c r="F15" s="47" t="s">
        <v>33</v>
      </c>
      <c r="G15" s="47" t="s">
        <v>33</v>
      </c>
      <c r="H15" s="80">
        <f>SUM(H11:H14)</f>
        <v>0</v>
      </c>
      <c r="I15" s="14" t="s">
        <v>33</v>
      </c>
    </row>
    <row r="16" spans="1:11" x14ac:dyDescent="0.25">
      <c r="A16" s="496"/>
      <c r="B16" s="73" t="s">
        <v>654</v>
      </c>
      <c r="C16" s="74" t="s">
        <v>34</v>
      </c>
      <c r="D16" s="38" t="s">
        <v>33</v>
      </c>
      <c r="E16" s="38" t="s">
        <v>33</v>
      </c>
      <c r="F16" s="39" t="s">
        <v>33</v>
      </c>
      <c r="G16" s="39" t="s">
        <v>33</v>
      </c>
      <c r="H16" s="75" t="s">
        <v>33</v>
      </c>
      <c r="I16" s="14" t="s">
        <v>33</v>
      </c>
    </row>
    <row r="17" spans="1:9" x14ac:dyDescent="0.25">
      <c r="A17" s="496"/>
      <c r="B17" s="40" t="s">
        <v>655</v>
      </c>
      <c r="C17" s="40" t="s">
        <v>40</v>
      </c>
      <c r="D17" s="34" t="str">
        <f>TRIM("-")</f>
        <v>-</v>
      </c>
      <c r="E17" s="34" t="str">
        <f t="shared" ref="E17:H17" si="3">TRIM("-")</f>
        <v>-</v>
      </c>
      <c r="F17" s="34" t="str">
        <f t="shared" si="3"/>
        <v>-</v>
      </c>
      <c r="G17" s="34" t="str">
        <f t="shared" si="3"/>
        <v>-</v>
      </c>
      <c r="H17" s="34" t="str">
        <f t="shared" si="3"/>
        <v>-</v>
      </c>
      <c r="I17" s="10"/>
    </row>
    <row r="18" spans="1:9" ht="15" customHeight="1" x14ac:dyDescent="0.25">
      <c r="A18" s="496"/>
      <c r="B18" s="497" t="s">
        <v>656</v>
      </c>
      <c r="C18" s="497"/>
      <c r="D18" s="34" t="s">
        <v>33</v>
      </c>
      <c r="E18" s="34" t="s">
        <v>33</v>
      </c>
      <c r="F18" s="75" t="s">
        <v>33</v>
      </c>
      <c r="G18" s="76" t="s">
        <v>33</v>
      </c>
      <c r="H18" s="77" t="s">
        <v>33</v>
      </c>
      <c r="I18" s="25" t="s">
        <v>33</v>
      </c>
    </row>
    <row r="19" spans="1:9" ht="19.5" customHeight="1" x14ac:dyDescent="0.25">
      <c r="A19" s="496"/>
      <c r="B19" s="498" t="s">
        <v>657</v>
      </c>
      <c r="C19" s="498"/>
      <c r="D19" s="498"/>
      <c r="E19" s="498"/>
      <c r="F19" s="498"/>
      <c r="G19" s="379"/>
      <c r="H19" s="380">
        <f>SUM(H15:H18)</f>
        <v>0</v>
      </c>
      <c r="I19" s="379"/>
    </row>
    <row r="20" spans="1:9" ht="24.75" customHeight="1" x14ac:dyDescent="0.25">
      <c r="A20" s="499"/>
      <c r="B20" s="499"/>
      <c r="C20" s="499"/>
      <c r="D20" s="499"/>
    </row>
    <row r="21" spans="1:9" x14ac:dyDescent="0.25">
      <c r="A21" s="491"/>
      <c r="B21" s="491"/>
      <c r="C21" s="491"/>
      <c r="D21" s="491"/>
    </row>
    <row r="22" spans="1:9" x14ac:dyDescent="0.25">
      <c r="A22" s="492"/>
      <c r="B22" s="492"/>
      <c r="C22" s="492"/>
      <c r="D22" s="492"/>
      <c r="E22" s="492"/>
    </row>
    <row r="23" spans="1:9" x14ac:dyDescent="0.25">
      <c r="A23" s="492"/>
      <c r="B23" s="492"/>
      <c r="C23" s="492"/>
      <c r="D23" s="492"/>
      <c r="E23" s="492"/>
    </row>
  </sheetData>
  <mergeCells count="19">
    <mergeCell ref="A4:I4"/>
    <mergeCell ref="A6:A8"/>
    <mergeCell ref="B6:B8"/>
    <mergeCell ref="C6:C8"/>
    <mergeCell ref="D6:I6"/>
    <mergeCell ref="D7:D8"/>
    <mergeCell ref="F7:F8"/>
    <mergeCell ref="G7:G8"/>
    <mergeCell ref="H7:H8"/>
    <mergeCell ref="I7:I8"/>
    <mergeCell ref="A21:D21"/>
    <mergeCell ref="A22:E22"/>
    <mergeCell ref="A23:E23"/>
    <mergeCell ref="A9:I9"/>
    <mergeCell ref="A11:A19"/>
    <mergeCell ref="B15:C15"/>
    <mergeCell ref="B18:C18"/>
    <mergeCell ref="B19:F19"/>
    <mergeCell ref="A20:D20"/>
  </mergeCells>
  <phoneticPr fontId="21" type="noConversion"/>
  <pageMargins left="0.51181102362204722" right="0.51181102362204722" top="0.78740157480314965" bottom="0.78740157480314965"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2394-6DED-41AB-AC7F-0864A8AA6B54}">
  <dimension ref="A1:R38"/>
  <sheetViews>
    <sheetView workbookViewId="0">
      <selection activeCell="Y32" sqref="Y32"/>
    </sheetView>
  </sheetViews>
  <sheetFormatPr defaultRowHeight="15" x14ac:dyDescent="0.25"/>
  <cols>
    <col min="1" max="1" width="12.28515625" style="162" customWidth="1"/>
    <col min="2" max="2" width="9.140625" style="162"/>
    <col min="3" max="3" width="12.85546875" style="162" customWidth="1"/>
    <col min="4" max="4" width="29.28515625" style="162" customWidth="1"/>
    <col min="5" max="5" width="15.42578125" style="162" bestFit="1" customWidth="1"/>
    <col min="6" max="6" width="9.5703125" style="162" customWidth="1"/>
    <col min="7" max="7" width="9" style="162" customWidth="1"/>
    <col min="8" max="8" width="1.42578125" style="162" hidden="1" customWidth="1"/>
    <col min="9" max="9" width="11.5703125" style="162" hidden="1" customWidth="1"/>
    <col min="10" max="10" width="9.140625" style="162" hidden="1" customWidth="1"/>
    <col min="11" max="11" width="11.7109375" style="162" hidden="1" customWidth="1"/>
    <col min="12" max="12" width="9.140625" style="162" hidden="1" customWidth="1"/>
    <col min="13" max="13" width="0.42578125" style="162" hidden="1" customWidth="1"/>
    <col min="14" max="14" width="9.140625" style="162"/>
    <col min="15" max="15" width="13.85546875" style="162" bestFit="1" customWidth="1"/>
    <col min="16" max="16" width="9.140625" style="162"/>
    <col min="17" max="17" width="13.85546875" style="162" bestFit="1" customWidth="1"/>
    <col min="18" max="16384" width="9.140625" style="162"/>
  </cols>
  <sheetData>
    <row r="1" spans="1:18" x14ac:dyDescent="0.25">
      <c r="A1" s="551" t="s">
        <v>95</v>
      </c>
      <c r="B1" s="551"/>
      <c r="C1" s="551"/>
      <c r="D1" s="551"/>
      <c r="E1" s="551"/>
      <c r="F1" s="551"/>
      <c r="G1" s="551"/>
      <c r="H1" s="552"/>
    </row>
    <row r="2" spans="1:18" x14ac:dyDescent="0.25">
      <c r="A2" s="551"/>
      <c r="B2" s="551"/>
      <c r="C2" s="551"/>
      <c r="D2" s="551"/>
      <c r="E2" s="551"/>
      <c r="F2" s="551"/>
      <c r="G2" s="551"/>
      <c r="H2" s="552"/>
    </row>
    <row r="3" spans="1:18" x14ac:dyDescent="0.25">
      <c r="A3" s="551"/>
      <c r="B3" s="551"/>
      <c r="C3" s="551"/>
      <c r="D3" s="551"/>
      <c r="E3" s="551"/>
      <c r="F3" s="551"/>
      <c r="G3" s="551"/>
      <c r="H3" s="552"/>
    </row>
    <row r="4" spans="1:18" x14ac:dyDescent="0.25">
      <c r="B4" s="561" t="s">
        <v>86</v>
      </c>
      <c r="C4" s="562"/>
      <c r="D4" s="61" t="s">
        <v>31</v>
      </c>
      <c r="E4" s="61" t="s">
        <v>87</v>
      </c>
      <c r="F4" s="62"/>
      <c r="Q4" s="89"/>
    </row>
    <row r="5" spans="1:18" x14ac:dyDescent="0.25">
      <c r="B5" s="63" t="s">
        <v>88</v>
      </c>
      <c r="C5" s="63" t="s">
        <v>579</v>
      </c>
      <c r="D5" s="410" t="s">
        <v>561</v>
      </c>
      <c r="E5" s="64">
        <v>4599.13</v>
      </c>
      <c r="F5" s="63"/>
    </row>
    <row r="6" spans="1:18" x14ac:dyDescent="0.25">
      <c r="B6" s="63" t="s">
        <v>88</v>
      </c>
      <c r="C6" s="63" t="s">
        <v>576</v>
      </c>
      <c r="D6" s="410" t="s">
        <v>565</v>
      </c>
      <c r="E6" s="64">
        <v>3107.48</v>
      </c>
      <c r="F6" s="63"/>
      <c r="I6" s="63"/>
      <c r="J6" s="63"/>
      <c r="K6" s="358"/>
      <c r="L6" s="63"/>
      <c r="Q6" s="194"/>
      <c r="R6" s="194"/>
    </row>
    <row r="7" spans="1:18" x14ac:dyDescent="0.25">
      <c r="B7" s="63" t="s">
        <v>88</v>
      </c>
      <c r="C7" s="63" t="s">
        <v>577</v>
      </c>
      <c r="D7" s="410" t="s">
        <v>578</v>
      </c>
      <c r="E7" s="64">
        <v>4599.12</v>
      </c>
      <c r="F7" s="63"/>
      <c r="I7" s="63"/>
      <c r="J7" s="63"/>
      <c r="K7" s="358"/>
      <c r="L7" s="63"/>
      <c r="Q7" s="369"/>
      <c r="R7" s="369"/>
    </row>
    <row r="8" spans="1:18" x14ac:dyDescent="0.25">
      <c r="B8" s="553" t="s">
        <v>89</v>
      </c>
      <c r="C8" s="554"/>
      <c r="D8" s="555"/>
      <c r="E8" s="88">
        <f>SUM(E5:E7)</f>
        <v>12305.73</v>
      </c>
      <c r="F8" s="63"/>
      <c r="I8" s="63"/>
      <c r="J8" s="63"/>
      <c r="K8" s="358"/>
      <c r="L8" s="63"/>
      <c r="Q8" s="369"/>
      <c r="R8" s="369"/>
    </row>
    <row r="9" spans="1:18" x14ac:dyDescent="0.25">
      <c r="B9" s="556" t="s">
        <v>694</v>
      </c>
      <c r="C9" s="556"/>
      <c r="D9" s="556"/>
      <c r="E9" s="64">
        <f>E6</f>
        <v>3107.48</v>
      </c>
      <c r="F9" s="65"/>
      <c r="Q9" s="369"/>
      <c r="R9" s="369"/>
    </row>
    <row r="10" spans="1:18" x14ac:dyDescent="0.25">
      <c r="B10" s="63" t="s">
        <v>90</v>
      </c>
      <c r="C10" s="63"/>
      <c r="D10" s="63"/>
      <c r="E10" s="64">
        <f>ROUND(E9*1.7268,2)</f>
        <v>5366</v>
      </c>
      <c r="F10" s="63">
        <v>1.7267999999999999</v>
      </c>
      <c r="Q10" s="369"/>
      <c r="R10" s="369"/>
    </row>
    <row r="11" spans="1:18" x14ac:dyDescent="0.25">
      <c r="B11" s="557" t="s">
        <v>91</v>
      </c>
      <c r="C11" s="557"/>
      <c r="D11" s="557"/>
      <c r="E11" s="64">
        <f>ROUND(E10*1.2436,2)</f>
        <v>6673.16</v>
      </c>
      <c r="F11" s="456">
        <v>0.24360000000000001</v>
      </c>
      <c r="Q11" s="194"/>
      <c r="R11" s="194"/>
    </row>
    <row r="12" spans="1:18" x14ac:dyDescent="0.25">
      <c r="B12" s="558" t="s">
        <v>562</v>
      </c>
      <c r="C12" s="559"/>
      <c r="D12" s="560"/>
      <c r="E12" s="411">
        <f>E11*12</f>
        <v>80077.919999999998</v>
      </c>
      <c r="F12" s="66"/>
    </row>
    <row r="13" spans="1:18" x14ac:dyDescent="0.25">
      <c r="B13" s="572"/>
      <c r="C13" s="573"/>
      <c r="D13" s="574"/>
      <c r="E13" s="88"/>
      <c r="F13" s="63"/>
      <c r="H13" s="359"/>
    </row>
    <row r="14" spans="1:18" x14ac:dyDescent="0.25">
      <c r="B14" s="63"/>
      <c r="C14" s="63"/>
      <c r="D14" s="63"/>
      <c r="E14" s="63"/>
      <c r="F14" s="63"/>
    </row>
    <row r="15" spans="1:18" x14ac:dyDescent="0.25">
      <c r="B15" s="561" t="s">
        <v>563</v>
      </c>
      <c r="C15" s="562"/>
      <c r="D15" s="63"/>
      <c r="E15" s="63"/>
      <c r="F15" s="63"/>
    </row>
    <row r="16" spans="1:18" x14ac:dyDescent="0.25">
      <c r="B16" s="63" t="s">
        <v>93</v>
      </c>
      <c r="C16" s="63" t="s">
        <v>579</v>
      </c>
      <c r="D16" s="412" t="s">
        <v>564</v>
      </c>
      <c r="E16" s="64">
        <v>5416.56</v>
      </c>
      <c r="F16" s="63"/>
    </row>
    <row r="17" spans="2:17" x14ac:dyDescent="0.25">
      <c r="B17" s="63" t="s">
        <v>93</v>
      </c>
      <c r="C17" s="63" t="s">
        <v>580</v>
      </c>
      <c r="D17" s="412" t="s">
        <v>564</v>
      </c>
      <c r="E17" s="67">
        <v>5416.56</v>
      </c>
      <c r="F17" s="63"/>
      <c r="K17" s="63"/>
      <c r="L17" s="63"/>
      <c r="M17" s="358"/>
    </row>
    <row r="18" spans="2:17" x14ac:dyDescent="0.25">
      <c r="B18" s="63" t="s">
        <v>93</v>
      </c>
      <c r="C18" s="63" t="s">
        <v>362</v>
      </c>
      <c r="D18" s="412" t="s">
        <v>581</v>
      </c>
      <c r="E18" s="67">
        <v>4599.13</v>
      </c>
      <c r="F18" s="63"/>
      <c r="K18" s="63"/>
      <c r="L18" s="63"/>
      <c r="M18" s="67"/>
      <c r="O18" s="90"/>
    </row>
    <row r="19" spans="2:17" x14ac:dyDescent="0.25">
      <c r="B19" s="553" t="s">
        <v>89</v>
      </c>
      <c r="C19" s="554"/>
      <c r="D19" s="555"/>
      <c r="E19" s="68">
        <f>SUM(E16:E18)</f>
        <v>15432.25</v>
      </c>
      <c r="F19" s="63"/>
      <c r="K19" s="63"/>
      <c r="L19" s="63"/>
      <c r="M19" s="67"/>
      <c r="O19" s="90"/>
    </row>
    <row r="20" spans="2:17" x14ac:dyDescent="0.25">
      <c r="B20" s="569" t="s">
        <v>694</v>
      </c>
      <c r="C20" s="570"/>
      <c r="D20" s="571"/>
      <c r="E20" s="69">
        <f>E18</f>
        <v>4599.13</v>
      </c>
      <c r="F20" s="63"/>
      <c r="O20" s="90"/>
    </row>
    <row r="21" spans="2:17" x14ac:dyDescent="0.25">
      <c r="B21" s="63" t="s">
        <v>90</v>
      </c>
      <c r="C21" s="63"/>
      <c r="D21" s="63"/>
      <c r="E21" s="69">
        <f>ROUND(E20*1.7268,2)</f>
        <v>7941.78</v>
      </c>
      <c r="F21" s="63">
        <v>1.7267999999999999</v>
      </c>
      <c r="O21" s="90"/>
    </row>
    <row r="22" spans="2:17" x14ac:dyDescent="0.25">
      <c r="B22" s="557" t="s">
        <v>91</v>
      </c>
      <c r="C22" s="557"/>
      <c r="D22" s="557"/>
      <c r="E22" s="69">
        <f>ROUND(E21*1.2436,2)</f>
        <v>9876.4</v>
      </c>
      <c r="F22" s="456">
        <v>0.24360000000000001</v>
      </c>
      <c r="O22" s="90"/>
    </row>
    <row r="23" spans="2:17" x14ac:dyDescent="0.25">
      <c r="B23" s="563" t="s">
        <v>92</v>
      </c>
      <c r="C23" s="564"/>
      <c r="D23" s="565"/>
      <c r="E23" s="413">
        <f>E22*12</f>
        <v>118516.79999999999</v>
      </c>
      <c r="F23" s="63"/>
      <c r="O23" s="90"/>
    </row>
    <row r="24" spans="2:17" x14ac:dyDescent="0.25">
      <c r="B24" s="63"/>
      <c r="C24" s="63"/>
      <c r="D24" s="63"/>
      <c r="E24" s="63"/>
      <c r="F24" s="63"/>
      <c r="O24" s="90"/>
    </row>
    <row r="25" spans="2:17" x14ac:dyDescent="0.25">
      <c r="B25" s="575" t="s">
        <v>566</v>
      </c>
      <c r="C25" s="576"/>
      <c r="D25" s="577"/>
      <c r="E25" s="63"/>
      <c r="F25" s="63"/>
      <c r="O25" s="90"/>
    </row>
    <row r="26" spans="2:17" x14ac:dyDescent="0.25">
      <c r="B26" s="63" t="s">
        <v>567</v>
      </c>
      <c r="C26" s="63"/>
      <c r="D26" s="63" t="s">
        <v>568</v>
      </c>
      <c r="E26" s="64">
        <v>657.1</v>
      </c>
      <c r="F26" s="63"/>
      <c r="O26" s="90"/>
      <c r="Q26" s="363"/>
    </row>
    <row r="27" spans="2:17" x14ac:dyDescent="0.25">
      <c r="B27" s="63" t="s">
        <v>569</v>
      </c>
      <c r="C27" s="63"/>
      <c r="D27" s="63" t="s">
        <v>570</v>
      </c>
      <c r="E27" s="64">
        <v>8.4</v>
      </c>
      <c r="F27" s="63"/>
      <c r="O27" s="90"/>
    </row>
    <row r="28" spans="2:17" x14ac:dyDescent="0.25">
      <c r="B28" s="63" t="s">
        <v>569</v>
      </c>
      <c r="C28" s="63"/>
      <c r="D28" s="63" t="s">
        <v>571</v>
      </c>
      <c r="E28" s="64">
        <f>ROUND(E27*22,2)</f>
        <v>184.8</v>
      </c>
      <c r="F28" s="63"/>
      <c r="O28" s="90"/>
    </row>
    <row r="29" spans="2:17" x14ac:dyDescent="0.25">
      <c r="B29" s="63" t="s">
        <v>572</v>
      </c>
      <c r="C29" s="63"/>
      <c r="D29" s="63"/>
      <c r="E29" s="64">
        <f>E26+E28</f>
        <v>841.90000000000009</v>
      </c>
      <c r="F29" s="63"/>
      <c r="Q29" s="198"/>
    </row>
    <row r="30" spans="2:17" x14ac:dyDescent="0.25">
      <c r="B30" s="360" t="s">
        <v>573</v>
      </c>
      <c r="C30" s="360"/>
      <c r="D30" s="360"/>
      <c r="E30" s="361">
        <f>ROUND(E29*1.2436,2)</f>
        <v>1046.99</v>
      </c>
      <c r="F30" s="456">
        <v>0.24360000000000001</v>
      </c>
    </row>
    <row r="31" spans="2:17" x14ac:dyDescent="0.25">
      <c r="B31" s="563" t="s">
        <v>658</v>
      </c>
      <c r="C31" s="564"/>
      <c r="D31" s="565"/>
      <c r="E31" s="411">
        <f>E30*12</f>
        <v>12563.880000000001</v>
      </c>
      <c r="F31" s="63"/>
    </row>
    <row r="32" spans="2:17" x14ac:dyDescent="0.25">
      <c r="B32" s="566" t="s">
        <v>94</v>
      </c>
      <c r="C32" s="567"/>
      <c r="D32" s="568"/>
      <c r="E32" s="414">
        <f>E12+E23+E31</f>
        <v>211158.59999999998</v>
      </c>
      <c r="F32" s="66"/>
    </row>
    <row r="38" spans="1:13" ht="51" x14ac:dyDescent="0.25">
      <c r="A38" s="109" t="s">
        <v>133</v>
      </c>
      <c r="B38" s="108"/>
      <c r="C38" s="110" t="s">
        <v>178</v>
      </c>
      <c r="D38" s="111"/>
      <c r="E38" s="111"/>
      <c r="F38" s="111"/>
      <c r="G38" s="111"/>
      <c r="H38" s="111"/>
      <c r="I38" s="111"/>
      <c r="J38" s="111"/>
      <c r="K38" s="111"/>
      <c r="L38" s="111"/>
      <c r="M38" s="111"/>
    </row>
  </sheetData>
  <mergeCells count="15">
    <mergeCell ref="B23:D23"/>
    <mergeCell ref="B32:D32"/>
    <mergeCell ref="B20:D20"/>
    <mergeCell ref="B22:D22"/>
    <mergeCell ref="B13:D13"/>
    <mergeCell ref="B25:D25"/>
    <mergeCell ref="B19:D19"/>
    <mergeCell ref="B15:C15"/>
    <mergeCell ref="B31:D31"/>
    <mergeCell ref="A1:H3"/>
    <mergeCell ref="B8:D8"/>
    <mergeCell ref="B9:D9"/>
    <mergeCell ref="B11:D11"/>
    <mergeCell ref="B12:D12"/>
    <mergeCell ref="B4:C4"/>
  </mergeCells>
  <hyperlinks>
    <hyperlink ref="C38" r:id="rId1" xr:uid="{F671E5AB-81C9-48D9-BFDB-56ABF6B45E10}"/>
  </hyperlinks>
  <pageMargins left="0.51181102362204722" right="0.51181102362204722" top="0.78740157480314965" bottom="0.78740157480314965" header="0.31496062992125984" footer="0.31496062992125984"/>
  <pageSetup paperSize="9" scale="9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2CFE-C2CD-4E85-830D-E355B23E6FF8}">
  <dimension ref="A1:Q110"/>
  <sheetViews>
    <sheetView tabSelected="1" zoomScaleNormal="100" workbookViewId="0">
      <selection activeCell="F31" sqref="F31"/>
    </sheetView>
  </sheetViews>
  <sheetFormatPr defaultRowHeight="12.75" x14ac:dyDescent="0.2"/>
  <cols>
    <col min="1" max="1" width="20.42578125" style="91" customWidth="1"/>
    <col min="2" max="2" width="26.7109375" style="91" customWidth="1"/>
    <col min="3" max="3" width="13.7109375" style="91" customWidth="1"/>
    <col min="4" max="4" width="10.42578125" style="91" bestFit="1" customWidth="1"/>
    <col min="5" max="5" width="13.7109375" style="91" bestFit="1" customWidth="1"/>
    <col min="6" max="6" width="10.140625" style="91" bestFit="1" customWidth="1"/>
    <col min="7" max="7" width="10.42578125" style="91" bestFit="1" customWidth="1"/>
    <col min="8" max="8" width="12.5703125" style="91" bestFit="1" customWidth="1"/>
    <col min="9" max="10" width="11.42578125" style="91" bestFit="1" customWidth="1"/>
    <col min="11" max="11" width="11.28515625" style="91" bestFit="1" customWidth="1"/>
    <col min="12" max="13" width="10.140625" style="91" bestFit="1" customWidth="1"/>
    <col min="14" max="14" width="11.5703125" style="91" customWidth="1"/>
    <col min="15" max="15" width="10.140625" style="91" bestFit="1" customWidth="1"/>
    <col min="16" max="16" width="13.7109375" style="91" bestFit="1" customWidth="1"/>
    <col min="17" max="17" width="10.42578125" style="91" bestFit="1" customWidth="1"/>
    <col min="18" max="16384" width="9.140625" style="91"/>
  </cols>
  <sheetData>
    <row r="1" spans="1:17" ht="18" customHeight="1" x14ac:dyDescent="0.2">
      <c r="A1" s="580" t="s">
        <v>672</v>
      </c>
      <c r="B1" s="580"/>
      <c r="C1" s="580"/>
      <c r="D1" s="580"/>
      <c r="E1" s="580"/>
      <c r="F1" s="580"/>
      <c r="G1" s="580"/>
      <c r="H1" s="580"/>
      <c r="I1" s="580"/>
      <c r="J1" s="580"/>
      <c r="K1" s="580"/>
      <c r="L1" s="580"/>
      <c r="M1" s="580"/>
      <c r="N1" s="580"/>
      <c r="O1" s="580"/>
    </row>
    <row r="2" spans="1:17" x14ac:dyDescent="0.2">
      <c r="A2" s="301" t="s">
        <v>99</v>
      </c>
      <c r="B2" s="163" t="s">
        <v>100</v>
      </c>
      <c r="C2" s="163" t="s">
        <v>101</v>
      </c>
      <c r="D2" s="164" t="s">
        <v>102</v>
      </c>
      <c r="E2" s="164" t="s">
        <v>103</v>
      </c>
      <c r="F2" s="164" t="s">
        <v>104</v>
      </c>
      <c r="G2" s="164" t="s">
        <v>105</v>
      </c>
      <c r="H2" s="164" t="s">
        <v>106</v>
      </c>
      <c r="I2" s="164" t="s">
        <v>107</v>
      </c>
      <c r="J2" s="164" t="s">
        <v>108</v>
      </c>
      <c r="K2" s="164" t="s">
        <v>109</v>
      </c>
      <c r="L2" s="164" t="s">
        <v>110</v>
      </c>
      <c r="M2" s="164" t="s">
        <v>111</v>
      </c>
      <c r="N2" s="164" t="s">
        <v>112</v>
      </c>
      <c r="O2" s="164" t="s">
        <v>113</v>
      </c>
    </row>
    <row r="3" spans="1:17" ht="17.25" customHeight="1" x14ac:dyDescent="0.2">
      <c r="A3" s="300"/>
      <c r="B3" s="254" t="s">
        <v>256</v>
      </c>
      <c r="C3" s="94">
        <v>0</v>
      </c>
      <c r="D3" s="164"/>
      <c r="E3" s="164"/>
      <c r="F3" s="164"/>
      <c r="G3" s="253"/>
      <c r="H3" s="164"/>
      <c r="I3" s="253"/>
      <c r="J3" s="253"/>
      <c r="K3" s="164"/>
      <c r="L3" s="253"/>
      <c r="M3" s="253"/>
      <c r="N3" s="253"/>
      <c r="O3" s="164"/>
    </row>
    <row r="4" spans="1:17" ht="34.5" customHeight="1" x14ac:dyDescent="0.2">
      <c r="A4" s="581" t="s">
        <v>252</v>
      </c>
      <c r="B4" s="466" t="s">
        <v>255</v>
      </c>
      <c r="C4" s="94">
        <f>'Atividade 2'!H24</f>
        <v>461.40000000000003</v>
      </c>
      <c r="D4" s="167">
        <f>$C$4/1</f>
        <v>461.40000000000003</v>
      </c>
      <c r="E4" s="92"/>
      <c r="F4" s="92"/>
      <c r="G4" s="167"/>
      <c r="H4" s="92"/>
      <c r="I4" s="92"/>
      <c r="J4" s="167"/>
      <c r="K4" s="92"/>
      <c r="L4" s="92"/>
      <c r="M4" s="167"/>
      <c r="N4" s="92"/>
      <c r="O4" s="92"/>
      <c r="P4" s="100"/>
    </row>
    <row r="5" spans="1:17" x14ac:dyDescent="0.2">
      <c r="A5" s="581"/>
      <c r="B5" s="254" t="s">
        <v>114</v>
      </c>
      <c r="C5" s="94">
        <f>'Atividade 3'!H21</f>
        <v>3077.56</v>
      </c>
      <c r="D5" s="167">
        <f>$C$5/2</f>
        <v>1538.78</v>
      </c>
      <c r="E5" s="92"/>
      <c r="F5" s="92"/>
      <c r="G5" s="92"/>
      <c r="H5" s="167">
        <f>$C$5/2</f>
        <v>1538.78</v>
      </c>
      <c r="J5" s="92"/>
      <c r="K5" s="167"/>
      <c r="L5" s="92"/>
      <c r="N5" s="167"/>
      <c r="O5" s="92"/>
      <c r="P5" s="100"/>
    </row>
    <row r="6" spans="1:17" ht="19.5" customHeight="1" x14ac:dyDescent="0.2">
      <c r="A6" s="581"/>
      <c r="B6" s="254" t="s">
        <v>363</v>
      </c>
      <c r="C6" s="94">
        <f>'Atividade 4'!G39</f>
        <v>4444.6499999999996</v>
      </c>
      <c r="D6" s="168">
        <f>$C$6/1</f>
        <v>4444.6499999999996</v>
      </c>
      <c r="E6" s="92"/>
      <c r="F6" s="92"/>
      <c r="G6" s="92"/>
      <c r="H6" s="92"/>
      <c r="I6" s="92"/>
      <c r="J6" s="92"/>
      <c r="K6" s="92"/>
      <c r="L6" s="92"/>
      <c r="M6" s="92"/>
      <c r="N6" s="92"/>
      <c r="O6" s="92"/>
      <c r="P6" s="100"/>
      <c r="Q6" s="121"/>
    </row>
    <row r="7" spans="1:17" ht="22.5" x14ac:dyDescent="0.2">
      <c r="A7" s="581"/>
      <c r="B7" s="254" t="s">
        <v>364</v>
      </c>
      <c r="C7" s="94">
        <f>'Atividade 4'!G47</f>
        <v>37108.559999999998</v>
      </c>
      <c r="D7" s="167">
        <f>$C$7/12</f>
        <v>3092.3799999999997</v>
      </c>
      <c r="E7" s="167">
        <f t="shared" ref="E7:O7" si="0">$C$7/12</f>
        <v>3092.3799999999997</v>
      </c>
      <c r="F7" s="167">
        <f t="shared" si="0"/>
        <v>3092.3799999999997</v>
      </c>
      <c r="G7" s="167">
        <f t="shared" si="0"/>
        <v>3092.3799999999997</v>
      </c>
      <c r="H7" s="167">
        <f t="shared" si="0"/>
        <v>3092.3799999999997</v>
      </c>
      <c r="I7" s="167">
        <f t="shared" si="0"/>
        <v>3092.3799999999997</v>
      </c>
      <c r="J7" s="167">
        <f t="shared" si="0"/>
        <v>3092.3799999999997</v>
      </c>
      <c r="K7" s="167">
        <f t="shared" si="0"/>
        <v>3092.3799999999997</v>
      </c>
      <c r="L7" s="167">
        <f t="shared" si="0"/>
        <v>3092.3799999999997</v>
      </c>
      <c r="M7" s="167">
        <f t="shared" si="0"/>
        <v>3092.3799999999997</v>
      </c>
      <c r="N7" s="167">
        <f t="shared" si="0"/>
        <v>3092.3799999999997</v>
      </c>
      <c r="O7" s="167">
        <f t="shared" si="0"/>
        <v>3092.3799999999997</v>
      </c>
      <c r="P7" s="100"/>
    </row>
    <row r="8" spans="1:17" ht="11.25" customHeight="1" x14ac:dyDescent="0.2">
      <c r="A8" s="581"/>
      <c r="B8" s="254" t="s">
        <v>365</v>
      </c>
      <c r="C8" s="94">
        <f>'Atividade 4'!G74</f>
        <v>211158.59999999998</v>
      </c>
      <c r="D8" s="167">
        <f>$C$8/12</f>
        <v>17596.55</v>
      </c>
      <c r="E8" s="167">
        <f t="shared" ref="E8:O8" si="1">$C$8/12</f>
        <v>17596.55</v>
      </c>
      <c r="F8" s="167">
        <f t="shared" si="1"/>
        <v>17596.55</v>
      </c>
      <c r="G8" s="167">
        <f t="shared" si="1"/>
        <v>17596.55</v>
      </c>
      <c r="H8" s="167">
        <f t="shared" si="1"/>
        <v>17596.55</v>
      </c>
      <c r="I8" s="167">
        <f t="shared" si="1"/>
        <v>17596.55</v>
      </c>
      <c r="J8" s="167">
        <f t="shared" si="1"/>
        <v>17596.55</v>
      </c>
      <c r="K8" s="167">
        <f t="shared" si="1"/>
        <v>17596.55</v>
      </c>
      <c r="L8" s="167">
        <f t="shared" si="1"/>
        <v>17596.55</v>
      </c>
      <c r="M8" s="167">
        <f t="shared" si="1"/>
        <v>17596.55</v>
      </c>
      <c r="N8" s="167">
        <f t="shared" si="1"/>
        <v>17596.55</v>
      </c>
      <c r="O8" s="167">
        <f t="shared" si="1"/>
        <v>17596.55</v>
      </c>
      <c r="P8" s="100"/>
    </row>
    <row r="9" spans="1:17" ht="21.75" customHeight="1" x14ac:dyDescent="0.2">
      <c r="A9" s="581"/>
      <c r="B9" s="254" t="s">
        <v>689</v>
      </c>
      <c r="C9" s="94">
        <f>'Atividade 4'!G65</f>
        <v>0</v>
      </c>
      <c r="D9" s="167"/>
      <c r="E9" s="92"/>
      <c r="F9" s="92"/>
      <c r="G9" s="92"/>
      <c r="H9" s="92"/>
      <c r="I9" s="92"/>
      <c r="J9" s="92"/>
      <c r="K9" s="92"/>
      <c r="L9" s="92"/>
      <c r="M9" s="92"/>
      <c r="N9" s="92"/>
      <c r="O9" s="92"/>
      <c r="P9" s="100"/>
    </row>
    <row r="10" spans="1:17" ht="11.25" customHeight="1" x14ac:dyDescent="0.2">
      <c r="A10" s="581"/>
      <c r="B10" s="254" t="s">
        <v>257</v>
      </c>
      <c r="C10" s="94">
        <f>'Atividade 5'!H20</f>
        <v>11680.7</v>
      </c>
      <c r="D10" s="94"/>
      <c r="E10" s="94"/>
      <c r="F10" s="168">
        <f t="shared" ref="F10:I10" si="2">$C$10/4</f>
        <v>2920.1750000000002</v>
      </c>
      <c r="G10" s="168">
        <f t="shared" si="2"/>
        <v>2920.1750000000002</v>
      </c>
      <c r="H10" s="168">
        <f t="shared" si="2"/>
        <v>2920.1750000000002</v>
      </c>
      <c r="I10" s="168">
        <f t="shared" si="2"/>
        <v>2920.1750000000002</v>
      </c>
      <c r="J10" s="92"/>
      <c r="K10" s="92"/>
      <c r="L10" s="92"/>
      <c r="M10" s="92"/>
      <c r="N10" s="92"/>
      <c r="O10" s="92"/>
      <c r="P10" s="100"/>
    </row>
    <row r="11" spans="1:17" ht="22.5" x14ac:dyDescent="0.2">
      <c r="A11" s="581"/>
      <c r="B11" s="254" t="s">
        <v>366</v>
      </c>
      <c r="C11" s="94">
        <f>'Atividade 6'!H22</f>
        <v>922.80000000000007</v>
      </c>
      <c r="D11" s="94"/>
      <c r="E11" s="94"/>
      <c r="F11" s="94"/>
      <c r="G11" s="255"/>
      <c r="H11" s="94"/>
      <c r="I11" s="168">
        <f>$C$11/1</f>
        <v>922.80000000000007</v>
      </c>
      <c r="J11" s="94"/>
      <c r="K11" s="94"/>
      <c r="L11" s="94"/>
      <c r="M11" s="94"/>
      <c r="N11" s="94"/>
      <c r="O11" s="94"/>
      <c r="P11" s="100"/>
    </row>
    <row r="12" spans="1:17" x14ac:dyDescent="0.2">
      <c r="A12" s="581"/>
      <c r="B12" s="254" t="s">
        <v>150</v>
      </c>
      <c r="C12" s="94">
        <f>'Atividade 12'!H19</f>
        <v>0</v>
      </c>
      <c r="D12" s="94"/>
      <c r="E12" s="94"/>
      <c r="F12" s="94"/>
      <c r="G12" s="94"/>
      <c r="H12" s="94"/>
      <c r="I12" s="94"/>
      <c r="J12" s="94"/>
      <c r="K12" s="94"/>
      <c r="L12" s="94"/>
      <c r="M12" s="94"/>
      <c r="N12" s="94"/>
      <c r="O12" s="168"/>
      <c r="P12" s="100"/>
    </row>
    <row r="13" spans="1:17" x14ac:dyDescent="0.2">
      <c r="A13" s="582" t="s">
        <v>115</v>
      </c>
      <c r="B13" s="583"/>
      <c r="C13" s="165">
        <f>SUM(C4:C12)</f>
        <v>268854.26999999996</v>
      </c>
      <c r="D13" s="94"/>
      <c r="E13" s="92"/>
      <c r="F13" s="92"/>
      <c r="G13" s="92"/>
      <c r="H13" s="92"/>
      <c r="I13" s="92"/>
      <c r="J13" s="92"/>
      <c r="K13" s="92"/>
      <c r="L13" s="92"/>
      <c r="M13" s="92"/>
      <c r="N13" s="92"/>
      <c r="O13" s="92"/>
      <c r="P13" s="100"/>
    </row>
    <row r="14" spans="1:17" ht="33.75" x14ac:dyDescent="0.2">
      <c r="A14" s="584" t="s">
        <v>254</v>
      </c>
      <c r="B14" s="254" t="s">
        <v>258</v>
      </c>
      <c r="C14" s="94">
        <f>'Atividade 7'!H19</f>
        <v>0</v>
      </c>
      <c r="D14" s="95"/>
      <c r="E14" s="94"/>
      <c r="F14" s="168"/>
      <c r="G14" s="256"/>
      <c r="H14" s="168"/>
      <c r="I14" s="168"/>
      <c r="J14" s="168"/>
      <c r="K14" s="168"/>
      <c r="L14" s="94"/>
      <c r="M14" s="94"/>
      <c r="N14" s="95"/>
      <c r="O14" s="95"/>
      <c r="P14" s="100"/>
    </row>
    <row r="15" spans="1:17" x14ac:dyDescent="0.2">
      <c r="A15" s="581"/>
      <c r="B15" s="254" t="s">
        <v>259</v>
      </c>
      <c r="C15" s="95">
        <f>'Atividade 8'!H35</f>
        <v>9318.5186480000011</v>
      </c>
      <c r="D15" s="95"/>
      <c r="E15" s="95"/>
      <c r="F15" s="95"/>
      <c r="G15" s="168">
        <f>$C$15/1</f>
        <v>9318.5186480000011</v>
      </c>
      <c r="H15" s="168"/>
      <c r="I15" s="168"/>
      <c r="J15" s="168"/>
      <c r="K15" s="168"/>
      <c r="L15" s="168"/>
      <c r="M15" s="94"/>
      <c r="N15" s="94"/>
      <c r="O15" s="95"/>
      <c r="P15" s="100"/>
    </row>
    <row r="16" spans="1:17" ht="22.5" x14ac:dyDescent="0.2">
      <c r="A16" s="581"/>
      <c r="B16" s="254" t="s">
        <v>116</v>
      </c>
      <c r="C16" s="94">
        <f>'Atividade 9'!H22</f>
        <v>0</v>
      </c>
      <c r="D16" s="95"/>
      <c r="E16" s="95"/>
      <c r="F16" s="169"/>
      <c r="G16" s="169"/>
      <c r="H16" s="169"/>
      <c r="I16" s="169"/>
      <c r="J16" s="169"/>
      <c r="K16" s="169"/>
      <c r="L16" s="95"/>
      <c r="M16" s="95"/>
      <c r="N16" s="95"/>
      <c r="O16" s="95"/>
      <c r="P16" s="100"/>
    </row>
    <row r="17" spans="1:16" ht="22.5" x14ac:dyDescent="0.2">
      <c r="A17" s="581"/>
      <c r="B17" s="254" t="s">
        <v>260</v>
      </c>
      <c r="C17" s="94">
        <f>'Atividade 10'!H18</f>
        <v>0</v>
      </c>
      <c r="D17" s="95"/>
      <c r="E17" s="95"/>
      <c r="F17" s="169"/>
      <c r="G17" s="169"/>
      <c r="H17" s="169"/>
      <c r="I17" s="169"/>
      <c r="J17" s="169"/>
      <c r="K17" s="169"/>
      <c r="L17" s="169"/>
      <c r="M17" s="169"/>
      <c r="N17" s="95"/>
      <c r="O17" s="95"/>
      <c r="P17" s="100"/>
    </row>
    <row r="18" spans="1:16" x14ac:dyDescent="0.2">
      <c r="A18" s="578" t="s">
        <v>115</v>
      </c>
      <c r="B18" s="579"/>
      <c r="C18" s="166">
        <f>SUM(C14:C17)</f>
        <v>9318.5186480000011</v>
      </c>
      <c r="D18" s="93"/>
      <c r="E18" s="93"/>
      <c r="F18" s="93"/>
      <c r="G18" s="93"/>
      <c r="H18" s="93"/>
      <c r="I18" s="93"/>
      <c r="J18" s="93"/>
      <c r="K18" s="93"/>
      <c r="L18" s="93"/>
      <c r="M18" s="93"/>
      <c r="N18" s="93"/>
      <c r="O18" s="93"/>
      <c r="P18" s="100"/>
    </row>
    <row r="19" spans="1:16" ht="24.75" customHeight="1" x14ac:dyDescent="0.2">
      <c r="A19" s="420" t="s">
        <v>253</v>
      </c>
      <c r="B19" s="170" t="s">
        <v>669</v>
      </c>
      <c r="C19" s="94">
        <f>'Atividade 11'!G21</f>
        <v>61313</v>
      </c>
      <c r="D19" s="93"/>
      <c r="E19" s="93"/>
      <c r="F19" s="93"/>
      <c r="G19" s="168">
        <f>$C$19/6</f>
        <v>10218.833333333334</v>
      </c>
      <c r="H19" s="168">
        <f t="shared" ref="H19:L19" si="3">$C$19/6</f>
        <v>10218.833333333334</v>
      </c>
      <c r="I19" s="168">
        <f t="shared" si="3"/>
        <v>10218.833333333334</v>
      </c>
      <c r="J19" s="168">
        <f t="shared" si="3"/>
        <v>10218.833333333334</v>
      </c>
      <c r="K19" s="168">
        <f t="shared" si="3"/>
        <v>10218.833333333334</v>
      </c>
      <c r="L19" s="168">
        <f t="shared" si="3"/>
        <v>10218.833333333334</v>
      </c>
      <c r="M19" s="94"/>
      <c r="N19" s="93"/>
      <c r="O19" s="93"/>
      <c r="P19" s="100"/>
    </row>
    <row r="20" spans="1:16" ht="16.5" customHeight="1" x14ac:dyDescent="0.2">
      <c r="A20" s="301"/>
      <c r="B20" s="299" t="s">
        <v>115</v>
      </c>
      <c r="C20" s="166">
        <f>SUM(C19:C19)</f>
        <v>61313</v>
      </c>
      <c r="D20" s="95"/>
      <c r="E20" s="92"/>
      <c r="F20" s="92"/>
      <c r="G20" s="92"/>
      <c r="H20" s="92"/>
      <c r="I20" s="92"/>
      <c r="J20" s="92"/>
      <c r="K20" s="92"/>
      <c r="L20" s="92"/>
      <c r="M20" s="92"/>
      <c r="N20" s="92"/>
      <c r="O20" s="92"/>
      <c r="P20" s="100"/>
    </row>
    <row r="21" spans="1:16" x14ac:dyDescent="0.2">
      <c r="A21" s="578" t="s">
        <v>89</v>
      </c>
      <c r="B21" s="579"/>
      <c r="C21" s="166">
        <f>SUM(C13+C18+C20)</f>
        <v>339485.78864799999</v>
      </c>
      <c r="D21" s="171">
        <f t="shared" ref="D21:O21" si="4">SUM(D4:D20)</f>
        <v>27133.759999999998</v>
      </c>
      <c r="E21" s="171">
        <f t="shared" si="4"/>
        <v>20688.93</v>
      </c>
      <c r="F21" s="171">
        <f t="shared" si="4"/>
        <v>23609.105</v>
      </c>
      <c r="G21" s="171">
        <f t="shared" si="4"/>
        <v>43146.456981333336</v>
      </c>
      <c r="H21" s="171">
        <f t="shared" si="4"/>
        <v>35366.718333333331</v>
      </c>
      <c r="I21" s="171">
        <f t="shared" si="4"/>
        <v>34750.738333333335</v>
      </c>
      <c r="J21" s="171">
        <f t="shared" si="4"/>
        <v>30907.763333333336</v>
      </c>
      <c r="K21" s="171">
        <f t="shared" si="4"/>
        <v>30907.763333333336</v>
      </c>
      <c r="L21" s="171">
        <f t="shared" si="4"/>
        <v>30907.763333333336</v>
      </c>
      <c r="M21" s="171">
        <f t="shared" si="4"/>
        <v>20688.93</v>
      </c>
      <c r="N21" s="171">
        <f t="shared" si="4"/>
        <v>20688.93</v>
      </c>
      <c r="O21" s="171">
        <f t="shared" si="4"/>
        <v>20688.93</v>
      </c>
      <c r="P21" s="100"/>
    </row>
    <row r="22" spans="1:16" x14ac:dyDescent="0.2">
      <c r="C22" s="96"/>
    </row>
    <row r="23" spans="1:16" x14ac:dyDescent="0.2">
      <c r="C23" s="96"/>
      <c r="D23" s="98"/>
      <c r="E23" s="98"/>
    </row>
    <row r="24" spans="1:16" x14ac:dyDescent="0.2">
      <c r="A24" s="97"/>
      <c r="D24" s="98"/>
      <c r="E24" s="98"/>
    </row>
    <row r="25" spans="1:16" x14ac:dyDescent="0.2">
      <c r="C25" s="98"/>
      <c r="D25" s="98"/>
      <c r="E25" s="98"/>
    </row>
    <row r="26" spans="1:16" x14ac:dyDescent="0.2">
      <c r="H26" s="121"/>
    </row>
    <row r="27" spans="1:16" x14ac:dyDescent="0.2">
      <c r="D27" s="257"/>
      <c r="E27" s="257"/>
      <c r="F27" s="257"/>
      <c r="H27" s="98"/>
      <c r="I27" s="121"/>
    </row>
    <row r="28" spans="1:16" x14ac:dyDescent="0.2">
      <c r="G28" s="121"/>
      <c r="J28" s="121"/>
    </row>
    <row r="30" spans="1:16" x14ac:dyDescent="0.2">
      <c r="C30" s="121"/>
      <c r="E30" s="121"/>
      <c r="G30" s="121"/>
    </row>
    <row r="33" spans="8:14" x14ac:dyDescent="0.2">
      <c r="H33" s="99"/>
    </row>
    <row r="41" spans="8:14" x14ac:dyDescent="0.2">
      <c r="N41" s="100"/>
    </row>
    <row r="42" spans="8:14" x14ac:dyDescent="0.2">
      <c r="N42" s="100"/>
    </row>
    <row r="43" spans="8:14" x14ac:dyDescent="0.2">
      <c r="N43" s="101"/>
    </row>
    <row r="48" spans="8:14" x14ac:dyDescent="0.2">
      <c r="N48" s="101"/>
    </row>
    <row r="49" spans="14:14" x14ac:dyDescent="0.2">
      <c r="N49" s="100"/>
    </row>
    <row r="50" spans="14:14" x14ac:dyDescent="0.2">
      <c r="N50" s="101"/>
    </row>
    <row r="101" spans="2:8" x14ac:dyDescent="0.2">
      <c r="B101" s="99"/>
    </row>
    <row r="102" spans="2:8" x14ac:dyDescent="0.2">
      <c r="B102" s="99"/>
      <c r="E102" s="99"/>
      <c r="H102" s="112"/>
    </row>
    <row r="103" spans="2:8" x14ac:dyDescent="0.2">
      <c r="B103" s="99"/>
      <c r="E103" s="99"/>
      <c r="H103" s="112"/>
    </row>
    <row r="104" spans="2:8" x14ac:dyDescent="0.2">
      <c r="B104" s="99"/>
      <c r="E104" s="99"/>
      <c r="H104" s="117"/>
    </row>
    <row r="105" spans="2:8" x14ac:dyDescent="0.2">
      <c r="B105" s="99"/>
    </row>
    <row r="106" spans="2:8" x14ac:dyDescent="0.2">
      <c r="B106" s="99"/>
    </row>
    <row r="107" spans="2:8" x14ac:dyDescent="0.2">
      <c r="B107" s="99"/>
    </row>
    <row r="108" spans="2:8" x14ac:dyDescent="0.2">
      <c r="B108" s="99"/>
    </row>
    <row r="109" spans="2:8" x14ac:dyDescent="0.2">
      <c r="B109" s="99"/>
    </row>
    <row r="110" spans="2:8" x14ac:dyDescent="0.2">
      <c r="B110" s="116"/>
    </row>
  </sheetData>
  <mergeCells count="6">
    <mergeCell ref="A21:B21"/>
    <mergeCell ref="A1:O1"/>
    <mergeCell ref="A4:A12"/>
    <mergeCell ref="A13:B13"/>
    <mergeCell ref="A14:A17"/>
    <mergeCell ref="A18:B18"/>
  </mergeCells>
  <printOptions horizontalCentered="1"/>
  <pageMargins left="0.51181102362204722" right="0.51181102362204722" top="0.78740157480314965" bottom="0.78740157480314965"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34"/>
  <sheetViews>
    <sheetView workbookViewId="0">
      <selection activeCell="R25" sqref="R25"/>
    </sheetView>
  </sheetViews>
  <sheetFormatPr defaultRowHeight="15" x14ac:dyDescent="0.25"/>
  <cols>
    <col min="1" max="1" width="12.5703125" bestFit="1" customWidth="1"/>
    <col min="5" max="5" width="19.85546875" customWidth="1"/>
  </cols>
  <sheetData>
    <row r="1" spans="1:24" ht="18.75" x14ac:dyDescent="0.4">
      <c r="A1" s="590" t="s">
        <v>261</v>
      </c>
      <c r="B1" s="590"/>
      <c r="C1" s="590"/>
      <c r="D1" s="590"/>
      <c r="E1" s="590"/>
      <c r="F1" s="590"/>
      <c r="G1" s="590"/>
      <c r="H1" s="590"/>
      <c r="I1" s="590"/>
      <c r="J1" s="590"/>
      <c r="K1" s="590"/>
      <c r="L1" s="590"/>
    </row>
    <row r="3" spans="1:24" ht="15.75" x14ac:dyDescent="0.25">
      <c r="A3" s="175" t="s">
        <v>715</v>
      </c>
      <c r="B3" s="175"/>
      <c r="C3" s="463" t="s">
        <v>595</v>
      </c>
      <c r="D3" s="463"/>
      <c r="E3" s="178"/>
      <c r="F3" s="178"/>
      <c r="G3" s="178"/>
      <c r="H3" s="178"/>
      <c r="I3" s="178"/>
      <c r="J3" s="178"/>
      <c r="K3" s="178"/>
      <c r="L3" s="178"/>
      <c r="M3" s="178"/>
      <c r="N3" s="179"/>
      <c r="O3" s="180"/>
      <c r="P3" s="180"/>
      <c r="Q3" s="180"/>
      <c r="R3" s="181"/>
      <c r="S3" s="162"/>
      <c r="T3" s="162"/>
      <c r="U3" s="162"/>
      <c r="V3" s="162"/>
      <c r="W3" s="162"/>
      <c r="X3" s="162"/>
    </row>
    <row r="4" spans="1:24" ht="15.75" x14ac:dyDescent="0.25">
      <c r="A4" s="467">
        <v>434.42</v>
      </c>
      <c r="B4" s="175" t="s">
        <v>716</v>
      </c>
      <c r="C4" s="177"/>
      <c r="D4" s="178"/>
      <c r="E4" s="178"/>
      <c r="F4" s="178"/>
      <c r="G4" s="178"/>
      <c r="H4" s="178"/>
      <c r="I4" s="178"/>
      <c r="J4" s="178"/>
      <c r="K4" s="178"/>
      <c r="L4" s="178"/>
      <c r="M4" s="178"/>
      <c r="N4" s="182" t="s">
        <v>589</v>
      </c>
      <c r="O4" s="183"/>
      <c r="P4" s="183"/>
      <c r="Q4" s="183"/>
      <c r="R4" s="184"/>
      <c r="S4" s="162"/>
      <c r="T4" s="162"/>
      <c r="U4" s="162"/>
      <c r="V4" s="162"/>
      <c r="W4" s="162"/>
      <c r="X4" s="162"/>
    </row>
    <row r="5" spans="1:24" ht="15.75" x14ac:dyDescent="0.25">
      <c r="A5" s="173"/>
      <c r="B5" s="172"/>
      <c r="C5" s="178"/>
      <c r="D5" s="178"/>
      <c r="E5" s="178"/>
      <c r="F5" s="178"/>
      <c r="G5" s="178"/>
      <c r="H5" s="178"/>
      <c r="I5" s="178"/>
      <c r="J5" s="178"/>
      <c r="K5" s="178"/>
      <c r="L5" s="178"/>
      <c r="M5" s="178"/>
      <c r="N5" s="185"/>
      <c r="O5" s="186"/>
      <c r="P5" s="186"/>
      <c r="Q5" s="186"/>
      <c r="R5" s="187"/>
      <c r="S5" s="162"/>
      <c r="T5" s="162"/>
      <c r="U5" s="162"/>
      <c r="V5" s="162"/>
      <c r="W5" s="162"/>
      <c r="X5" s="162"/>
    </row>
    <row r="6" spans="1:24" ht="15.75" x14ac:dyDescent="0.25">
      <c r="A6" s="174"/>
      <c r="B6" s="172"/>
      <c r="C6" s="178"/>
      <c r="D6" s="178"/>
      <c r="E6" s="178"/>
      <c r="F6" s="178"/>
      <c r="G6" s="178"/>
      <c r="H6" s="178"/>
      <c r="I6" s="178"/>
      <c r="J6" s="178"/>
      <c r="K6" s="178"/>
      <c r="L6" s="178"/>
      <c r="M6" s="178"/>
      <c r="N6" s="305" t="s">
        <v>590</v>
      </c>
      <c r="O6" s="306"/>
      <c r="P6" s="306"/>
      <c r="Q6" s="306"/>
      <c r="R6" s="187"/>
      <c r="S6" s="162">
        <v>7.49</v>
      </c>
      <c r="T6" s="162"/>
      <c r="U6" s="162"/>
      <c r="V6" s="162"/>
      <c r="W6" s="162"/>
      <c r="X6" s="162"/>
    </row>
    <row r="7" spans="1:24" ht="15.75" x14ac:dyDescent="0.25">
      <c r="A7" s="591" t="s">
        <v>298</v>
      </c>
      <c r="B7" s="591"/>
      <c r="C7" s="591"/>
      <c r="D7" s="591"/>
      <c r="E7" s="591"/>
      <c r="F7" s="178"/>
      <c r="G7" s="178"/>
      <c r="H7" s="178"/>
      <c r="I7" s="178"/>
      <c r="J7" s="178"/>
      <c r="K7" s="178"/>
      <c r="L7" s="178"/>
      <c r="M7" s="178"/>
      <c r="N7" s="305" t="s">
        <v>592</v>
      </c>
      <c r="O7" s="306"/>
      <c r="P7" s="306"/>
      <c r="Q7" s="306"/>
      <c r="R7" s="187"/>
      <c r="S7" s="162">
        <v>7.39</v>
      </c>
      <c r="T7" s="162"/>
      <c r="U7" s="162"/>
      <c r="V7" s="162"/>
      <c r="W7" s="162"/>
      <c r="X7" s="162"/>
    </row>
    <row r="8" spans="1:24" x14ac:dyDescent="0.25">
      <c r="A8" s="592" t="s">
        <v>378</v>
      </c>
      <c r="B8" s="592"/>
      <c r="C8" s="592"/>
      <c r="D8" s="592"/>
      <c r="E8" s="592"/>
      <c r="F8" s="592"/>
      <c r="G8" s="592"/>
      <c r="H8" s="592"/>
      <c r="I8" s="592"/>
      <c r="J8" s="592"/>
      <c r="K8" s="592"/>
      <c r="L8" s="592"/>
      <c r="M8" s="592"/>
      <c r="N8" s="305" t="s">
        <v>591</v>
      </c>
      <c r="O8" s="306"/>
      <c r="P8" s="306"/>
      <c r="Q8" s="306"/>
      <c r="R8" s="187"/>
      <c r="S8" s="162">
        <v>7.59</v>
      </c>
      <c r="T8" s="162"/>
      <c r="U8" s="162"/>
      <c r="V8" s="162"/>
      <c r="W8" s="162"/>
      <c r="X8" s="162"/>
    </row>
    <row r="9" spans="1:24" ht="15.75" x14ac:dyDescent="0.25">
      <c r="A9" s="172"/>
      <c r="B9" s="172"/>
      <c r="C9" s="178"/>
      <c r="D9" s="178"/>
      <c r="E9" s="178"/>
      <c r="F9" s="178"/>
      <c r="G9" s="178"/>
      <c r="H9" s="178"/>
      <c r="I9" s="178"/>
      <c r="J9" s="178"/>
      <c r="K9" s="178"/>
      <c r="L9" s="178"/>
      <c r="M9" s="178"/>
      <c r="N9" s="188"/>
      <c r="O9" s="189"/>
      <c r="P9" s="189"/>
      <c r="Q9" s="189"/>
      <c r="R9" s="190"/>
      <c r="S9" s="368">
        <f>SUM(S6:S8)/3</f>
        <v>7.4899999999999993</v>
      </c>
      <c r="T9" s="368" t="s">
        <v>186</v>
      </c>
      <c r="U9" s="162"/>
      <c r="V9" s="162"/>
      <c r="W9" s="162"/>
      <c r="X9" s="162"/>
    </row>
    <row r="10" spans="1:24" ht="15.75" x14ac:dyDescent="0.25">
      <c r="A10" s="175" t="s">
        <v>179</v>
      </c>
      <c r="B10" s="172"/>
      <c r="C10" s="178"/>
      <c r="D10" s="178"/>
      <c r="E10" s="178"/>
      <c r="F10" s="178"/>
      <c r="G10" s="178"/>
      <c r="H10" s="178"/>
      <c r="I10" s="178"/>
      <c r="J10" s="178"/>
      <c r="K10" s="178"/>
      <c r="L10" s="178"/>
      <c r="M10" s="178"/>
      <c r="N10" s="178"/>
      <c r="O10" s="178"/>
      <c r="P10" s="178"/>
      <c r="Q10" s="178"/>
      <c r="R10" s="178"/>
      <c r="X10" s="162"/>
    </row>
    <row r="11" spans="1:24" ht="15.75" x14ac:dyDescent="0.25">
      <c r="A11" s="593" t="s">
        <v>262</v>
      </c>
      <c r="B11" s="593"/>
      <c r="C11" s="593"/>
      <c r="D11" s="593"/>
      <c r="E11" s="593"/>
      <c r="F11" s="593"/>
      <c r="G11" s="593"/>
      <c r="H11" s="593"/>
      <c r="I11" s="593"/>
      <c r="J11" s="593"/>
      <c r="K11" s="593"/>
      <c r="L11" s="593"/>
      <c r="M11" s="593"/>
      <c r="N11" s="593"/>
      <c r="O11" s="593"/>
      <c r="P11" s="178"/>
      <c r="Q11" s="178"/>
      <c r="R11" s="178"/>
      <c r="X11" s="162"/>
    </row>
    <row r="12" spans="1:24" ht="15.75" x14ac:dyDescent="0.25">
      <c r="A12" s="176"/>
      <c r="B12" s="176"/>
      <c r="C12" s="191"/>
      <c r="D12" s="191"/>
      <c r="E12" s="191"/>
      <c r="F12" s="191"/>
      <c r="G12" s="191"/>
      <c r="H12" s="191"/>
      <c r="I12" s="191"/>
      <c r="J12" s="191"/>
      <c r="K12" s="191"/>
      <c r="L12" s="191"/>
      <c r="M12" s="191"/>
      <c r="N12" s="191"/>
      <c r="O12" s="178"/>
      <c r="P12" s="178"/>
      <c r="Q12" s="178"/>
      <c r="R12" s="178"/>
      <c r="X12" s="162"/>
    </row>
    <row r="13" spans="1:24" ht="15.75" x14ac:dyDescent="0.25">
      <c r="A13" s="172" t="s">
        <v>263</v>
      </c>
      <c r="B13" s="172"/>
      <c r="C13" s="178"/>
      <c r="D13" s="178"/>
      <c r="E13" s="178"/>
      <c r="F13" s="178"/>
      <c r="G13" s="178"/>
      <c r="H13" s="178"/>
      <c r="I13" s="178"/>
      <c r="J13" s="178"/>
      <c r="K13" s="178"/>
      <c r="L13" s="178"/>
      <c r="M13" s="178"/>
      <c r="N13" s="178"/>
      <c r="O13" s="192" t="s">
        <v>297</v>
      </c>
      <c r="P13" s="192"/>
      <c r="Q13" s="192"/>
      <c r="R13" s="192"/>
      <c r="X13" s="162"/>
    </row>
    <row r="14" spans="1:24" ht="15.75" x14ac:dyDescent="0.25">
      <c r="A14" s="172"/>
      <c r="B14" s="172"/>
      <c r="C14" s="178"/>
      <c r="D14" s="178"/>
      <c r="E14" s="178"/>
      <c r="F14" s="178"/>
      <c r="G14" s="178"/>
      <c r="H14" s="178"/>
      <c r="I14" s="178"/>
      <c r="J14" s="178"/>
      <c r="K14" s="178"/>
      <c r="L14" s="178"/>
      <c r="M14" s="178"/>
      <c r="N14" s="178"/>
      <c r="O14" s="178"/>
      <c r="P14" s="178"/>
      <c r="Q14" s="178"/>
      <c r="R14" s="178"/>
      <c r="X14" s="162"/>
    </row>
    <row r="15" spans="1:24" ht="15.75" x14ac:dyDescent="0.25">
      <c r="A15" s="172" t="s">
        <v>264</v>
      </c>
      <c r="B15" s="172"/>
      <c r="C15" s="178"/>
      <c r="D15" s="178"/>
      <c r="E15" s="178"/>
      <c r="F15" s="178"/>
      <c r="G15" s="178"/>
      <c r="H15" s="178"/>
      <c r="I15" s="178"/>
      <c r="J15" s="178"/>
      <c r="K15" s="178"/>
      <c r="L15" s="178"/>
      <c r="M15" s="178"/>
      <c r="N15" s="178"/>
      <c r="O15" s="178"/>
      <c r="P15" s="178"/>
      <c r="Q15" s="178"/>
      <c r="R15" s="178"/>
      <c r="X15" s="162"/>
    </row>
    <row r="16" spans="1:24" ht="15.75" x14ac:dyDescent="0.25">
      <c r="A16" s="172"/>
      <c r="B16" s="172"/>
      <c r="C16" s="178"/>
      <c r="D16" s="178"/>
      <c r="E16" s="178"/>
      <c r="F16" s="178"/>
      <c r="G16" s="178"/>
      <c r="H16" s="178"/>
      <c r="I16" s="178"/>
      <c r="J16" s="178"/>
      <c r="K16" s="178"/>
      <c r="L16" s="178"/>
      <c r="M16" s="178"/>
      <c r="N16" s="178"/>
      <c r="O16" s="178"/>
      <c r="P16" s="178"/>
      <c r="Q16" s="178"/>
      <c r="R16" s="178"/>
      <c r="X16" s="162"/>
    </row>
    <row r="17" spans="1:24" ht="15.75" x14ac:dyDescent="0.25">
      <c r="A17" s="126" t="s">
        <v>594</v>
      </c>
      <c r="B17" s="126"/>
      <c r="C17" s="162"/>
      <c r="D17" s="162"/>
      <c r="E17" s="162"/>
      <c r="F17" s="162"/>
      <c r="G17" s="162"/>
      <c r="H17" s="162"/>
      <c r="I17" s="162"/>
      <c r="J17" s="162"/>
      <c r="K17" s="162"/>
      <c r="L17" s="162"/>
      <c r="M17" s="162"/>
      <c r="N17" s="162"/>
      <c r="O17" s="162"/>
      <c r="P17" s="162"/>
      <c r="Q17" s="162"/>
      <c r="R17" s="162"/>
      <c r="S17" s="162"/>
      <c r="T17" s="162"/>
      <c r="U17" s="162"/>
      <c r="V17" s="162"/>
      <c r="W17" s="162"/>
      <c r="X17" s="162"/>
    </row>
    <row r="18" spans="1:24" ht="15.75" x14ac:dyDescent="0.25">
      <c r="A18" s="126"/>
      <c r="B18" s="126"/>
      <c r="C18" s="162"/>
      <c r="D18" s="162"/>
      <c r="E18" s="162"/>
      <c r="F18" s="162"/>
      <c r="G18" s="162"/>
      <c r="H18" s="162"/>
      <c r="I18" s="162"/>
      <c r="J18" s="162"/>
      <c r="K18" s="162"/>
      <c r="L18" s="162"/>
      <c r="M18" s="162"/>
      <c r="N18" s="162"/>
      <c r="O18" s="162"/>
      <c r="P18" s="162"/>
      <c r="Q18" s="162"/>
      <c r="R18" s="162"/>
      <c r="S18" s="162"/>
      <c r="T18" s="162"/>
      <c r="U18" s="162"/>
      <c r="V18" s="162"/>
      <c r="W18" s="162"/>
      <c r="X18" s="162"/>
    </row>
    <row r="19" spans="1:24" x14ac:dyDescent="0.25">
      <c r="A19" s="585"/>
      <c r="B19" s="585"/>
      <c r="C19" s="585"/>
      <c r="D19" s="585"/>
      <c r="E19" s="585"/>
      <c r="F19" s="585"/>
      <c r="G19" s="585"/>
      <c r="H19" s="585"/>
      <c r="I19" s="585"/>
      <c r="J19" s="585"/>
      <c r="K19" s="585"/>
      <c r="L19" s="585"/>
      <c r="M19" s="585"/>
      <c r="N19" s="162"/>
      <c r="O19" s="162"/>
      <c r="P19" s="162"/>
      <c r="Q19" s="162"/>
      <c r="R19" s="162"/>
      <c r="S19" s="125"/>
      <c r="T19" s="125"/>
      <c r="U19" s="125"/>
      <c r="V19" s="162"/>
      <c r="W19" s="162"/>
      <c r="X19" s="162"/>
    </row>
    <row r="20" spans="1:24" x14ac:dyDescent="0.25">
      <c r="A20" s="585"/>
      <c r="B20" s="585"/>
      <c r="C20" s="585"/>
      <c r="D20" s="585"/>
      <c r="E20" s="585"/>
      <c r="F20" s="585"/>
      <c r="G20" s="585"/>
      <c r="H20" s="585"/>
      <c r="I20" s="585"/>
      <c r="J20" s="585"/>
      <c r="K20" s="585"/>
      <c r="L20" s="585"/>
      <c r="M20" s="585"/>
      <c r="N20" s="162"/>
      <c r="O20" s="162"/>
      <c r="P20" s="162"/>
      <c r="Q20" s="162"/>
      <c r="R20" s="162"/>
      <c r="S20" s="162"/>
      <c r="T20" s="162"/>
      <c r="U20" s="162"/>
      <c r="V20" s="162"/>
      <c r="W20" s="162"/>
      <c r="X20" s="162"/>
    </row>
    <row r="21" spans="1:24" ht="57.75" customHeight="1" x14ac:dyDescent="0.25">
      <c r="A21" s="586" t="s">
        <v>593</v>
      </c>
      <c r="B21" s="586"/>
      <c r="C21" s="586"/>
      <c r="D21" s="586"/>
      <c r="E21" s="586"/>
      <c r="F21" s="586"/>
      <c r="G21" s="586"/>
      <c r="H21" s="586"/>
      <c r="I21" s="586"/>
      <c r="J21" s="586"/>
      <c r="K21" s="586"/>
      <c r="L21" s="586"/>
      <c r="M21" s="586"/>
      <c r="N21" s="162"/>
      <c r="O21" s="162"/>
      <c r="P21" s="162"/>
      <c r="Q21" s="162"/>
      <c r="R21" s="162"/>
      <c r="S21" s="162"/>
      <c r="T21" s="162"/>
      <c r="U21" s="162"/>
      <c r="V21" s="162"/>
      <c r="W21" s="162"/>
      <c r="X21" s="162"/>
    </row>
    <row r="22" spans="1:24" ht="15.75" x14ac:dyDescent="0.25">
      <c r="A22" s="127"/>
      <c r="B22" s="126"/>
    </row>
    <row r="23" spans="1:24" ht="15.75" customHeight="1" x14ac:dyDescent="0.25">
      <c r="A23" s="588"/>
      <c r="B23" s="588"/>
      <c r="C23" s="588"/>
      <c r="D23" s="588"/>
      <c r="E23" s="588"/>
      <c r="F23" s="114"/>
      <c r="G23" s="114"/>
      <c r="H23" s="114"/>
      <c r="I23" s="114"/>
      <c r="J23" s="114"/>
      <c r="K23" s="114"/>
      <c r="L23" s="114"/>
      <c r="M23" s="114"/>
    </row>
    <row r="24" spans="1:24" x14ac:dyDescent="0.25">
      <c r="A24" s="589"/>
      <c r="B24" s="589"/>
      <c r="C24" s="589"/>
      <c r="D24" s="589"/>
      <c r="E24" s="589"/>
      <c r="F24" s="589"/>
      <c r="G24" s="589"/>
      <c r="H24" s="589"/>
      <c r="I24" s="589"/>
      <c r="J24" s="589"/>
      <c r="K24" s="589"/>
      <c r="L24" s="589"/>
      <c r="M24" s="589"/>
      <c r="O24" s="369"/>
      <c r="P24" s="370"/>
      <c r="Q24" s="371"/>
    </row>
    <row r="25" spans="1:24" ht="15.75" x14ac:dyDescent="0.25">
      <c r="A25" s="126"/>
      <c r="B25" s="126"/>
      <c r="O25" s="372"/>
      <c r="P25" s="370"/>
      <c r="Q25" s="373"/>
    </row>
    <row r="26" spans="1:24" ht="15.75" x14ac:dyDescent="0.25">
      <c r="A26" s="126"/>
      <c r="B26" s="126"/>
      <c r="O26" s="372"/>
      <c r="P26" s="374"/>
      <c r="Q26" s="373"/>
    </row>
    <row r="27" spans="1:24" ht="15.75" x14ac:dyDescent="0.25">
      <c r="A27" s="126"/>
      <c r="B27" s="126"/>
      <c r="O27" s="372"/>
      <c r="P27" s="375"/>
      <c r="Q27" s="373"/>
    </row>
    <row r="28" spans="1:24" ht="15" customHeight="1" x14ac:dyDescent="0.25">
      <c r="A28" s="585"/>
      <c r="B28" s="585"/>
      <c r="C28" s="585"/>
      <c r="D28" s="585"/>
      <c r="E28" s="585"/>
      <c r="F28" s="585"/>
      <c r="G28" s="585"/>
      <c r="H28" s="585"/>
      <c r="I28" s="585"/>
      <c r="J28" s="585"/>
      <c r="K28" s="585"/>
      <c r="L28" s="585"/>
      <c r="M28" s="585"/>
    </row>
    <row r="29" spans="1:24" ht="15" customHeight="1" x14ac:dyDescent="0.25">
      <c r="A29" s="585"/>
      <c r="B29" s="585"/>
      <c r="C29" s="585"/>
      <c r="D29" s="585"/>
      <c r="E29" s="585"/>
      <c r="F29" s="585"/>
      <c r="G29" s="585"/>
      <c r="H29" s="585"/>
      <c r="I29" s="585"/>
      <c r="J29" s="585"/>
      <c r="K29" s="585"/>
      <c r="L29" s="585"/>
      <c r="M29" s="585"/>
    </row>
    <row r="30" spans="1:24" ht="68.25" customHeight="1" x14ac:dyDescent="0.25">
      <c r="A30" s="587"/>
      <c r="B30" s="587"/>
      <c r="C30" s="587"/>
      <c r="D30" s="587"/>
      <c r="E30" s="587"/>
      <c r="F30" s="587"/>
      <c r="G30" s="587"/>
      <c r="H30" s="587"/>
      <c r="I30" s="587"/>
      <c r="J30" s="587"/>
      <c r="K30" s="587"/>
      <c r="L30" s="587"/>
      <c r="M30" s="587"/>
    </row>
    <row r="31" spans="1:24" ht="15" customHeight="1" x14ac:dyDescent="0.25">
      <c r="M31" s="128"/>
    </row>
    <row r="32" spans="1:24" ht="15" customHeight="1" x14ac:dyDescent="0.25">
      <c r="A32" s="125"/>
      <c r="B32" s="125"/>
      <c r="C32" s="125"/>
      <c r="D32" s="125"/>
      <c r="E32" s="125"/>
      <c r="F32" s="125"/>
      <c r="M32" s="128"/>
    </row>
    <row r="33" spans="2:13" ht="15" customHeight="1" x14ac:dyDescent="0.25">
      <c r="M33" s="128"/>
    </row>
    <row r="34" spans="2:13" ht="15" customHeight="1" x14ac:dyDescent="0.25">
      <c r="B34" s="107"/>
      <c r="C34" s="107"/>
    </row>
  </sheetData>
  <mergeCells count="12">
    <mergeCell ref="A1:L1"/>
    <mergeCell ref="A7:E7"/>
    <mergeCell ref="A8:M8"/>
    <mergeCell ref="A11:O11"/>
    <mergeCell ref="A19:M19"/>
    <mergeCell ref="A20:M20"/>
    <mergeCell ref="A21:M21"/>
    <mergeCell ref="A29:M29"/>
    <mergeCell ref="A30:M30"/>
    <mergeCell ref="A23:E23"/>
    <mergeCell ref="A24:M24"/>
    <mergeCell ref="A28:M28"/>
  </mergeCells>
  <pageMargins left="0.51181102362204722" right="0.51181102362204722" top="0.78740157480314965" bottom="0.78740157480314965" header="0.31496062992125984" footer="0.31496062992125984"/>
  <pageSetup paperSize="9"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D411-2AFF-43CC-BDA0-4F7F4B80700C}">
  <dimension ref="A1:I19"/>
  <sheetViews>
    <sheetView workbookViewId="0">
      <selection activeCell="D20" sqref="D20"/>
    </sheetView>
  </sheetViews>
  <sheetFormatPr defaultRowHeight="15" x14ac:dyDescent="0.25"/>
  <cols>
    <col min="1" max="1" width="25.28515625" style="162" customWidth="1"/>
    <col min="2" max="2" width="17.7109375" style="162" customWidth="1"/>
    <col min="3" max="3" width="24.7109375" style="162" customWidth="1"/>
    <col min="4" max="4" width="30.7109375" style="162" customWidth="1"/>
    <col min="5" max="5" width="9.140625" style="162"/>
    <col min="6" max="6" width="13.85546875" style="162" bestFit="1" customWidth="1"/>
    <col min="7" max="7" width="9.140625" style="162"/>
    <col min="8" max="8" width="12.7109375" style="162" bestFit="1" customWidth="1"/>
    <col min="9" max="9" width="16.140625" style="162" customWidth="1"/>
    <col min="10" max="16384" width="9.140625" style="162"/>
  </cols>
  <sheetData>
    <row r="1" spans="1:9" ht="18.75" x14ac:dyDescent="0.4">
      <c r="A1" s="590" t="s">
        <v>680</v>
      </c>
      <c r="B1" s="590"/>
      <c r="C1" s="590"/>
      <c r="D1" s="590"/>
    </row>
    <row r="2" spans="1:9" ht="15.75" thickBot="1" x14ac:dyDescent="0.3"/>
    <row r="3" spans="1:9" ht="15.75" thickBot="1" x14ac:dyDescent="0.3">
      <c r="A3" s="600" t="s">
        <v>118</v>
      </c>
      <c r="B3" s="601"/>
      <c r="C3" s="602"/>
      <c r="D3" s="302" t="s">
        <v>674</v>
      </c>
    </row>
    <row r="4" spans="1:9" ht="28.5" customHeight="1" thickBot="1" x14ac:dyDescent="0.3">
      <c r="A4" s="609" t="s">
        <v>119</v>
      </c>
      <c r="B4" s="610"/>
      <c r="C4" s="611"/>
      <c r="D4" s="427">
        <f>'Atividade 8'!H27</f>
        <v>6241.8522480000001</v>
      </c>
      <c r="F4" s="90"/>
    </row>
    <row r="5" spans="1:9" ht="28.5" customHeight="1" thickBot="1" x14ac:dyDescent="0.3">
      <c r="A5" s="594" t="s">
        <v>130</v>
      </c>
      <c r="B5" s="595"/>
      <c r="C5" s="596"/>
      <c r="D5" s="427">
        <f>'Atividade 4'!G39</f>
        <v>4444.6499999999996</v>
      </c>
      <c r="F5" s="90"/>
      <c r="G5" s="303"/>
      <c r="H5" s="303"/>
      <c r="I5" s="303"/>
    </row>
    <row r="6" spans="1:9" ht="22.5" customHeight="1" thickBot="1" x14ac:dyDescent="0.3">
      <c r="A6" s="609" t="s">
        <v>120</v>
      </c>
      <c r="B6" s="610"/>
      <c r="C6" s="611"/>
      <c r="D6" s="104">
        <f>'Atividade 3'!H17+'Atividade 4'!G47+'Atividade 5'!H20</f>
        <v>51866.819999999992</v>
      </c>
      <c r="F6" s="90"/>
      <c r="G6" s="303"/>
      <c r="H6" s="303"/>
      <c r="I6" s="303"/>
    </row>
    <row r="7" spans="1:9" ht="31.5" customHeight="1" thickBot="1" x14ac:dyDescent="0.3">
      <c r="A7" s="609" t="s">
        <v>121</v>
      </c>
      <c r="B7" s="610"/>
      <c r="C7" s="611"/>
      <c r="D7" s="104">
        <f>'Atividade 2'!H19+'Atividade 6'!H17+'Atividade 8'!H30</f>
        <v>4460.8663999999999</v>
      </c>
      <c r="F7" s="90"/>
      <c r="G7" s="303"/>
      <c r="H7" s="303"/>
      <c r="I7" s="303"/>
    </row>
    <row r="8" spans="1:9" ht="31.5" customHeight="1" thickBot="1" x14ac:dyDescent="0.3">
      <c r="A8" s="594" t="s">
        <v>675</v>
      </c>
      <c r="B8" s="595"/>
      <c r="C8" s="596"/>
      <c r="D8" s="104">
        <f>'Atividade 11'!G21</f>
        <v>61313</v>
      </c>
      <c r="F8" s="90"/>
      <c r="G8" s="303"/>
      <c r="H8" s="303"/>
      <c r="I8" s="303"/>
    </row>
    <row r="9" spans="1:9" ht="15.75" thickBot="1" x14ac:dyDescent="0.3">
      <c r="A9" s="600" t="s">
        <v>122</v>
      </c>
      <c r="B9" s="601"/>
      <c r="C9" s="602"/>
      <c r="D9" s="159">
        <f>SUM(D4:D8)</f>
        <v>128327.188648</v>
      </c>
    </row>
    <row r="10" spans="1:9" ht="15.75" thickBot="1" x14ac:dyDescent="0.3">
      <c r="A10" s="600" t="s">
        <v>123</v>
      </c>
      <c r="B10" s="601"/>
      <c r="C10" s="602"/>
      <c r="D10" s="160" t="s">
        <v>674</v>
      </c>
      <c r="I10" s="89"/>
    </row>
    <row r="11" spans="1:9" ht="15.75" thickBot="1" x14ac:dyDescent="0.3">
      <c r="A11" s="428" t="s">
        <v>124</v>
      </c>
      <c r="B11" s="429" t="s">
        <v>127</v>
      </c>
      <c r="C11" s="429" t="s">
        <v>125</v>
      </c>
      <c r="D11" s="429" t="s">
        <v>126</v>
      </c>
    </row>
    <row r="12" spans="1:9" ht="22.5" customHeight="1" thickBot="1" x14ac:dyDescent="0.3">
      <c r="A12" s="430" t="s">
        <v>367</v>
      </c>
      <c r="B12" s="431">
        <v>12</v>
      </c>
      <c r="C12" s="432">
        <f>'Atividade 4'!F67</f>
        <v>6673.16</v>
      </c>
      <c r="D12" s="432">
        <f>C12*B12</f>
        <v>80077.919999999998</v>
      </c>
      <c r="F12" s="198"/>
    </row>
    <row r="13" spans="1:9" s="105" customFormat="1" ht="21.75" customHeight="1" x14ac:dyDescent="0.25">
      <c r="A13" s="605" t="s">
        <v>673</v>
      </c>
      <c r="B13" s="607">
        <v>12</v>
      </c>
      <c r="C13" s="603">
        <f>'Atividade 4'!F68</f>
        <v>9876.4</v>
      </c>
      <c r="D13" s="603">
        <f>C13*B13</f>
        <v>118516.79999999999</v>
      </c>
    </row>
    <row r="14" spans="1:9" s="105" customFormat="1" ht="18.75" customHeight="1" thickBot="1" x14ac:dyDescent="0.3">
      <c r="A14" s="606"/>
      <c r="B14" s="608"/>
      <c r="C14" s="604"/>
      <c r="D14" s="604"/>
    </row>
    <row r="15" spans="1:9" s="105" customFormat="1" ht="24" customHeight="1" thickBot="1" x14ac:dyDescent="0.3">
      <c r="A15" s="433" t="str">
        <f>'Atividade 4'!B72</f>
        <v>Estagiário - Serviço Social</v>
      </c>
      <c r="B15" s="421">
        <f>'Atividade 4'!D72</f>
        <v>12</v>
      </c>
      <c r="C15" s="434">
        <f>'Atividade 4'!F72</f>
        <v>1046.99</v>
      </c>
      <c r="D15" s="152">
        <f>C15*B15</f>
        <v>12563.880000000001</v>
      </c>
    </row>
    <row r="16" spans="1:9" ht="30" customHeight="1" thickBot="1" x14ac:dyDescent="0.3">
      <c r="A16" s="597" t="s">
        <v>128</v>
      </c>
      <c r="B16" s="598"/>
      <c r="C16" s="599"/>
      <c r="D16" s="426">
        <f>SUM(D12:D15)</f>
        <v>211158.59999999998</v>
      </c>
      <c r="H16" s="198"/>
    </row>
    <row r="17" spans="1:8" ht="30" customHeight="1" thickBot="1" x14ac:dyDescent="0.3">
      <c r="A17" s="600" t="s">
        <v>419</v>
      </c>
      <c r="B17" s="601"/>
      <c r="C17" s="602"/>
      <c r="D17" s="435">
        <f>D9+D16</f>
        <v>339485.78864799999</v>
      </c>
      <c r="F17" s="198"/>
      <c r="H17" s="198"/>
    </row>
    <row r="19" spans="1:8" x14ac:dyDescent="0.25">
      <c r="F19" s="198"/>
    </row>
  </sheetData>
  <mergeCells count="15">
    <mergeCell ref="A7:C7"/>
    <mergeCell ref="A1:D1"/>
    <mergeCell ref="A3:C3"/>
    <mergeCell ref="A4:C4"/>
    <mergeCell ref="A5:C5"/>
    <mergeCell ref="A6:C6"/>
    <mergeCell ref="A8:C8"/>
    <mergeCell ref="A16:C16"/>
    <mergeCell ref="A17:C17"/>
    <mergeCell ref="D13:D14"/>
    <mergeCell ref="A9:C9"/>
    <mergeCell ref="A10:C10"/>
    <mergeCell ref="A13:A14"/>
    <mergeCell ref="B13:B14"/>
    <mergeCell ref="C13:C14"/>
  </mergeCells>
  <pageMargins left="0.51181102362204722" right="0.51181102362204722"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31"/>
  <sheetViews>
    <sheetView workbookViewId="0">
      <selection activeCell="G21" sqref="G21"/>
    </sheetView>
  </sheetViews>
  <sheetFormatPr defaultRowHeight="15" x14ac:dyDescent="0.25"/>
  <cols>
    <col min="1" max="1" width="33.28515625" customWidth="1"/>
    <col min="2" max="2" width="14.42578125" customWidth="1"/>
    <col min="3" max="3" width="13.140625" bestFit="1" customWidth="1"/>
    <col min="4" max="5" width="14.28515625" bestFit="1" customWidth="1"/>
    <col min="6" max="7" width="13.85546875" bestFit="1" customWidth="1"/>
    <col min="8" max="9" width="18" bestFit="1" customWidth="1"/>
    <col min="10" max="10" width="13.5703125" customWidth="1"/>
    <col min="11" max="11" width="13.5703125" style="134" customWidth="1"/>
    <col min="12" max="13" width="13.5703125" style="144" customWidth="1"/>
    <col min="14" max="14" width="19.140625" customWidth="1"/>
    <col min="17" max="17" width="18.5703125" bestFit="1" customWidth="1"/>
    <col min="18" max="18" width="15.5703125" bestFit="1" customWidth="1"/>
  </cols>
  <sheetData>
    <row r="1" spans="1:14" x14ac:dyDescent="0.25">
      <c r="A1" s="63"/>
      <c r="B1" s="63"/>
      <c r="C1" s="612" t="s">
        <v>418</v>
      </c>
      <c r="D1" s="613"/>
      <c r="E1" s="613"/>
      <c r="F1" s="613"/>
      <c r="G1" s="614"/>
      <c r="H1" s="63"/>
      <c r="I1" s="63"/>
      <c r="J1" s="63"/>
      <c r="K1" s="63"/>
      <c r="L1" s="63"/>
      <c r="M1" s="63"/>
      <c r="N1" s="63"/>
    </row>
    <row r="2" spans="1:14" x14ac:dyDescent="0.25">
      <c r="A2" s="63"/>
      <c r="B2" s="63"/>
      <c r="C2" s="63"/>
      <c r="D2" s="63"/>
      <c r="E2" s="63"/>
      <c r="F2" s="63"/>
      <c r="G2" s="63"/>
      <c r="H2" s="63"/>
      <c r="I2" s="63"/>
      <c r="J2" s="63"/>
      <c r="K2" s="63"/>
      <c r="L2" s="63"/>
      <c r="M2" s="63"/>
      <c r="N2" s="63"/>
    </row>
    <row r="3" spans="1:14" x14ac:dyDescent="0.25">
      <c r="A3" s="63"/>
      <c r="B3" s="157" t="s">
        <v>135</v>
      </c>
      <c r="C3" s="157" t="s">
        <v>136</v>
      </c>
      <c r="D3" s="157" t="s">
        <v>137</v>
      </c>
      <c r="E3" s="157" t="s">
        <v>138</v>
      </c>
      <c r="F3" s="157" t="s">
        <v>139</v>
      </c>
      <c r="G3" s="157" t="s">
        <v>140</v>
      </c>
      <c r="H3" s="157" t="s">
        <v>141</v>
      </c>
      <c r="I3" s="157" t="s">
        <v>142</v>
      </c>
      <c r="J3" s="157" t="s">
        <v>143</v>
      </c>
      <c r="K3" s="157" t="s">
        <v>189</v>
      </c>
      <c r="L3" s="157" t="s">
        <v>190</v>
      </c>
      <c r="M3" s="157" t="s">
        <v>251</v>
      </c>
      <c r="N3" s="157" t="s">
        <v>155</v>
      </c>
    </row>
    <row r="4" spans="1:14" x14ac:dyDescent="0.25">
      <c r="A4" s="66" t="s">
        <v>1</v>
      </c>
      <c r="B4" s="156">
        <f>'Atividade 1'!H15</f>
        <v>0</v>
      </c>
      <c r="C4" s="156">
        <f>'Atividade 2'!H16</f>
        <v>0</v>
      </c>
      <c r="D4" s="156">
        <f>'Atividade 3'!H14</f>
        <v>0</v>
      </c>
      <c r="E4" s="156">
        <f>'Atividade 2'!J16</f>
        <v>0</v>
      </c>
      <c r="F4" s="156">
        <v>0</v>
      </c>
      <c r="G4" s="156">
        <v>0</v>
      </c>
      <c r="H4" s="156">
        <f>'Atividade 7'!H15</f>
        <v>0</v>
      </c>
      <c r="I4" s="156">
        <f>'Atividade 8'!H27</f>
        <v>6241.8522480000001</v>
      </c>
      <c r="J4" s="156">
        <f>'Atividade 9'!H22</f>
        <v>0</v>
      </c>
      <c r="K4" s="156" t="str">
        <f>'Atividade 9'!H17</f>
        <v>-</v>
      </c>
      <c r="L4" s="156">
        <f>'Atividade 10'!H14</f>
        <v>0</v>
      </c>
      <c r="M4" s="156">
        <f>'Atividade 12'!H15</f>
        <v>0</v>
      </c>
      <c r="N4" s="155">
        <f t="shared" ref="N4:N9" si="0">SUM(B4:M4)</f>
        <v>6241.8522480000001</v>
      </c>
    </row>
    <row r="5" spans="1:14" s="162" customFormat="1" x14ac:dyDescent="0.25">
      <c r="A5" s="66" t="s">
        <v>130</v>
      </c>
      <c r="B5" s="156">
        <v>0</v>
      </c>
      <c r="C5" s="156">
        <f>'Atividade 2'!H17</f>
        <v>0</v>
      </c>
      <c r="D5" s="156">
        <f>'Atividade 3'!H15</f>
        <v>0</v>
      </c>
      <c r="E5" s="156">
        <f>'Atividade 4'!G39</f>
        <v>4444.6499999999996</v>
      </c>
      <c r="F5" s="156">
        <v>0</v>
      </c>
      <c r="G5" s="156">
        <v>0</v>
      </c>
      <c r="H5" s="156">
        <v>0</v>
      </c>
      <c r="I5" s="156">
        <v>0</v>
      </c>
      <c r="J5" s="156">
        <f>'Atividade 9'!H23</f>
        <v>0</v>
      </c>
      <c r="K5" s="156">
        <v>0</v>
      </c>
      <c r="L5" s="156">
        <v>0</v>
      </c>
      <c r="M5" s="156">
        <v>0</v>
      </c>
      <c r="N5" s="155">
        <f>E5</f>
        <v>4444.6499999999996</v>
      </c>
    </row>
    <row r="6" spans="1:14" x14ac:dyDescent="0.25">
      <c r="A6" s="66" t="s">
        <v>18</v>
      </c>
      <c r="B6" s="449">
        <v>0</v>
      </c>
      <c r="C6" s="156">
        <v>0</v>
      </c>
      <c r="D6" s="156">
        <f>'Atividade 3'!H17</f>
        <v>3077.56</v>
      </c>
      <c r="E6" s="449">
        <f>'Atividade 4'!G47</f>
        <v>37108.559999999998</v>
      </c>
      <c r="F6" s="156">
        <f>'Atividade 5'!H15</f>
        <v>11680.7</v>
      </c>
      <c r="G6" s="156">
        <v>0</v>
      </c>
      <c r="H6" s="156">
        <f>'Atividade 6'!H16</f>
        <v>0</v>
      </c>
      <c r="I6" s="156">
        <v>0</v>
      </c>
      <c r="J6" s="156">
        <v>0</v>
      </c>
      <c r="K6" s="156">
        <v>0</v>
      </c>
      <c r="L6" s="156"/>
      <c r="M6" s="156">
        <v>0</v>
      </c>
      <c r="N6" s="155">
        <f t="shared" si="0"/>
        <v>51866.819999999992</v>
      </c>
    </row>
    <row r="7" spans="1:14" x14ac:dyDescent="0.25">
      <c r="A7" s="66" t="s">
        <v>129</v>
      </c>
      <c r="B7" s="449">
        <v>0</v>
      </c>
      <c r="C7" s="156">
        <f>'Atividade 2'!H20</f>
        <v>461.40000000000003</v>
      </c>
      <c r="D7" s="156">
        <v>0</v>
      </c>
      <c r="E7" s="156">
        <v>0</v>
      </c>
      <c r="F7" s="156">
        <v>0</v>
      </c>
      <c r="G7" s="156">
        <f>'Atividade 6'!H18</f>
        <v>922.80000000000007</v>
      </c>
      <c r="H7" s="156">
        <v>0</v>
      </c>
      <c r="I7" s="156">
        <f>'Atividade 8'!H31</f>
        <v>3076.6664000000001</v>
      </c>
      <c r="J7" s="156">
        <v>0</v>
      </c>
      <c r="K7" s="156">
        <v>0</v>
      </c>
      <c r="L7" s="156">
        <v>0</v>
      </c>
      <c r="M7" s="156">
        <v>0</v>
      </c>
      <c r="N7" s="155">
        <f t="shared" si="0"/>
        <v>4460.8663999999999</v>
      </c>
    </row>
    <row r="8" spans="1:14" s="134" customFormat="1" x14ac:dyDescent="0.25">
      <c r="A8" s="450" t="s">
        <v>191</v>
      </c>
      <c r="B8" s="449">
        <v>0</v>
      </c>
      <c r="C8" s="156">
        <v>0</v>
      </c>
      <c r="D8" s="156">
        <v>0</v>
      </c>
      <c r="E8" s="156">
        <v>0</v>
      </c>
      <c r="F8" s="156">
        <v>0</v>
      </c>
      <c r="G8" s="156">
        <v>0</v>
      </c>
      <c r="H8" s="156">
        <v>0</v>
      </c>
      <c r="I8" s="156">
        <f>'Atividade 7'!H19</f>
        <v>0</v>
      </c>
      <c r="J8" s="156">
        <v>0</v>
      </c>
      <c r="K8" s="156">
        <v>0</v>
      </c>
      <c r="L8" s="156">
        <f>'Atividade 11'!G21</f>
        <v>61313</v>
      </c>
      <c r="M8" s="156">
        <v>0</v>
      </c>
      <c r="N8" s="155">
        <f t="shared" si="0"/>
        <v>61313</v>
      </c>
    </row>
    <row r="9" spans="1:14" x14ac:dyDescent="0.25">
      <c r="A9" s="451" t="s">
        <v>144</v>
      </c>
      <c r="B9" s="449">
        <v>0</v>
      </c>
      <c r="C9" s="156">
        <v>0</v>
      </c>
      <c r="D9" s="156">
        <v>0</v>
      </c>
      <c r="E9" s="156">
        <f>'Atividade 4'!G74</f>
        <v>211158.59999999998</v>
      </c>
      <c r="F9" s="156">
        <v>0</v>
      </c>
      <c r="G9" s="156">
        <v>0</v>
      </c>
      <c r="H9" s="156">
        <v>0</v>
      </c>
      <c r="I9" s="156">
        <f>'Atividade 7'!H20</f>
        <v>0</v>
      </c>
      <c r="J9" s="156">
        <v>0</v>
      </c>
      <c r="K9" s="156">
        <v>0</v>
      </c>
      <c r="L9" s="156">
        <v>0</v>
      </c>
      <c r="M9" s="156">
        <v>0</v>
      </c>
      <c r="N9" s="155">
        <f t="shared" si="0"/>
        <v>211158.59999999998</v>
      </c>
    </row>
    <row r="10" spans="1:14" s="144" customFormat="1" x14ac:dyDescent="0.25">
      <c r="A10" s="153" t="s">
        <v>145</v>
      </c>
      <c r="B10" s="154">
        <f t="shared" ref="B10:M10" si="1">SUM(B4:B9)</f>
        <v>0</v>
      </c>
      <c r="C10" s="155">
        <f t="shared" si="1"/>
        <v>461.40000000000003</v>
      </c>
      <c r="D10" s="155">
        <f t="shared" si="1"/>
        <v>3077.56</v>
      </c>
      <c r="E10" s="155">
        <f t="shared" si="1"/>
        <v>252711.80999999997</v>
      </c>
      <c r="F10" s="155">
        <f t="shared" si="1"/>
        <v>11680.7</v>
      </c>
      <c r="G10" s="155">
        <f t="shared" si="1"/>
        <v>922.80000000000007</v>
      </c>
      <c r="H10" s="155">
        <f t="shared" si="1"/>
        <v>0</v>
      </c>
      <c r="I10" s="155">
        <f t="shared" si="1"/>
        <v>9318.5186480000011</v>
      </c>
      <c r="J10" s="155">
        <f t="shared" si="1"/>
        <v>0</v>
      </c>
      <c r="K10" s="155">
        <f t="shared" si="1"/>
        <v>0</v>
      </c>
      <c r="L10" s="155">
        <f t="shared" si="1"/>
        <v>61313</v>
      </c>
      <c r="M10" s="155">
        <f t="shared" si="1"/>
        <v>0</v>
      </c>
      <c r="N10" s="452"/>
    </row>
    <row r="11" spans="1:14" x14ac:dyDescent="0.25">
      <c r="A11" s="612" t="s">
        <v>145</v>
      </c>
      <c r="B11" s="613"/>
      <c r="C11" s="613"/>
      <c r="D11" s="613"/>
      <c r="E11" s="613"/>
      <c r="F11" s="613"/>
      <c r="G11" s="613"/>
      <c r="H11" s="613"/>
      <c r="I11" s="613"/>
      <c r="J11" s="613"/>
      <c r="K11" s="613"/>
      <c r="L11" s="613"/>
      <c r="M11" s="613"/>
      <c r="N11" s="155">
        <f>SUM(N4:N9)</f>
        <v>339485.78864799999</v>
      </c>
    </row>
    <row r="15" spans="1:14" x14ac:dyDescent="0.25">
      <c r="A15" s="107" t="s">
        <v>146</v>
      </c>
      <c r="B15" s="89">
        <f>E4+I4</f>
        <v>6241.8522480000001</v>
      </c>
    </row>
    <row r="16" spans="1:14" s="162" customFormat="1" x14ac:dyDescent="0.25">
      <c r="A16" s="107" t="s">
        <v>130</v>
      </c>
      <c r="B16" s="89">
        <f>N5</f>
        <v>4444.6499999999996</v>
      </c>
    </row>
    <row r="17" spans="1:18" x14ac:dyDescent="0.25">
      <c r="A17" s="107" t="s">
        <v>18</v>
      </c>
      <c r="B17" s="89">
        <f>D6+E6+F6+L6</f>
        <v>51866.819999999992</v>
      </c>
    </row>
    <row r="18" spans="1:18" x14ac:dyDescent="0.25">
      <c r="A18" s="107" t="s">
        <v>147</v>
      </c>
      <c r="B18" s="89">
        <f>C7+G7+I7</f>
        <v>4460.8663999999999</v>
      </c>
      <c r="D18" s="161"/>
      <c r="G18" s="122"/>
      <c r="I18" s="161"/>
    </row>
    <row r="19" spans="1:18" x14ac:dyDescent="0.25">
      <c r="A19" s="107" t="s">
        <v>191</v>
      </c>
      <c r="B19" s="89">
        <f>N8</f>
        <v>61313</v>
      </c>
      <c r="F19" s="89"/>
      <c r="I19" s="161"/>
      <c r="Q19" s="115"/>
      <c r="R19" s="114"/>
    </row>
    <row r="20" spans="1:18" s="162" customFormat="1" x14ac:dyDescent="0.25">
      <c r="A20" t="s">
        <v>148</v>
      </c>
      <c r="B20" s="89">
        <f>E9</f>
        <v>211158.59999999998</v>
      </c>
      <c r="F20" s="89"/>
      <c r="I20" s="161"/>
      <c r="Q20" s="115"/>
      <c r="R20" s="252"/>
    </row>
    <row r="21" spans="1:18" x14ac:dyDescent="0.25">
      <c r="A21" s="151" t="s">
        <v>149</v>
      </c>
      <c r="B21" s="158">
        <f>SUM(B15:B20)</f>
        <v>339485.78864799999</v>
      </c>
      <c r="D21" s="90"/>
      <c r="I21" s="161"/>
      <c r="Q21" s="115"/>
      <c r="R21" s="114"/>
    </row>
    <row r="22" spans="1:18" x14ac:dyDescent="0.25">
      <c r="D22" s="113"/>
      <c r="F22" s="444"/>
    </row>
    <row r="25" spans="1:18" x14ac:dyDescent="0.25">
      <c r="J25" s="89"/>
      <c r="K25" s="89"/>
      <c r="L25" s="89"/>
      <c r="M25" s="89"/>
    </row>
    <row r="28" spans="1:18" x14ac:dyDescent="0.25">
      <c r="R28" s="89"/>
    </row>
    <row r="31" spans="1:18" x14ac:dyDescent="0.25">
      <c r="Q31" s="89"/>
    </row>
  </sheetData>
  <mergeCells count="2">
    <mergeCell ref="C1:G1"/>
    <mergeCell ref="A11:M11"/>
  </mergeCells>
  <phoneticPr fontId="21" type="noConversion"/>
  <pageMargins left="0.51181102362204722" right="0.51181102362204722" top="0.78740157480314965" bottom="0.78740157480314965" header="0.31496062992125984" footer="0.31496062992125984"/>
  <pageSetup paperSize="9"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45E11-15BB-4A90-9928-C9094CEAE18E}">
  <dimension ref="A1:G236"/>
  <sheetViews>
    <sheetView topLeftCell="A187" zoomScale="115" zoomScaleNormal="115" workbookViewId="0">
      <selection activeCell="D241" sqref="D241"/>
    </sheetView>
  </sheetViews>
  <sheetFormatPr defaultRowHeight="15" x14ac:dyDescent="0.25"/>
  <cols>
    <col min="1" max="1" width="40" style="162" bestFit="1" customWidth="1"/>
    <col min="2" max="2" width="13.42578125" style="162" customWidth="1"/>
    <col min="3" max="3" width="28.140625" style="162" customWidth="1"/>
    <col min="4" max="4" width="36.42578125" style="162" customWidth="1"/>
    <col min="5" max="5" width="36.28515625" style="162" customWidth="1"/>
    <col min="6" max="6" width="42.42578125" style="162" customWidth="1"/>
    <col min="7" max="16384" width="9.140625" style="162"/>
  </cols>
  <sheetData>
    <row r="1" spans="1:6" ht="15.75" x14ac:dyDescent="0.25">
      <c r="A1" s="615" t="s">
        <v>420</v>
      </c>
      <c r="B1" s="616"/>
      <c r="C1" s="616"/>
      <c r="D1" s="616"/>
      <c r="E1" s="617"/>
      <c r="F1" s="307"/>
    </row>
    <row r="2" spans="1:6" x14ac:dyDescent="0.25">
      <c r="A2" s="618" t="s">
        <v>678</v>
      </c>
      <c r="B2" s="619"/>
      <c r="C2" s="619"/>
      <c r="D2" s="619"/>
      <c r="E2" s="620"/>
      <c r="F2" s="308"/>
    </row>
    <row r="3" spans="1:6" x14ac:dyDescent="0.25">
      <c r="A3" s="621" t="s">
        <v>421</v>
      </c>
      <c r="B3" s="622"/>
      <c r="C3" s="622"/>
      <c r="D3" s="622"/>
      <c r="E3" s="623"/>
      <c r="F3" s="309"/>
    </row>
    <row r="4" spans="1:6" x14ac:dyDescent="0.25">
      <c r="A4" s="624" t="s">
        <v>679</v>
      </c>
      <c r="B4" s="625"/>
      <c r="C4" s="625"/>
      <c r="D4" s="625"/>
      <c r="E4" s="626"/>
      <c r="F4" s="309"/>
    </row>
    <row r="5" spans="1:6" x14ac:dyDescent="0.25">
      <c r="A5" s="157" t="s">
        <v>422</v>
      </c>
      <c r="B5" s="157" t="s">
        <v>423</v>
      </c>
      <c r="C5" s="157" t="s">
        <v>424</v>
      </c>
      <c r="D5" s="157" t="s">
        <v>425</v>
      </c>
      <c r="E5" s="157" t="s">
        <v>426</v>
      </c>
    </row>
    <row r="6" spans="1:6" x14ac:dyDescent="0.25">
      <c r="A6" s="310" t="s">
        <v>427</v>
      </c>
      <c r="B6" s="348">
        <f>SUM(B7+B8+B9)/3</f>
        <v>5.36</v>
      </c>
      <c r="C6" s="311"/>
      <c r="D6" s="312"/>
      <c r="E6" s="63"/>
    </row>
    <row r="7" spans="1:6" x14ac:dyDescent="0.25">
      <c r="A7" s="225" t="s">
        <v>428</v>
      </c>
      <c r="B7" s="312">
        <v>6.79</v>
      </c>
      <c r="C7" s="311" t="s">
        <v>429</v>
      </c>
      <c r="D7" s="313" t="s">
        <v>430</v>
      </c>
      <c r="E7" s="353">
        <v>44652</v>
      </c>
      <c r="F7" s="111"/>
    </row>
    <row r="8" spans="1:6" x14ac:dyDescent="0.25">
      <c r="A8" s="225" t="s">
        <v>428</v>
      </c>
      <c r="B8" s="314">
        <v>5.9</v>
      </c>
      <c r="C8" s="304" t="s">
        <v>431</v>
      </c>
      <c r="D8" s="313" t="s">
        <v>432</v>
      </c>
      <c r="E8" s="353">
        <v>44652</v>
      </c>
      <c r="F8" s="111"/>
    </row>
    <row r="9" spans="1:6" ht="21" x14ac:dyDescent="0.25">
      <c r="A9" s="225" t="s">
        <v>428</v>
      </c>
      <c r="B9" s="314">
        <v>3.39</v>
      </c>
      <c r="C9" s="311" t="s">
        <v>433</v>
      </c>
      <c r="D9" s="313" t="s">
        <v>434</v>
      </c>
      <c r="E9" s="353">
        <v>44652</v>
      </c>
      <c r="F9" s="315"/>
    </row>
    <row r="10" spans="1:6" x14ac:dyDescent="0.25">
      <c r="A10" s="63"/>
      <c r="B10" s="63">
        <v>8</v>
      </c>
      <c r="C10" s="304"/>
      <c r="D10" s="313"/>
      <c r="E10" s="304"/>
    </row>
    <row r="11" spans="1:6" x14ac:dyDescent="0.25">
      <c r="A11" s="310" t="s">
        <v>435</v>
      </c>
      <c r="B11" s="348">
        <f>SUM(B12+B13+B14)/3</f>
        <v>20.650000000000002</v>
      </c>
      <c r="C11" s="304"/>
      <c r="D11" s="313"/>
      <c r="E11" s="304"/>
    </row>
    <row r="12" spans="1:6" x14ac:dyDescent="0.25">
      <c r="A12" s="225" t="s">
        <v>436</v>
      </c>
      <c r="B12" s="314">
        <v>18.100000000000001</v>
      </c>
      <c r="C12" s="304" t="s">
        <v>431</v>
      </c>
      <c r="D12" s="313" t="s">
        <v>432</v>
      </c>
      <c r="E12" s="353">
        <v>44652</v>
      </c>
      <c r="F12" s="111"/>
    </row>
    <row r="13" spans="1:6" x14ac:dyDescent="0.25">
      <c r="A13" s="225" t="s">
        <v>436</v>
      </c>
      <c r="B13" s="314">
        <v>19.899999999999999</v>
      </c>
      <c r="C13" s="311" t="s">
        <v>433</v>
      </c>
      <c r="D13" s="313" t="s">
        <v>437</v>
      </c>
      <c r="E13" s="353">
        <v>44652</v>
      </c>
      <c r="F13" s="111"/>
    </row>
    <row r="14" spans="1:6" x14ac:dyDescent="0.25">
      <c r="A14" s="225" t="s">
        <v>436</v>
      </c>
      <c r="B14" s="316">
        <v>23.95</v>
      </c>
      <c r="C14" s="304" t="s">
        <v>438</v>
      </c>
      <c r="D14" s="313" t="s">
        <v>439</v>
      </c>
      <c r="E14" s="353">
        <v>44652</v>
      </c>
      <c r="F14" s="111"/>
    </row>
    <row r="15" spans="1:6" x14ac:dyDescent="0.25">
      <c r="A15" s="63"/>
      <c r="B15" s="63"/>
      <c r="C15" s="304"/>
      <c r="D15" s="304"/>
      <c r="E15" s="304"/>
    </row>
    <row r="16" spans="1:6" ht="15.75" x14ac:dyDescent="0.25">
      <c r="A16" s="310" t="s">
        <v>440</v>
      </c>
      <c r="B16" s="348">
        <f>SUM(B17+B18+B19)/3</f>
        <v>10.943333333333333</v>
      </c>
      <c r="C16" s="311"/>
      <c r="D16" s="311"/>
      <c r="E16" s="304"/>
      <c r="F16" s="317"/>
    </row>
    <row r="17" spans="1:6" x14ac:dyDescent="0.25">
      <c r="A17" s="225" t="s">
        <v>441</v>
      </c>
      <c r="B17" s="314">
        <v>8.93</v>
      </c>
      <c r="C17" s="304" t="s">
        <v>442</v>
      </c>
      <c r="D17" s="313" t="s">
        <v>443</v>
      </c>
      <c r="E17" s="353">
        <v>44652</v>
      </c>
      <c r="F17" s="111"/>
    </row>
    <row r="18" spans="1:6" x14ac:dyDescent="0.25">
      <c r="A18" s="225" t="s">
        <v>441</v>
      </c>
      <c r="B18" s="314">
        <v>9</v>
      </c>
      <c r="C18" s="304" t="s">
        <v>444</v>
      </c>
      <c r="D18" s="313" t="s">
        <v>445</v>
      </c>
      <c r="E18" s="353">
        <v>44652</v>
      </c>
      <c r="F18" s="111"/>
    </row>
    <row r="19" spans="1:6" x14ac:dyDescent="0.25">
      <c r="A19" s="225" t="s">
        <v>441</v>
      </c>
      <c r="B19" s="314">
        <v>14.9</v>
      </c>
      <c r="C19" s="311" t="s">
        <v>433</v>
      </c>
      <c r="D19" s="313" t="s">
        <v>437</v>
      </c>
      <c r="E19" s="353">
        <v>44652</v>
      </c>
      <c r="F19" s="111"/>
    </row>
    <row r="20" spans="1:6" x14ac:dyDescent="0.25">
      <c r="A20" s="225"/>
      <c r="B20" s="318"/>
      <c r="C20" s="196"/>
      <c r="D20" s="313"/>
      <c r="E20" s="304"/>
    </row>
    <row r="21" spans="1:6" x14ac:dyDescent="0.25">
      <c r="A21" s="310" t="s">
        <v>446</v>
      </c>
      <c r="B21" s="348">
        <f>SUM(B22+B23+B24)/3</f>
        <v>29.929999999999996</v>
      </c>
      <c r="C21" s="304"/>
      <c r="D21" s="304"/>
      <c r="E21" s="349"/>
    </row>
    <row r="22" spans="1:6" x14ac:dyDescent="0.25">
      <c r="A22" s="225" t="s">
        <v>447</v>
      </c>
      <c r="B22" s="316">
        <v>29.9</v>
      </c>
      <c r="C22" s="304" t="s">
        <v>442</v>
      </c>
      <c r="D22" s="313" t="s">
        <v>443</v>
      </c>
      <c r="E22" s="353">
        <v>44652</v>
      </c>
      <c r="F22" s="111"/>
    </row>
    <row r="23" spans="1:6" x14ac:dyDescent="0.25">
      <c r="A23" s="225" t="s">
        <v>447</v>
      </c>
      <c r="B23" s="314">
        <v>27.9</v>
      </c>
      <c r="C23" s="304" t="s">
        <v>431</v>
      </c>
      <c r="D23" s="313" t="s">
        <v>432</v>
      </c>
      <c r="E23" s="353">
        <v>44652</v>
      </c>
      <c r="F23" s="111"/>
    </row>
    <row r="24" spans="1:6" x14ac:dyDescent="0.25">
      <c r="A24" s="225" t="s">
        <v>447</v>
      </c>
      <c r="B24" s="314">
        <v>31.99</v>
      </c>
      <c r="C24" s="304" t="s">
        <v>448</v>
      </c>
      <c r="D24" s="313" t="s">
        <v>449</v>
      </c>
      <c r="E24" s="353">
        <v>44652</v>
      </c>
      <c r="F24" s="111"/>
    </row>
    <row r="25" spans="1:6" x14ac:dyDescent="0.25">
      <c r="A25" s="63"/>
      <c r="B25" s="63"/>
      <c r="C25" s="304"/>
      <c r="D25" s="313"/>
      <c r="E25" s="353"/>
    </row>
    <row r="26" spans="1:6" x14ac:dyDescent="0.25">
      <c r="A26" s="310" t="s">
        <v>450</v>
      </c>
      <c r="B26" s="348">
        <f>SUM(B27+B28+B29)/3</f>
        <v>10.576666666666666</v>
      </c>
      <c r="C26" s="304"/>
      <c r="D26" s="313"/>
      <c r="E26" s="349"/>
    </row>
    <row r="27" spans="1:6" x14ac:dyDescent="0.25">
      <c r="A27" s="225" t="s">
        <v>451</v>
      </c>
      <c r="B27" s="314">
        <v>11.03</v>
      </c>
      <c r="C27" s="304" t="s">
        <v>431</v>
      </c>
      <c r="D27" s="313" t="s">
        <v>432</v>
      </c>
      <c r="E27" s="353">
        <v>44652</v>
      </c>
      <c r="F27" s="111"/>
    </row>
    <row r="28" spans="1:6" x14ac:dyDescent="0.25">
      <c r="A28" s="225" t="s">
        <v>451</v>
      </c>
      <c r="B28" s="314">
        <v>10.9</v>
      </c>
      <c r="C28" s="304" t="s">
        <v>444</v>
      </c>
      <c r="D28" s="313" t="s">
        <v>445</v>
      </c>
      <c r="E28" s="353">
        <v>44652</v>
      </c>
      <c r="F28" s="111"/>
    </row>
    <row r="29" spans="1:6" x14ac:dyDescent="0.25">
      <c r="A29" s="225" t="s">
        <v>451</v>
      </c>
      <c r="B29" s="314">
        <v>9.8000000000000007</v>
      </c>
      <c r="C29" s="304" t="s">
        <v>433</v>
      </c>
      <c r="D29" s="313" t="s">
        <v>434</v>
      </c>
      <c r="E29" s="353">
        <v>44652</v>
      </c>
      <c r="F29" s="111"/>
    </row>
    <row r="30" spans="1:6" x14ac:dyDescent="0.25">
      <c r="A30" s="63"/>
      <c r="B30" s="63"/>
      <c r="C30" s="304"/>
      <c r="D30" s="313"/>
      <c r="E30" s="349"/>
    </row>
    <row r="31" spans="1:6" x14ac:dyDescent="0.25">
      <c r="A31" s="310" t="s">
        <v>452</v>
      </c>
      <c r="B31" s="348">
        <f>SUM(B32+B33+B34)/3</f>
        <v>3.4066666666666667</v>
      </c>
      <c r="C31" s="304"/>
      <c r="D31" s="304"/>
      <c r="E31" s="349"/>
    </row>
    <row r="32" spans="1:6" x14ac:dyDescent="0.25">
      <c r="A32" s="225" t="s">
        <v>453</v>
      </c>
      <c r="B32" s="314">
        <v>3.5</v>
      </c>
      <c r="C32" s="304" t="s">
        <v>433</v>
      </c>
      <c r="D32" s="313" t="s">
        <v>434</v>
      </c>
      <c r="E32" s="353">
        <v>44652</v>
      </c>
      <c r="F32" s="111"/>
    </row>
    <row r="33" spans="1:6" x14ac:dyDescent="0.25">
      <c r="A33" s="225" t="s">
        <v>453</v>
      </c>
      <c r="B33" s="314">
        <v>3.4</v>
      </c>
      <c r="C33" s="304" t="s">
        <v>454</v>
      </c>
      <c r="D33" s="313" t="s">
        <v>455</v>
      </c>
      <c r="E33" s="353">
        <v>44652</v>
      </c>
      <c r="F33" s="111"/>
    </row>
    <row r="34" spans="1:6" x14ac:dyDescent="0.25">
      <c r="A34" s="225" t="s">
        <v>453</v>
      </c>
      <c r="B34" s="314">
        <v>3.32</v>
      </c>
      <c r="C34" s="304" t="s">
        <v>431</v>
      </c>
      <c r="D34" s="313" t="s">
        <v>432</v>
      </c>
      <c r="E34" s="353">
        <v>44652</v>
      </c>
      <c r="F34" s="111"/>
    </row>
    <row r="35" spans="1:6" x14ac:dyDescent="0.25">
      <c r="A35" s="63"/>
      <c r="B35" s="318"/>
      <c r="C35" s="304"/>
      <c r="D35" s="304"/>
      <c r="E35" s="349"/>
    </row>
    <row r="36" spans="1:6" x14ac:dyDescent="0.25">
      <c r="A36" s="310" t="s">
        <v>456</v>
      </c>
      <c r="B36" s="348">
        <f>SUM(B37+B38+B39)/3</f>
        <v>12.980000000000002</v>
      </c>
      <c r="C36" s="304"/>
      <c r="D36" s="304"/>
      <c r="E36" s="349"/>
    </row>
    <row r="37" spans="1:6" x14ac:dyDescent="0.25">
      <c r="A37" s="225" t="s">
        <v>457</v>
      </c>
      <c r="B37" s="314">
        <v>12.81</v>
      </c>
      <c r="C37" s="304" t="s">
        <v>433</v>
      </c>
      <c r="D37" s="313" t="s">
        <v>434</v>
      </c>
      <c r="E37" s="353">
        <v>44652</v>
      </c>
      <c r="F37" s="111"/>
    </row>
    <row r="38" spans="1:6" ht="16.5" x14ac:dyDescent="0.25">
      <c r="A38" s="225" t="s">
        <v>457</v>
      </c>
      <c r="B38" s="314">
        <v>17</v>
      </c>
      <c r="C38" s="304" t="s">
        <v>458</v>
      </c>
      <c r="D38" s="313" t="s">
        <v>459</v>
      </c>
      <c r="E38" s="353">
        <v>44652</v>
      </c>
      <c r="F38" s="111"/>
    </row>
    <row r="39" spans="1:6" x14ac:dyDescent="0.25">
      <c r="A39" s="225" t="s">
        <v>457</v>
      </c>
      <c r="B39" s="314">
        <v>9.1300000000000008</v>
      </c>
      <c r="C39" s="349" t="s">
        <v>546</v>
      </c>
      <c r="D39" s="313" t="s">
        <v>677</v>
      </c>
      <c r="E39" s="353">
        <v>44652</v>
      </c>
      <c r="F39" s="111"/>
    </row>
    <row r="40" spans="1:6" x14ac:dyDescent="0.25">
      <c r="A40" s="63"/>
      <c r="B40" s="63"/>
      <c r="C40" s="304"/>
      <c r="D40" s="304"/>
      <c r="E40" s="304"/>
    </row>
    <row r="41" spans="1:6" x14ac:dyDescent="0.25">
      <c r="A41" s="310" t="s">
        <v>460</v>
      </c>
      <c r="B41" s="348">
        <f>SUM(B42+B43+B44)/3</f>
        <v>14.653333333333334</v>
      </c>
      <c r="C41" s="304"/>
      <c r="D41" s="304"/>
      <c r="E41" s="304"/>
    </row>
    <row r="42" spans="1:6" x14ac:dyDescent="0.25">
      <c r="A42" s="225" t="s">
        <v>461</v>
      </c>
      <c r="B42" s="314">
        <v>15.98</v>
      </c>
      <c r="C42" s="304" t="s">
        <v>486</v>
      </c>
      <c r="D42" s="313" t="s">
        <v>487</v>
      </c>
      <c r="E42" s="353">
        <v>44652</v>
      </c>
      <c r="F42" s="111"/>
    </row>
    <row r="43" spans="1:6" x14ac:dyDescent="0.25">
      <c r="A43" s="225" t="s">
        <v>461</v>
      </c>
      <c r="B43" s="314">
        <v>14.99</v>
      </c>
      <c r="C43" s="304" t="s">
        <v>433</v>
      </c>
      <c r="D43" s="313" t="s">
        <v>434</v>
      </c>
      <c r="E43" s="353">
        <v>44652</v>
      </c>
      <c r="F43" s="111"/>
    </row>
    <row r="44" spans="1:6" x14ac:dyDescent="0.25">
      <c r="A44" s="225" t="s">
        <v>461</v>
      </c>
      <c r="B44" s="314">
        <v>12.99</v>
      </c>
      <c r="C44" s="304" t="s">
        <v>462</v>
      </c>
      <c r="D44" s="319" t="s">
        <v>463</v>
      </c>
      <c r="E44" s="353">
        <v>44652</v>
      </c>
      <c r="F44" s="111"/>
    </row>
    <row r="45" spans="1:6" x14ac:dyDescent="0.25">
      <c r="A45" s="63"/>
      <c r="B45" s="63"/>
      <c r="C45" s="304"/>
      <c r="D45" s="304"/>
      <c r="E45" s="304"/>
    </row>
    <row r="46" spans="1:6" x14ac:dyDescent="0.25">
      <c r="A46" s="310" t="s">
        <v>464</v>
      </c>
      <c r="B46" s="348">
        <f>SUM(B47+B48+B49)/3</f>
        <v>4.793333333333333</v>
      </c>
      <c r="C46" s="304"/>
      <c r="D46" s="304"/>
      <c r="E46" s="304"/>
    </row>
    <row r="47" spans="1:6" x14ac:dyDescent="0.25">
      <c r="A47" s="225" t="s">
        <v>464</v>
      </c>
      <c r="B47" s="314">
        <v>6.22</v>
      </c>
      <c r="C47" s="304" t="s">
        <v>462</v>
      </c>
      <c r="D47" s="319" t="s">
        <v>463</v>
      </c>
      <c r="E47" s="353">
        <v>44652</v>
      </c>
      <c r="F47" s="111"/>
    </row>
    <row r="48" spans="1:6" x14ac:dyDescent="0.25">
      <c r="A48" s="225" t="s">
        <v>464</v>
      </c>
      <c r="B48" s="314">
        <v>6.22</v>
      </c>
      <c r="C48" s="304" t="s">
        <v>433</v>
      </c>
      <c r="D48" s="313" t="s">
        <v>434</v>
      </c>
      <c r="E48" s="353">
        <v>44652</v>
      </c>
      <c r="F48" s="111"/>
    </row>
    <row r="49" spans="1:6" x14ac:dyDescent="0.25">
      <c r="A49" s="225" t="s">
        <v>464</v>
      </c>
      <c r="B49" s="314">
        <v>1.94</v>
      </c>
      <c r="C49" s="304" t="s">
        <v>465</v>
      </c>
      <c r="D49" s="313" t="s">
        <v>466</v>
      </c>
      <c r="E49" s="353">
        <v>44652</v>
      </c>
      <c r="F49" s="111"/>
    </row>
    <row r="50" spans="1:6" x14ac:dyDescent="0.25">
      <c r="A50" s="225"/>
      <c r="B50" s="63"/>
      <c r="C50" s="304"/>
      <c r="D50" s="304"/>
      <c r="E50" s="353">
        <v>44652</v>
      </c>
    </row>
    <row r="51" spans="1:6" x14ac:dyDescent="0.25">
      <c r="A51" s="149" t="s">
        <v>467</v>
      </c>
      <c r="B51" s="348">
        <f>SUM(B52+B53+B54)/3</f>
        <v>44.873333333333335</v>
      </c>
      <c r="C51" s="304"/>
      <c r="D51" s="304"/>
      <c r="E51" s="304"/>
    </row>
    <row r="52" spans="1:6" x14ac:dyDescent="0.25">
      <c r="A52" s="63" t="s">
        <v>547</v>
      </c>
      <c r="B52" s="318">
        <v>40.159999999999997</v>
      </c>
      <c r="C52" s="304" t="s">
        <v>465</v>
      </c>
      <c r="D52" s="313" t="s">
        <v>466</v>
      </c>
      <c r="E52" s="353">
        <v>44652</v>
      </c>
      <c r="F52" s="111"/>
    </row>
    <row r="53" spans="1:6" x14ac:dyDescent="0.25">
      <c r="A53" s="63" t="s">
        <v>547</v>
      </c>
      <c r="B53" s="316">
        <v>51.99</v>
      </c>
      <c r="C53" s="304" t="s">
        <v>433</v>
      </c>
      <c r="D53" s="313" t="s">
        <v>434</v>
      </c>
      <c r="E53" s="353">
        <v>44652</v>
      </c>
      <c r="F53" s="111"/>
    </row>
    <row r="54" spans="1:6" x14ac:dyDescent="0.25">
      <c r="A54" s="63" t="s">
        <v>547</v>
      </c>
      <c r="B54" s="316">
        <v>42.47</v>
      </c>
      <c r="C54" s="304" t="s">
        <v>486</v>
      </c>
      <c r="D54" s="313" t="s">
        <v>487</v>
      </c>
      <c r="E54" s="353">
        <v>44652</v>
      </c>
      <c r="F54" s="111"/>
    </row>
    <row r="55" spans="1:6" x14ac:dyDescent="0.25">
      <c r="A55" s="63"/>
      <c r="B55" s="314"/>
      <c r="C55" s="304"/>
      <c r="D55" s="304"/>
      <c r="E55" s="62"/>
      <c r="F55" s="111"/>
    </row>
    <row r="56" spans="1:6" x14ac:dyDescent="0.25">
      <c r="A56" s="149" t="s">
        <v>44</v>
      </c>
      <c r="B56" s="348">
        <f>SUM(B57+B58+B59)/3</f>
        <v>3.543333333333333</v>
      </c>
      <c r="C56" s="304"/>
      <c r="D56" s="304"/>
      <c r="E56" s="304"/>
    </row>
    <row r="57" spans="1:6" x14ac:dyDescent="0.25">
      <c r="A57" s="63" t="s">
        <v>470</v>
      </c>
      <c r="B57" s="318">
        <v>2.69</v>
      </c>
      <c r="C57" s="304" t="s">
        <v>486</v>
      </c>
      <c r="D57" s="313" t="s">
        <v>487</v>
      </c>
      <c r="E57" s="353">
        <v>44652</v>
      </c>
      <c r="F57" s="111"/>
    </row>
    <row r="58" spans="1:6" x14ac:dyDescent="0.25">
      <c r="A58" s="63" t="s">
        <v>44</v>
      </c>
      <c r="B58" s="314">
        <v>3.75</v>
      </c>
      <c r="C58" s="304" t="s">
        <v>462</v>
      </c>
      <c r="D58" s="319" t="s">
        <v>463</v>
      </c>
      <c r="E58" s="353">
        <v>44652</v>
      </c>
      <c r="F58" s="111"/>
    </row>
    <row r="59" spans="1:6" x14ac:dyDescent="0.25">
      <c r="A59" s="63" t="s">
        <v>44</v>
      </c>
      <c r="B59" s="314">
        <v>4.1900000000000004</v>
      </c>
      <c r="C59" s="304" t="s">
        <v>433</v>
      </c>
      <c r="D59" s="313" t="s">
        <v>434</v>
      </c>
      <c r="E59" s="353">
        <v>44652</v>
      </c>
      <c r="F59" s="111"/>
    </row>
    <row r="60" spans="1:6" x14ac:dyDescent="0.25">
      <c r="A60" s="63"/>
      <c r="B60" s="63"/>
      <c r="C60" s="304"/>
      <c r="D60" s="63"/>
      <c r="E60" s="63"/>
    </row>
    <row r="61" spans="1:6" x14ac:dyDescent="0.25">
      <c r="A61" s="320" t="s">
        <v>472</v>
      </c>
      <c r="B61" s="348">
        <f>SUM(B62+B63+B64)/3</f>
        <v>15.166666666666666</v>
      </c>
      <c r="C61" s="304"/>
      <c r="D61" s="63"/>
      <c r="E61" s="63"/>
    </row>
    <row r="62" spans="1:6" ht="18" customHeight="1" x14ac:dyDescent="0.25">
      <c r="A62" s="321" t="s">
        <v>473</v>
      </c>
      <c r="B62" s="322">
        <v>15.7</v>
      </c>
      <c r="C62" s="304" t="s">
        <v>471</v>
      </c>
      <c r="D62" s="313" t="s">
        <v>432</v>
      </c>
      <c r="E62" s="353">
        <v>44652</v>
      </c>
      <c r="F62" s="111"/>
    </row>
    <row r="63" spans="1:6" ht="17.25" customHeight="1" x14ac:dyDescent="0.25">
      <c r="A63" s="321" t="s">
        <v>473</v>
      </c>
      <c r="B63" s="322">
        <v>14.9</v>
      </c>
      <c r="C63" s="349" t="s">
        <v>548</v>
      </c>
      <c r="D63" s="313" t="s">
        <v>434</v>
      </c>
      <c r="E63" s="353">
        <v>44652</v>
      </c>
      <c r="F63" s="350"/>
    </row>
    <row r="64" spans="1:6" ht="16.5" customHeight="1" x14ac:dyDescent="0.25">
      <c r="A64" s="321" t="s">
        <v>473</v>
      </c>
      <c r="B64" s="322">
        <v>14.9</v>
      </c>
      <c r="C64" s="304" t="s">
        <v>433</v>
      </c>
      <c r="D64" s="313" t="s">
        <v>434</v>
      </c>
      <c r="E64" s="353">
        <v>44652</v>
      </c>
      <c r="F64" s="111"/>
    </row>
    <row r="65" spans="1:6" x14ac:dyDescent="0.25">
      <c r="A65" s="63"/>
      <c r="B65" s="318"/>
      <c r="C65" s="304"/>
      <c r="D65" s="304"/>
      <c r="E65" s="304"/>
    </row>
    <row r="66" spans="1:6" x14ac:dyDescent="0.25">
      <c r="A66" s="320" t="s">
        <v>474</v>
      </c>
      <c r="B66" s="348">
        <f>SUM(B67+B68+B69)/3</f>
        <v>18.386666666666667</v>
      </c>
      <c r="C66" s="304"/>
      <c r="D66" s="304"/>
      <c r="E66" s="304"/>
    </row>
    <row r="67" spans="1:6" ht="18" customHeight="1" x14ac:dyDescent="0.25">
      <c r="A67" s="321" t="s">
        <v>475</v>
      </c>
      <c r="B67" s="322">
        <v>17.899999999999999</v>
      </c>
      <c r="C67" s="304" t="s">
        <v>471</v>
      </c>
      <c r="D67" s="313" t="s">
        <v>432</v>
      </c>
      <c r="E67" s="353">
        <v>44652</v>
      </c>
      <c r="F67" s="111"/>
    </row>
    <row r="68" spans="1:6" ht="12.75" customHeight="1" x14ac:dyDescent="0.25">
      <c r="A68" s="321" t="s">
        <v>475</v>
      </c>
      <c r="B68" s="322">
        <v>17.36</v>
      </c>
      <c r="C68" s="349" t="s">
        <v>465</v>
      </c>
      <c r="D68" s="313" t="s">
        <v>466</v>
      </c>
      <c r="E68" s="353">
        <v>44652</v>
      </c>
      <c r="F68" s="111"/>
    </row>
    <row r="69" spans="1:6" ht="14.25" customHeight="1" x14ac:dyDescent="0.25">
      <c r="A69" s="321" t="s">
        <v>475</v>
      </c>
      <c r="B69" s="322">
        <v>19.899999999999999</v>
      </c>
      <c r="C69" s="304" t="s">
        <v>433</v>
      </c>
      <c r="D69" s="313" t="s">
        <v>434</v>
      </c>
      <c r="E69" s="353">
        <v>44652</v>
      </c>
      <c r="F69" s="111"/>
    </row>
    <row r="70" spans="1:6" x14ac:dyDescent="0.25">
      <c r="A70" s="63"/>
      <c r="B70" s="63"/>
      <c r="C70" s="304"/>
      <c r="D70" s="304"/>
      <c r="E70" s="304"/>
    </row>
    <row r="71" spans="1:6" x14ac:dyDescent="0.25">
      <c r="A71" s="149" t="s">
        <v>476</v>
      </c>
      <c r="B71" s="348">
        <f>SUM(B72+B73+B74)/3</f>
        <v>9.6033333333333335</v>
      </c>
      <c r="C71" s="304"/>
      <c r="D71" s="304"/>
      <c r="E71" s="62"/>
      <c r="F71" s="111"/>
    </row>
    <row r="72" spans="1:6" x14ac:dyDescent="0.25">
      <c r="A72" s="321" t="s">
        <v>477</v>
      </c>
      <c r="B72" s="318">
        <v>9.0399999999999991</v>
      </c>
      <c r="C72" s="304" t="s">
        <v>486</v>
      </c>
      <c r="D72" s="313" t="s">
        <v>487</v>
      </c>
      <c r="E72" s="353">
        <v>44652</v>
      </c>
      <c r="F72" s="111"/>
    </row>
    <row r="73" spans="1:6" x14ac:dyDescent="0.25">
      <c r="A73" s="321" t="s">
        <v>477</v>
      </c>
      <c r="B73" s="318">
        <v>9.2200000000000006</v>
      </c>
      <c r="C73" s="304" t="s">
        <v>433</v>
      </c>
      <c r="D73" s="313" t="s">
        <v>434</v>
      </c>
      <c r="E73" s="353">
        <v>44652</v>
      </c>
      <c r="F73" s="111"/>
    </row>
    <row r="74" spans="1:6" x14ac:dyDescent="0.25">
      <c r="A74" s="321" t="s">
        <v>477</v>
      </c>
      <c r="B74" s="323">
        <v>10.55</v>
      </c>
      <c r="C74" s="304" t="s">
        <v>468</v>
      </c>
      <c r="D74" s="313" t="s">
        <v>469</v>
      </c>
      <c r="E74" s="353">
        <v>44652</v>
      </c>
    </row>
    <row r="75" spans="1:6" x14ac:dyDescent="0.25">
      <c r="A75" s="324"/>
      <c r="B75" s="322"/>
      <c r="C75" s="304"/>
      <c r="D75" s="304"/>
      <c r="E75" s="353">
        <v>44652</v>
      </c>
      <c r="F75" s="111"/>
    </row>
    <row r="76" spans="1:6" x14ac:dyDescent="0.25">
      <c r="A76" s="149" t="s">
        <v>478</v>
      </c>
      <c r="B76" s="348">
        <f>SUM(B77+B78+B79)/3</f>
        <v>50.266666666666673</v>
      </c>
      <c r="C76" s="304"/>
      <c r="D76" s="304"/>
      <c r="E76" s="304"/>
    </row>
    <row r="77" spans="1:6" x14ac:dyDescent="0.25">
      <c r="A77" s="63" t="s">
        <v>478</v>
      </c>
      <c r="B77" s="325">
        <v>50.4</v>
      </c>
      <c r="C77" s="304" t="s">
        <v>431</v>
      </c>
      <c r="D77" s="313" t="s">
        <v>432</v>
      </c>
      <c r="E77" s="353">
        <v>44652</v>
      </c>
      <c r="F77" s="111"/>
    </row>
    <row r="78" spans="1:6" ht="16.5" x14ac:dyDescent="0.25">
      <c r="A78" s="63" t="s">
        <v>478</v>
      </c>
      <c r="B78" s="325">
        <v>51.9</v>
      </c>
      <c r="C78" s="304" t="s">
        <v>458</v>
      </c>
      <c r="D78" s="313" t="s">
        <v>459</v>
      </c>
      <c r="E78" s="353">
        <v>44652</v>
      </c>
      <c r="F78" s="111"/>
    </row>
    <row r="79" spans="1:6" x14ac:dyDescent="0.25">
      <c r="A79" s="63" t="s">
        <v>478</v>
      </c>
      <c r="B79" s="326">
        <v>48.5</v>
      </c>
      <c r="C79" s="304" t="s">
        <v>433</v>
      </c>
      <c r="D79" s="313" t="s">
        <v>434</v>
      </c>
      <c r="E79" s="353">
        <v>44652</v>
      </c>
      <c r="F79" s="111"/>
    </row>
    <row r="80" spans="1:6" x14ac:dyDescent="0.25">
      <c r="A80" s="225"/>
      <c r="B80" s="318"/>
      <c r="C80" s="304"/>
      <c r="D80" s="304"/>
      <c r="E80" s="304"/>
    </row>
    <row r="81" spans="1:6" x14ac:dyDescent="0.25">
      <c r="A81" s="310" t="s">
        <v>479</v>
      </c>
      <c r="B81" s="348">
        <f>SUM(B82+B83+B84)/3</f>
        <v>23.016666666666666</v>
      </c>
      <c r="C81" s="304"/>
      <c r="D81" s="304"/>
      <c r="E81" s="304"/>
    </row>
    <row r="82" spans="1:6" x14ac:dyDescent="0.25">
      <c r="A82" s="225" t="s">
        <v>480</v>
      </c>
      <c r="B82" s="314">
        <v>17.899999999999999</v>
      </c>
      <c r="C82" s="304" t="s">
        <v>433</v>
      </c>
      <c r="D82" s="313" t="s">
        <v>434</v>
      </c>
      <c r="E82" s="353">
        <v>44652</v>
      </c>
      <c r="F82" s="111"/>
    </row>
    <row r="83" spans="1:6" x14ac:dyDescent="0.25">
      <c r="A83" s="225" t="s">
        <v>480</v>
      </c>
      <c r="B83" s="314">
        <v>22.7</v>
      </c>
      <c r="C83" s="304" t="s">
        <v>431</v>
      </c>
      <c r="D83" s="313" t="s">
        <v>432</v>
      </c>
      <c r="E83" s="353">
        <v>44652</v>
      </c>
      <c r="F83" s="111"/>
    </row>
    <row r="84" spans="1:6" ht="16.5" x14ac:dyDescent="0.25">
      <c r="A84" s="225" t="s">
        <v>480</v>
      </c>
      <c r="B84" s="316">
        <v>28.45</v>
      </c>
      <c r="C84" s="304" t="s">
        <v>458</v>
      </c>
      <c r="D84" s="313" t="s">
        <v>459</v>
      </c>
      <c r="E84" s="353">
        <v>44652</v>
      </c>
      <c r="F84" s="111"/>
    </row>
    <row r="85" spans="1:6" x14ac:dyDescent="0.25">
      <c r="A85" s="63"/>
      <c r="B85" s="318"/>
      <c r="C85" s="304"/>
      <c r="D85" s="304"/>
      <c r="E85" s="304"/>
    </row>
    <row r="86" spans="1:6" x14ac:dyDescent="0.25">
      <c r="A86" s="149" t="s">
        <v>481</v>
      </c>
      <c r="B86" s="348">
        <f>SUM(B87+B88+B89)/3</f>
        <v>45.683333333333337</v>
      </c>
      <c r="C86" s="304"/>
      <c r="D86" s="304"/>
      <c r="E86" s="304"/>
    </row>
    <row r="87" spans="1:6" x14ac:dyDescent="0.25">
      <c r="A87" s="63" t="s">
        <v>482</v>
      </c>
      <c r="B87" s="318">
        <v>33.25</v>
      </c>
      <c r="C87" s="304" t="s">
        <v>486</v>
      </c>
      <c r="D87" s="313" t="s">
        <v>487</v>
      </c>
      <c r="E87" s="353">
        <v>44652</v>
      </c>
      <c r="F87" s="111"/>
    </row>
    <row r="88" spans="1:6" x14ac:dyDescent="0.25">
      <c r="A88" s="63" t="s">
        <v>482</v>
      </c>
      <c r="B88" s="316">
        <v>53.9</v>
      </c>
      <c r="C88" s="304" t="s">
        <v>462</v>
      </c>
      <c r="D88" s="319" t="s">
        <v>463</v>
      </c>
      <c r="E88" s="353">
        <v>44652</v>
      </c>
      <c r="F88" s="111"/>
    </row>
    <row r="89" spans="1:6" x14ac:dyDescent="0.25">
      <c r="A89" s="63" t="s">
        <v>482</v>
      </c>
      <c r="B89" s="316">
        <v>49.9</v>
      </c>
      <c r="C89" s="304" t="s">
        <v>433</v>
      </c>
      <c r="D89" s="313" t="s">
        <v>434</v>
      </c>
      <c r="E89" s="353">
        <v>44652</v>
      </c>
      <c r="F89" s="111"/>
    </row>
    <row r="90" spans="1:6" x14ac:dyDescent="0.25">
      <c r="A90" s="63"/>
      <c r="B90" s="314"/>
      <c r="C90" s="304"/>
      <c r="D90" s="304"/>
      <c r="E90" s="62"/>
      <c r="F90" s="111"/>
    </row>
    <row r="91" spans="1:6" x14ac:dyDescent="0.25">
      <c r="A91" s="149" t="s">
        <v>483</v>
      </c>
      <c r="B91" s="348">
        <f>SUM(B92+B93+B94)/3</f>
        <v>49.133333333333333</v>
      </c>
      <c r="C91" s="304"/>
      <c r="D91" s="304"/>
      <c r="E91" s="304"/>
      <c r="F91" s="125"/>
    </row>
    <row r="92" spans="1:6" x14ac:dyDescent="0.25">
      <c r="A92" s="66" t="s">
        <v>549</v>
      </c>
      <c r="B92" s="318">
        <v>49.5</v>
      </c>
      <c r="C92" s="304" t="s">
        <v>486</v>
      </c>
      <c r="D92" s="313" t="s">
        <v>487</v>
      </c>
      <c r="E92" s="353">
        <v>44652</v>
      </c>
      <c r="F92" s="441"/>
    </row>
    <row r="93" spans="1:6" x14ac:dyDescent="0.25">
      <c r="A93" s="63" t="s">
        <v>549</v>
      </c>
      <c r="B93" s="314">
        <v>43</v>
      </c>
      <c r="C93" s="349" t="s">
        <v>551</v>
      </c>
      <c r="D93" s="313" t="s">
        <v>557</v>
      </c>
      <c r="E93" s="353">
        <v>44652</v>
      </c>
      <c r="F93" s="111"/>
    </row>
    <row r="94" spans="1:6" x14ac:dyDescent="0.25">
      <c r="A94" s="63" t="s">
        <v>549</v>
      </c>
      <c r="B94" s="314">
        <v>54.9</v>
      </c>
      <c r="C94" s="304" t="s">
        <v>433</v>
      </c>
      <c r="D94" s="313" t="s">
        <v>434</v>
      </c>
      <c r="E94" s="353">
        <v>44652</v>
      </c>
      <c r="F94" s="111"/>
    </row>
    <row r="95" spans="1:6" x14ac:dyDescent="0.25">
      <c r="A95" s="63"/>
      <c r="B95" s="314"/>
      <c r="C95" s="357"/>
      <c r="D95" s="313"/>
      <c r="E95" s="353"/>
      <c r="F95" s="111"/>
    </row>
    <row r="96" spans="1:6" x14ac:dyDescent="0.25">
      <c r="A96" s="149" t="s">
        <v>587</v>
      </c>
      <c r="B96" s="367">
        <f>SUM(B97:B99)/3</f>
        <v>68.226666666666674</v>
      </c>
      <c r="C96" s="357"/>
      <c r="D96" s="313"/>
      <c r="E96" s="353"/>
      <c r="F96" s="111"/>
    </row>
    <row r="97" spans="1:6" ht="16.5" x14ac:dyDescent="0.25">
      <c r="A97" s="66" t="s">
        <v>587</v>
      </c>
      <c r="B97" s="314">
        <v>45</v>
      </c>
      <c r="C97" s="357" t="s">
        <v>458</v>
      </c>
      <c r="D97" s="313" t="s">
        <v>459</v>
      </c>
      <c r="E97" s="353">
        <v>44652</v>
      </c>
      <c r="F97" s="111"/>
    </row>
    <row r="98" spans="1:6" x14ac:dyDescent="0.25">
      <c r="A98" s="66" t="s">
        <v>587</v>
      </c>
      <c r="B98" s="314">
        <v>70.400000000000006</v>
      </c>
      <c r="C98" s="357" t="s">
        <v>433</v>
      </c>
      <c r="D98" s="313" t="s">
        <v>434</v>
      </c>
      <c r="E98" s="353">
        <v>44652</v>
      </c>
      <c r="F98" s="111"/>
    </row>
    <row r="99" spans="1:6" x14ac:dyDescent="0.25">
      <c r="A99" s="66" t="s">
        <v>587</v>
      </c>
      <c r="B99" s="314">
        <v>89.28</v>
      </c>
      <c r="C99" s="357" t="s">
        <v>499</v>
      </c>
      <c r="D99" s="333" t="str">
        <f>$D$73</f>
        <v>00.776.574/0006-60.</v>
      </c>
      <c r="E99" s="353">
        <v>44652</v>
      </c>
      <c r="F99" s="111"/>
    </row>
    <row r="100" spans="1:6" x14ac:dyDescent="0.25">
      <c r="A100" s="63"/>
      <c r="B100" s="318"/>
      <c r="C100" s="304"/>
      <c r="D100" s="304"/>
      <c r="E100" s="304"/>
    </row>
    <row r="101" spans="1:6" x14ac:dyDescent="0.25">
      <c r="A101" s="149" t="s">
        <v>484</v>
      </c>
      <c r="B101" s="348">
        <f>SUM(B102+B103+B104)/3</f>
        <v>209.78333333333333</v>
      </c>
      <c r="C101" s="304"/>
      <c r="D101" s="304"/>
      <c r="E101" s="62"/>
      <c r="F101" s="111"/>
    </row>
    <row r="102" spans="1:6" x14ac:dyDescent="0.25">
      <c r="A102" s="321" t="s">
        <v>485</v>
      </c>
      <c r="B102" s="318">
        <v>218</v>
      </c>
      <c r="C102" s="304" t="s">
        <v>433</v>
      </c>
      <c r="D102" s="313" t="s">
        <v>434</v>
      </c>
      <c r="E102" s="353">
        <v>44652</v>
      </c>
      <c r="F102" s="111"/>
    </row>
    <row r="103" spans="1:6" x14ac:dyDescent="0.25">
      <c r="A103" s="321" t="s">
        <v>485</v>
      </c>
      <c r="B103" s="318">
        <v>181.35</v>
      </c>
      <c r="C103" s="304" t="s">
        <v>486</v>
      </c>
      <c r="D103" s="313" t="s">
        <v>487</v>
      </c>
      <c r="E103" s="353">
        <v>44652</v>
      </c>
      <c r="F103" s="111"/>
    </row>
    <row r="104" spans="1:6" x14ac:dyDescent="0.25">
      <c r="A104" s="321" t="s">
        <v>485</v>
      </c>
      <c r="B104" s="323">
        <v>230</v>
      </c>
      <c r="C104" s="304" t="s">
        <v>462</v>
      </c>
      <c r="D104" s="319" t="s">
        <v>463</v>
      </c>
      <c r="E104" s="353">
        <v>44652</v>
      </c>
      <c r="F104" s="111"/>
    </row>
    <row r="105" spans="1:6" x14ac:dyDescent="0.25">
      <c r="A105" s="324"/>
      <c r="B105" s="328"/>
      <c r="C105" s="304"/>
      <c r="D105" s="304"/>
      <c r="E105" s="62"/>
      <c r="F105" s="111"/>
    </row>
    <row r="106" spans="1:6" x14ac:dyDescent="0.25">
      <c r="A106" s="149" t="s">
        <v>488</v>
      </c>
      <c r="B106" s="348">
        <f>SUM(B107+B108+B109)/3</f>
        <v>13.92</v>
      </c>
      <c r="C106" s="304"/>
      <c r="D106" s="304"/>
      <c r="E106" s="304"/>
    </row>
    <row r="107" spans="1:6" x14ac:dyDescent="0.25">
      <c r="A107" s="63" t="s">
        <v>489</v>
      </c>
      <c r="B107" s="325">
        <v>13.92</v>
      </c>
      <c r="C107" s="304" t="s">
        <v>499</v>
      </c>
      <c r="D107" s="333" t="str">
        <f>$D$73</f>
        <v>00.776.574/0006-60.</v>
      </c>
      <c r="E107" s="353">
        <v>44652</v>
      </c>
      <c r="F107" s="111"/>
    </row>
    <row r="108" spans="1:6" x14ac:dyDescent="0.25">
      <c r="A108" s="63" t="s">
        <v>489</v>
      </c>
      <c r="B108" s="325">
        <v>13.92</v>
      </c>
      <c r="C108" s="304" t="s">
        <v>462</v>
      </c>
      <c r="D108" s="319" t="s">
        <v>463</v>
      </c>
      <c r="E108" s="353">
        <v>44652</v>
      </c>
      <c r="F108" s="111"/>
    </row>
    <row r="109" spans="1:6" x14ac:dyDescent="0.25">
      <c r="A109" s="63" t="s">
        <v>489</v>
      </c>
      <c r="B109" s="326">
        <v>13.92</v>
      </c>
      <c r="C109" s="304" t="s">
        <v>433</v>
      </c>
      <c r="D109" s="327" t="s">
        <v>434</v>
      </c>
      <c r="E109" s="353">
        <v>44652</v>
      </c>
      <c r="F109" s="111"/>
    </row>
    <row r="110" spans="1:6" x14ac:dyDescent="0.25">
      <c r="A110" s="225"/>
      <c r="B110" s="325"/>
      <c r="C110" s="304"/>
      <c r="D110" s="329"/>
      <c r="E110" s="329"/>
    </row>
    <row r="111" spans="1:6" x14ac:dyDescent="0.25">
      <c r="A111" s="310" t="s">
        <v>490</v>
      </c>
      <c r="B111" s="348">
        <f>SUM(B112+B113+B114)/3</f>
        <v>15.036666666666667</v>
      </c>
      <c r="C111" s="304"/>
      <c r="D111" s="329"/>
      <c r="E111" s="329"/>
    </row>
    <row r="112" spans="1:6" x14ac:dyDescent="0.25">
      <c r="A112" s="225" t="s">
        <v>491</v>
      </c>
      <c r="B112" s="330">
        <v>15.9</v>
      </c>
      <c r="C112" s="304" t="s">
        <v>433</v>
      </c>
      <c r="D112" s="313" t="s">
        <v>434</v>
      </c>
      <c r="E112" s="353">
        <v>44652</v>
      </c>
      <c r="F112" s="111"/>
    </row>
    <row r="113" spans="1:6" x14ac:dyDescent="0.25">
      <c r="A113" s="225" t="s">
        <v>491</v>
      </c>
      <c r="B113" s="330">
        <v>12.56</v>
      </c>
      <c r="C113" s="349" t="s">
        <v>465</v>
      </c>
      <c r="D113" s="313" t="s">
        <v>466</v>
      </c>
      <c r="E113" s="353">
        <v>44652</v>
      </c>
      <c r="F113" s="111"/>
    </row>
    <row r="114" spans="1:6" x14ac:dyDescent="0.25">
      <c r="A114" s="225" t="s">
        <v>491</v>
      </c>
      <c r="B114" s="331">
        <v>16.649999999999999</v>
      </c>
      <c r="C114" s="304" t="s">
        <v>486</v>
      </c>
      <c r="D114" s="313" t="s">
        <v>487</v>
      </c>
      <c r="E114" s="353">
        <v>44652</v>
      </c>
      <c r="F114" s="111"/>
    </row>
    <row r="115" spans="1:6" x14ac:dyDescent="0.25">
      <c r="A115" s="63"/>
      <c r="B115" s="325"/>
      <c r="C115" s="304"/>
      <c r="D115" s="332"/>
      <c r="E115" s="62"/>
    </row>
    <row r="116" spans="1:6" x14ac:dyDescent="0.25">
      <c r="A116" s="310" t="s">
        <v>492</v>
      </c>
      <c r="B116" s="348">
        <f>SUM(B117+B118+B119)/3</f>
        <v>26.566666666666663</v>
      </c>
      <c r="C116" s="304"/>
      <c r="D116" s="332"/>
      <c r="E116" s="332"/>
    </row>
    <row r="117" spans="1:6" x14ac:dyDescent="0.25">
      <c r="A117" s="225" t="s">
        <v>493</v>
      </c>
      <c r="B117" s="325">
        <v>19.899999999999999</v>
      </c>
      <c r="C117" s="304" t="s">
        <v>444</v>
      </c>
      <c r="D117" s="313" t="s">
        <v>445</v>
      </c>
      <c r="E117" s="353">
        <v>44652</v>
      </c>
      <c r="F117" s="111"/>
    </row>
    <row r="118" spans="1:6" x14ac:dyDescent="0.25">
      <c r="A118" s="225" t="s">
        <v>493</v>
      </c>
      <c r="B118" s="325">
        <v>29.9</v>
      </c>
      <c r="C118" s="304" t="s">
        <v>433</v>
      </c>
      <c r="D118" s="327" t="s">
        <v>434</v>
      </c>
      <c r="E118" s="353">
        <v>44652</v>
      </c>
      <c r="F118" s="111"/>
    </row>
    <row r="119" spans="1:6" x14ac:dyDescent="0.25">
      <c r="A119" s="225" t="s">
        <v>493</v>
      </c>
      <c r="B119" s="318">
        <v>29.9</v>
      </c>
      <c r="C119" s="304" t="s">
        <v>486</v>
      </c>
      <c r="D119" s="313" t="s">
        <v>487</v>
      </c>
      <c r="E119" s="353">
        <v>44652</v>
      </c>
      <c r="F119" s="111"/>
    </row>
    <row r="120" spans="1:6" x14ac:dyDescent="0.25">
      <c r="A120" s="225"/>
      <c r="B120" s="63"/>
      <c r="C120" s="304"/>
      <c r="D120" s="304"/>
      <c r="E120" s="304"/>
    </row>
    <row r="121" spans="1:6" x14ac:dyDescent="0.25">
      <c r="A121" s="149" t="s">
        <v>494</v>
      </c>
      <c r="B121" s="348">
        <f>SUM(B122+B123+B124)/3</f>
        <v>19.599999999999998</v>
      </c>
      <c r="C121" s="304"/>
      <c r="D121" s="304"/>
      <c r="E121" s="304"/>
    </row>
    <row r="122" spans="1:6" ht="16.5" x14ac:dyDescent="0.25">
      <c r="A122" s="63" t="s">
        <v>494</v>
      </c>
      <c r="B122" s="318">
        <v>17</v>
      </c>
      <c r="C122" s="304" t="s">
        <v>458</v>
      </c>
      <c r="D122" s="313" t="s">
        <v>459</v>
      </c>
      <c r="E122" s="353">
        <v>44652</v>
      </c>
      <c r="F122" s="111"/>
    </row>
    <row r="123" spans="1:6" x14ac:dyDescent="0.25">
      <c r="A123" s="63" t="s">
        <v>494</v>
      </c>
      <c r="B123" s="316">
        <v>19.899999999999999</v>
      </c>
      <c r="C123" s="304" t="s">
        <v>433</v>
      </c>
      <c r="D123" s="313" t="s">
        <v>434</v>
      </c>
      <c r="E123" s="353">
        <v>44652</v>
      </c>
      <c r="F123" s="111"/>
    </row>
    <row r="124" spans="1:6" x14ac:dyDescent="0.25">
      <c r="A124" s="63" t="s">
        <v>494</v>
      </c>
      <c r="B124" s="316">
        <v>21.9</v>
      </c>
      <c r="C124" s="304" t="s">
        <v>431</v>
      </c>
      <c r="D124" s="313" t="s">
        <v>432</v>
      </c>
      <c r="E124" s="353">
        <v>44652</v>
      </c>
      <c r="F124" s="111"/>
    </row>
    <row r="125" spans="1:6" x14ac:dyDescent="0.25">
      <c r="A125" s="63"/>
      <c r="B125" s="314"/>
      <c r="C125" s="304"/>
      <c r="D125" s="304"/>
      <c r="E125" s="62"/>
      <c r="F125" s="111"/>
    </row>
    <row r="126" spans="1:6" x14ac:dyDescent="0.25">
      <c r="A126" s="149" t="s">
        <v>495</v>
      </c>
      <c r="B126" s="348">
        <f>SUM(B127+B128+B129)/3</f>
        <v>19.273333333333333</v>
      </c>
      <c r="C126" s="304"/>
      <c r="D126" s="304"/>
      <c r="E126" s="304"/>
    </row>
    <row r="127" spans="1:6" x14ac:dyDescent="0.25">
      <c r="A127" s="63" t="s">
        <v>496</v>
      </c>
      <c r="B127" s="318">
        <v>20.81</v>
      </c>
      <c r="C127" s="304" t="s">
        <v>433</v>
      </c>
      <c r="D127" s="313" t="s">
        <v>434</v>
      </c>
      <c r="E127" s="353">
        <v>44652</v>
      </c>
      <c r="F127" s="111"/>
    </row>
    <row r="128" spans="1:6" x14ac:dyDescent="0.25">
      <c r="A128" s="63" t="s">
        <v>496</v>
      </c>
      <c r="B128" s="318">
        <v>14.8</v>
      </c>
      <c r="C128" s="304" t="s">
        <v>442</v>
      </c>
      <c r="D128" s="313" t="s">
        <v>449</v>
      </c>
      <c r="E128" s="353">
        <v>44652</v>
      </c>
      <c r="F128" s="352"/>
    </row>
    <row r="129" spans="1:6" x14ac:dyDescent="0.25">
      <c r="A129" s="63" t="s">
        <v>496</v>
      </c>
      <c r="B129" s="318">
        <v>22.21</v>
      </c>
      <c r="C129" s="304" t="s">
        <v>486</v>
      </c>
      <c r="D129" s="313" t="s">
        <v>487</v>
      </c>
      <c r="E129" s="353">
        <v>44652</v>
      </c>
      <c r="F129" s="111"/>
    </row>
    <row r="130" spans="1:6" x14ac:dyDescent="0.25">
      <c r="A130" s="63"/>
      <c r="B130" s="318"/>
      <c r="C130" s="304"/>
      <c r="D130" s="319"/>
      <c r="E130" s="62"/>
      <c r="F130" s="111"/>
    </row>
    <row r="131" spans="1:6" x14ac:dyDescent="0.25">
      <c r="A131" s="149" t="s">
        <v>497</v>
      </c>
      <c r="B131" s="348">
        <f>SUM(B132+B133+B134)/3</f>
        <v>5.47</v>
      </c>
      <c r="C131" s="304"/>
      <c r="D131" s="304"/>
      <c r="E131" s="304"/>
      <c r="F131" s="111"/>
    </row>
    <row r="132" spans="1:6" x14ac:dyDescent="0.25">
      <c r="A132" s="63" t="s">
        <v>498</v>
      </c>
      <c r="B132" s="318">
        <v>2.73</v>
      </c>
      <c r="C132" s="304" t="s">
        <v>462</v>
      </c>
      <c r="D132" s="319" t="s">
        <v>463</v>
      </c>
      <c r="E132" s="353">
        <v>44652</v>
      </c>
      <c r="F132" s="111"/>
    </row>
    <row r="133" spans="1:6" x14ac:dyDescent="0.25">
      <c r="A133" s="63" t="s">
        <v>498</v>
      </c>
      <c r="B133" s="318">
        <v>4.1900000000000004</v>
      </c>
      <c r="C133" s="304" t="s">
        <v>433</v>
      </c>
      <c r="D133" s="313" t="s">
        <v>434</v>
      </c>
      <c r="E133" s="353">
        <v>44652</v>
      </c>
      <c r="F133" s="111"/>
    </row>
    <row r="134" spans="1:6" x14ac:dyDescent="0.25">
      <c r="A134" s="63" t="s">
        <v>498</v>
      </c>
      <c r="B134" s="318">
        <v>9.49</v>
      </c>
      <c r="C134" s="304" t="s">
        <v>499</v>
      </c>
      <c r="D134" s="333" t="str">
        <f>$D$73</f>
        <v>00.776.574/0006-60.</v>
      </c>
      <c r="E134" s="353">
        <v>44652</v>
      </c>
      <c r="F134" s="111"/>
    </row>
    <row r="135" spans="1:6" x14ac:dyDescent="0.25">
      <c r="A135" s="63"/>
      <c r="B135" s="318"/>
      <c r="C135" s="304"/>
      <c r="D135" s="319"/>
      <c r="E135" s="62"/>
    </row>
    <row r="136" spans="1:6" x14ac:dyDescent="0.25">
      <c r="A136" s="310" t="s">
        <v>500</v>
      </c>
      <c r="B136" s="348">
        <f>SUM(B137+B138+B139)/3</f>
        <v>8.1333333333333329</v>
      </c>
      <c r="C136" s="304"/>
      <c r="D136" s="304"/>
      <c r="E136" s="62"/>
      <c r="F136" s="111"/>
    </row>
    <row r="137" spans="1:6" x14ac:dyDescent="0.25">
      <c r="A137" s="225" t="s">
        <v>501</v>
      </c>
      <c r="B137" s="330">
        <v>8.9</v>
      </c>
      <c r="C137" s="304" t="s">
        <v>502</v>
      </c>
      <c r="D137" s="313" t="s">
        <v>434</v>
      </c>
      <c r="E137" s="353">
        <v>44652</v>
      </c>
      <c r="F137" s="111"/>
    </row>
    <row r="138" spans="1:6" x14ac:dyDescent="0.25">
      <c r="A138" s="225" t="s">
        <v>501</v>
      </c>
      <c r="B138" s="331">
        <v>8.9</v>
      </c>
      <c r="C138" s="304" t="s">
        <v>499</v>
      </c>
      <c r="D138" s="333" t="str">
        <f>$D$73</f>
        <v>00.776.574/0006-60.</v>
      </c>
      <c r="E138" s="353">
        <v>44652</v>
      </c>
      <c r="F138" s="111"/>
    </row>
    <row r="139" spans="1:6" x14ac:dyDescent="0.25">
      <c r="A139" s="225" t="s">
        <v>501</v>
      </c>
      <c r="B139" s="325">
        <v>6.6</v>
      </c>
      <c r="C139" s="304" t="s">
        <v>431</v>
      </c>
      <c r="D139" s="313" t="s">
        <v>432</v>
      </c>
      <c r="E139" s="353">
        <v>44652</v>
      </c>
      <c r="F139" s="111"/>
    </row>
    <row r="140" spans="1:6" x14ac:dyDescent="0.25">
      <c r="A140" s="63"/>
      <c r="B140" s="325"/>
      <c r="C140" s="304"/>
      <c r="D140" s="332"/>
      <c r="E140" s="332"/>
    </row>
    <row r="141" spans="1:6" x14ac:dyDescent="0.25">
      <c r="A141" s="149" t="s">
        <v>503</v>
      </c>
      <c r="B141" s="348">
        <f>SUM(B142+B143+B144)/3</f>
        <v>3.7766666666666673</v>
      </c>
      <c r="C141" s="304"/>
      <c r="D141" s="304"/>
      <c r="E141" s="62"/>
      <c r="F141" s="111"/>
    </row>
    <row r="142" spans="1:6" x14ac:dyDescent="0.25">
      <c r="A142" s="63" t="s">
        <v>504</v>
      </c>
      <c r="B142" s="330">
        <v>3.04</v>
      </c>
      <c r="C142" s="304" t="s">
        <v>499</v>
      </c>
      <c r="D142" s="333" t="str">
        <f>$D$73</f>
        <v>00.776.574/0006-60.</v>
      </c>
      <c r="E142" s="353">
        <v>44652</v>
      </c>
      <c r="F142" s="111"/>
    </row>
    <row r="143" spans="1:6" x14ac:dyDescent="0.25">
      <c r="A143" s="63" t="s">
        <v>504</v>
      </c>
      <c r="B143" s="330">
        <v>4.99</v>
      </c>
      <c r="C143" s="304" t="s">
        <v>502</v>
      </c>
      <c r="D143" s="313" t="s">
        <v>434</v>
      </c>
      <c r="E143" s="353">
        <v>44652</v>
      </c>
      <c r="F143" s="111"/>
    </row>
    <row r="144" spans="1:6" x14ac:dyDescent="0.25">
      <c r="A144" s="63" t="s">
        <v>504</v>
      </c>
      <c r="B144" s="325">
        <v>3.3</v>
      </c>
      <c r="C144" s="304" t="s">
        <v>431</v>
      </c>
      <c r="D144" s="313" t="s">
        <v>432</v>
      </c>
      <c r="E144" s="353">
        <v>44652</v>
      </c>
      <c r="F144" s="111"/>
    </row>
    <row r="145" spans="1:6" x14ac:dyDescent="0.25">
      <c r="A145" s="63"/>
      <c r="B145" s="325"/>
      <c r="C145" s="304"/>
      <c r="D145" s="304"/>
      <c r="E145" s="62"/>
      <c r="F145" s="111"/>
    </row>
    <row r="146" spans="1:6" x14ac:dyDescent="0.25">
      <c r="A146" s="149" t="s">
        <v>505</v>
      </c>
      <c r="B146" s="348">
        <f>SUM(B147+B148+B149)/3</f>
        <v>17.973333333333333</v>
      </c>
      <c r="C146" s="304"/>
      <c r="D146" s="332"/>
      <c r="E146" s="332"/>
    </row>
    <row r="147" spans="1:6" x14ac:dyDescent="0.25">
      <c r="A147" s="63" t="s">
        <v>505</v>
      </c>
      <c r="B147" s="325">
        <v>18.72</v>
      </c>
      <c r="C147" s="304" t="s">
        <v>548</v>
      </c>
      <c r="D147" s="313" t="s">
        <v>526</v>
      </c>
      <c r="E147" s="353">
        <v>44652</v>
      </c>
      <c r="F147" s="351"/>
    </row>
    <row r="148" spans="1:6" x14ac:dyDescent="0.25">
      <c r="A148" s="63" t="s">
        <v>505</v>
      </c>
      <c r="B148" s="334">
        <v>17.899999999999999</v>
      </c>
      <c r="C148" s="304" t="s">
        <v>502</v>
      </c>
      <c r="D148" s="313" t="s">
        <v>434</v>
      </c>
      <c r="E148" s="353">
        <v>44652</v>
      </c>
      <c r="F148" s="111"/>
    </row>
    <row r="149" spans="1:6" x14ac:dyDescent="0.25">
      <c r="A149" s="63" t="s">
        <v>505</v>
      </c>
      <c r="B149" s="334">
        <v>17.3</v>
      </c>
      <c r="C149" s="304" t="s">
        <v>431</v>
      </c>
      <c r="D149" s="313" t="s">
        <v>432</v>
      </c>
      <c r="E149" s="353">
        <v>44652</v>
      </c>
      <c r="F149" s="111"/>
    </row>
    <row r="150" spans="1:6" x14ac:dyDescent="0.25">
      <c r="A150" s="63"/>
      <c r="B150" s="334"/>
      <c r="C150" s="304"/>
      <c r="D150" s="313"/>
      <c r="E150" s="335"/>
      <c r="F150" s="111"/>
    </row>
    <row r="151" spans="1:6" x14ac:dyDescent="0.25">
      <c r="A151" s="63"/>
      <c r="B151" s="330"/>
      <c r="C151" s="304"/>
      <c r="D151" s="336"/>
      <c r="E151" s="436"/>
      <c r="F151" s="111"/>
    </row>
    <row r="152" spans="1:6" x14ac:dyDescent="0.25">
      <c r="A152" s="337" t="s">
        <v>506</v>
      </c>
      <c r="B152" s="362">
        <f>SUM(B153+B154+B155)/3</f>
        <v>12.373333333333333</v>
      </c>
      <c r="C152" s="338"/>
      <c r="D152" s="339"/>
      <c r="E152" s="437"/>
    </row>
    <row r="153" spans="1:6" x14ac:dyDescent="0.25">
      <c r="A153" s="197" t="s">
        <v>507</v>
      </c>
      <c r="B153" s="340">
        <v>11.2</v>
      </c>
      <c r="C153" s="338" t="s">
        <v>508</v>
      </c>
      <c r="D153" s="338" t="s">
        <v>509</v>
      </c>
      <c r="E153" s="438">
        <v>44652</v>
      </c>
      <c r="F153" s="111"/>
    </row>
    <row r="154" spans="1:6" x14ac:dyDescent="0.25">
      <c r="A154" s="197" t="s">
        <v>507</v>
      </c>
      <c r="B154" s="340">
        <v>19.899999999999999</v>
      </c>
      <c r="C154" s="338" t="s">
        <v>574</v>
      </c>
      <c r="D154" s="338" t="s">
        <v>575</v>
      </c>
      <c r="E154" s="438">
        <v>44652</v>
      </c>
      <c r="F154" s="111"/>
    </row>
    <row r="155" spans="1:6" x14ac:dyDescent="0.25">
      <c r="A155" s="197" t="s">
        <v>507</v>
      </c>
      <c r="B155" s="340">
        <v>6.02</v>
      </c>
      <c r="C155" s="338" t="s">
        <v>510</v>
      </c>
      <c r="D155" s="338" t="s">
        <v>511</v>
      </c>
      <c r="E155" s="438">
        <v>44652</v>
      </c>
      <c r="F155" s="111"/>
    </row>
    <row r="156" spans="1:6" x14ac:dyDescent="0.25">
      <c r="A156" s="197"/>
      <c r="B156" s="340"/>
      <c r="C156" s="338"/>
      <c r="D156" s="339"/>
      <c r="E156" s="439"/>
    </row>
    <row r="157" spans="1:6" x14ac:dyDescent="0.25">
      <c r="A157" s="310" t="s">
        <v>690</v>
      </c>
      <c r="B157" s="348">
        <f>SUM(B158+B159+B160)/3</f>
        <v>918.66666666666663</v>
      </c>
      <c r="C157" s="443"/>
      <c r="D157" s="443"/>
      <c r="E157" s="62"/>
    </row>
    <row r="158" spans="1:6" ht="30" x14ac:dyDescent="0.25">
      <c r="A158" s="343" t="s">
        <v>617</v>
      </c>
      <c r="B158" s="344">
        <v>918.67</v>
      </c>
      <c r="C158" s="62" t="s">
        <v>513</v>
      </c>
      <c r="D158" s="62" t="s">
        <v>514</v>
      </c>
      <c r="E158" s="353">
        <v>44652</v>
      </c>
    </row>
    <row r="159" spans="1:6" ht="30" x14ac:dyDescent="0.25">
      <c r="A159" s="343" t="s">
        <v>617</v>
      </c>
      <c r="B159" s="344">
        <v>894.45</v>
      </c>
      <c r="C159" s="62" t="s">
        <v>515</v>
      </c>
      <c r="D159" s="62" t="s">
        <v>516</v>
      </c>
      <c r="E159" s="353">
        <v>44652</v>
      </c>
    </row>
    <row r="160" spans="1:6" ht="30" x14ac:dyDescent="0.25">
      <c r="A160" s="343" t="s">
        <v>617</v>
      </c>
      <c r="B160" s="346">
        <v>942.88</v>
      </c>
      <c r="C160" s="62" t="s">
        <v>667</v>
      </c>
      <c r="D160" s="62" t="s">
        <v>668</v>
      </c>
      <c r="E160" s="353">
        <v>44652</v>
      </c>
    </row>
    <row r="161" spans="1:6" x14ac:dyDescent="0.25">
      <c r="A161" s="197"/>
      <c r="B161" s="340"/>
      <c r="C161" s="338"/>
      <c r="D161" s="339"/>
      <c r="E161" s="439"/>
    </row>
    <row r="162" spans="1:6" x14ac:dyDescent="0.25">
      <c r="A162" s="341" t="s">
        <v>512</v>
      </c>
      <c r="B162" s="362">
        <f>SUM(B163+B164+B165)/3</f>
        <v>1.7266666666666666</v>
      </c>
      <c r="C162" s="338"/>
      <c r="D162" s="338"/>
      <c r="E162" s="440"/>
      <c r="F162" s="111"/>
    </row>
    <row r="163" spans="1:6" ht="75.75" customHeight="1" x14ac:dyDescent="0.25">
      <c r="A163" s="342" t="s">
        <v>666</v>
      </c>
      <c r="B163" s="424">
        <v>1.52</v>
      </c>
      <c r="C163" s="199" t="s">
        <v>513</v>
      </c>
      <c r="D163" s="199" t="s">
        <v>514</v>
      </c>
      <c r="E163" s="438">
        <v>44652</v>
      </c>
      <c r="F163" s="111"/>
    </row>
    <row r="164" spans="1:6" ht="90" x14ac:dyDescent="0.25">
      <c r="A164" s="342" t="s">
        <v>666</v>
      </c>
      <c r="B164" s="331">
        <v>1.41</v>
      </c>
      <c r="C164" s="62" t="s">
        <v>515</v>
      </c>
      <c r="D164" s="62" t="s">
        <v>516</v>
      </c>
      <c r="E164" s="353">
        <v>44652</v>
      </c>
      <c r="F164" s="111"/>
    </row>
    <row r="165" spans="1:6" ht="90" x14ac:dyDescent="0.25">
      <c r="A165" s="342" t="s">
        <v>666</v>
      </c>
      <c r="B165" s="344">
        <v>2.25</v>
      </c>
      <c r="C165" s="62" t="s">
        <v>667</v>
      </c>
      <c r="D165" s="62" t="s">
        <v>668</v>
      </c>
      <c r="E165" s="353">
        <v>44652</v>
      </c>
      <c r="F165" s="111"/>
    </row>
    <row r="166" spans="1:6" x14ac:dyDescent="0.25">
      <c r="A166" s="225"/>
      <c r="B166" s="325"/>
      <c r="C166" s="304"/>
      <c r="D166" s="332"/>
      <c r="E166" s="332"/>
    </row>
    <row r="167" spans="1:6" x14ac:dyDescent="0.25">
      <c r="A167" s="310" t="s">
        <v>517</v>
      </c>
      <c r="B167" s="348">
        <f>SUM(B168+B169+B170)/3</f>
        <v>0.45333333333333331</v>
      </c>
      <c r="C167" s="304"/>
      <c r="D167" s="304"/>
      <c r="E167" s="62"/>
      <c r="F167" s="111"/>
    </row>
    <row r="168" spans="1:6" ht="31.5" customHeight="1" x14ac:dyDescent="0.25">
      <c r="A168" s="343" t="s">
        <v>518</v>
      </c>
      <c r="B168" s="344">
        <v>0.34</v>
      </c>
      <c r="C168" s="62" t="s">
        <v>513</v>
      </c>
      <c r="D168" s="62" t="s">
        <v>514</v>
      </c>
      <c r="E168" s="353">
        <v>44652</v>
      </c>
      <c r="F168" s="345"/>
    </row>
    <row r="169" spans="1:6" ht="30" customHeight="1" x14ac:dyDescent="0.25">
      <c r="A169" s="343" t="s">
        <v>518</v>
      </c>
      <c r="B169" s="344">
        <v>0.56999999999999995</v>
      </c>
      <c r="C169" s="62" t="s">
        <v>515</v>
      </c>
      <c r="D169" s="62" t="s">
        <v>516</v>
      </c>
      <c r="E169" s="353">
        <v>44652</v>
      </c>
      <c r="F169" s="111"/>
    </row>
    <row r="170" spans="1:6" ht="30" customHeight="1" x14ac:dyDescent="0.25">
      <c r="A170" s="343" t="s">
        <v>518</v>
      </c>
      <c r="B170" s="346">
        <v>0.45</v>
      </c>
      <c r="C170" s="62" t="s">
        <v>667</v>
      </c>
      <c r="D170" s="62" t="s">
        <v>668</v>
      </c>
      <c r="E170" s="353">
        <v>44652</v>
      </c>
      <c r="F170" s="111"/>
    </row>
    <row r="171" spans="1:6" x14ac:dyDescent="0.25">
      <c r="A171" s="63"/>
      <c r="B171" s="325"/>
      <c r="C171" s="304"/>
      <c r="D171" s="332"/>
      <c r="E171" s="332"/>
    </row>
    <row r="172" spans="1:6" x14ac:dyDescent="0.25">
      <c r="A172" s="149" t="s">
        <v>519</v>
      </c>
      <c r="B172" s="348">
        <f>SUM(B173+B174+B175)/3</f>
        <v>1.2966666666666669</v>
      </c>
      <c r="C172" s="304"/>
      <c r="D172" s="304"/>
      <c r="E172" s="62"/>
      <c r="F172" s="111"/>
    </row>
    <row r="173" spans="1:6" ht="30" x14ac:dyDescent="0.25">
      <c r="A173" s="343" t="s">
        <v>520</v>
      </c>
      <c r="B173" s="330">
        <v>1.24</v>
      </c>
      <c r="C173" s="62" t="s">
        <v>513</v>
      </c>
      <c r="D173" s="62" t="s">
        <v>514</v>
      </c>
      <c r="E173" s="353">
        <v>44652</v>
      </c>
      <c r="F173" s="111"/>
    </row>
    <row r="174" spans="1:6" ht="29.25" customHeight="1" x14ac:dyDescent="0.25">
      <c r="A174" s="343" t="s">
        <v>520</v>
      </c>
      <c r="B174" s="330">
        <v>1.29</v>
      </c>
      <c r="C174" s="62" t="s">
        <v>515</v>
      </c>
      <c r="D174" s="62" t="s">
        <v>516</v>
      </c>
      <c r="E174" s="353">
        <v>44652</v>
      </c>
      <c r="F174" s="111"/>
    </row>
    <row r="175" spans="1:6" ht="30" x14ac:dyDescent="0.25">
      <c r="A175" s="343" t="s">
        <v>520</v>
      </c>
      <c r="B175" s="325">
        <v>1.36</v>
      </c>
      <c r="C175" s="62" t="s">
        <v>667</v>
      </c>
      <c r="D175" s="62" t="s">
        <v>668</v>
      </c>
      <c r="E175" s="353">
        <v>44652</v>
      </c>
      <c r="F175" s="111"/>
    </row>
    <row r="176" spans="1:6" x14ac:dyDescent="0.25">
      <c r="A176" s="63"/>
      <c r="B176" s="325"/>
      <c r="C176" s="304"/>
      <c r="D176" s="304"/>
      <c r="E176" s="62"/>
      <c r="F176" s="111"/>
    </row>
    <row r="177" spans="1:7" x14ac:dyDescent="0.25">
      <c r="A177" s="149" t="s">
        <v>68</v>
      </c>
      <c r="B177" s="348">
        <f>SUM(B178+B179+B180)/3</f>
        <v>7.4899999999999993</v>
      </c>
      <c r="C177" s="304"/>
      <c r="D177" s="304"/>
      <c r="E177" s="62"/>
      <c r="F177" s="111"/>
    </row>
    <row r="178" spans="1:7" x14ac:dyDescent="0.25">
      <c r="A178" s="321" t="s">
        <v>521</v>
      </c>
      <c r="B178" s="325">
        <v>7.39</v>
      </c>
      <c r="C178" s="347" t="s">
        <v>555</v>
      </c>
      <c r="D178" s="62" t="s">
        <v>554</v>
      </c>
      <c r="E178" s="353">
        <v>44652</v>
      </c>
      <c r="F178" s="355"/>
    </row>
    <row r="179" spans="1:7" ht="15.75" x14ac:dyDescent="0.25">
      <c r="A179" s="321" t="s">
        <v>521</v>
      </c>
      <c r="B179" s="326">
        <v>7.59</v>
      </c>
      <c r="C179" s="347" t="s">
        <v>556</v>
      </c>
      <c r="D179" s="62" t="s">
        <v>560</v>
      </c>
      <c r="E179" s="353">
        <v>44652</v>
      </c>
      <c r="F179" s="356"/>
      <c r="G179" s="354"/>
    </row>
    <row r="180" spans="1:7" x14ac:dyDescent="0.25">
      <c r="A180" s="321" t="s">
        <v>521</v>
      </c>
      <c r="B180" s="328">
        <v>7.49</v>
      </c>
      <c r="C180" s="347" t="s">
        <v>558</v>
      </c>
      <c r="D180" s="62" t="s">
        <v>559</v>
      </c>
      <c r="E180" s="353">
        <v>44652</v>
      </c>
      <c r="F180" s="111"/>
    </row>
    <row r="181" spans="1:7" x14ac:dyDescent="0.25">
      <c r="A181" s="63"/>
      <c r="B181" s="325"/>
      <c r="C181" s="63"/>
      <c r="D181" s="63"/>
      <c r="E181" s="63"/>
    </row>
    <row r="182" spans="1:7" x14ac:dyDescent="0.25">
      <c r="A182" s="149" t="s">
        <v>522</v>
      </c>
      <c r="B182" s="348">
        <f>SUM(B183+B184+B185)/3</f>
        <v>12.280000000000001</v>
      </c>
      <c r="C182" s="304"/>
      <c r="D182" s="304"/>
      <c r="E182" s="304"/>
      <c r="F182" s="345"/>
    </row>
    <row r="183" spans="1:7" x14ac:dyDescent="0.25">
      <c r="A183" s="63" t="s">
        <v>523</v>
      </c>
      <c r="B183" s="318">
        <v>13.9</v>
      </c>
      <c r="C183" s="304" t="s">
        <v>433</v>
      </c>
      <c r="D183" s="313" t="s">
        <v>434</v>
      </c>
      <c r="E183" s="353">
        <v>44652</v>
      </c>
    </row>
    <row r="184" spans="1:7" x14ac:dyDescent="0.25">
      <c r="A184" s="63" t="s">
        <v>523</v>
      </c>
      <c r="B184" s="318">
        <v>12.37</v>
      </c>
      <c r="C184" s="304" t="s">
        <v>499</v>
      </c>
      <c r="D184" s="333" t="str">
        <f>$D$73</f>
        <v>00.776.574/0006-60.</v>
      </c>
      <c r="E184" s="353">
        <v>44652</v>
      </c>
    </row>
    <row r="185" spans="1:7" ht="16.5" x14ac:dyDescent="0.25">
      <c r="A185" s="63" t="s">
        <v>523</v>
      </c>
      <c r="B185" s="318">
        <v>10.57</v>
      </c>
      <c r="C185" s="304" t="s">
        <v>458</v>
      </c>
      <c r="D185" s="313" t="s">
        <v>459</v>
      </c>
      <c r="E185" s="353">
        <v>44652</v>
      </c>
    </row>
    <row r="186" spans="1:7" x14ac:dyDescent="0.25">
      <c r="A186" s="63"/>
      <c r="B186" s="318"/>
      <c r="C186" s="304"/>
      <c r="D186" s="319"/>
      <c r="E186" s="62"/>
    </row>
    <row r="187" spans="1:7" x14ac:dyDescent="0.25">
      <c r="A187" s="149" t="s">
        <v>524</v>
      </c>
      <c r="B187" s="348">
        <f>SUM(B188+B189+B190)/3</f>
        <v>11.173333333333334</v>
      </c>
      <c r="C187" s="304"/>
      <c r="D187" s="304"/>
      <c r="E187" s="304"/>
    </row>
    <row r="188" spans="1:7" x14ac:dyDescent="0.25">
      <c r="A188" s="63" t="s">
        <v>524</v>
      </c>
      <c r="B188" s="318">
        <v>12.72</v>
      </c>
      <c r="C188" s="304" t="s">
        <v>458</v>
      </c>
      <c r="D188" s="313" t="s">
        <v>525</v>
      </c>
      <c r="E188" s="353">
        <v>44652</v>
      </c>
    </row>
    <row r="189" spans="1:7" x14ac:dyDescent="0.25">
      <c r="A189" s="63" t="s">
        <v>524</v>
      </c>
      <c r="B189" s="318">
        <v>12.8</v>
      </c>
      <c r="C189" s="304" t="s">
        <v>433</v>
      </c>
      <c r="D189" s="313" t="s">
        <v>526</v>
      </c>
      <c r="E189" s="353">
        <v>44652</v>
      </c>
    </row>
    <row r="190" spans="1:7" x14ac:dyDescent="0.25">
      <c r="A190" s="63" t="s">
        <v>524</v>
      </c>
      <c r="B190" s="318">
        <v>8</v>
      </c>
      <c r="C190" s="304" t="s">
        <v>431</v>
      </c>
      <c r="D190" s="313" t="s">
        <v>432</v>
      </c>
      <c r="E190" s="353">
        <v>44652</v>
      </c>
    </row>
    <row r="191" spans="1:7" x14ac:dyDescent="0.25">
      <c r="A191" s="63"/>
      <c r="B191" s="318"/>
      <c r="C191" s="304"/>
      <c r="D191" s="319"/>
      <c r="E191" s="62"/>
    </row>
    <row r="192" spans="1:7" x14ac:dyDescent="0.25">
      <c r="A192" s="310" t="s">
        <v>527</v>
      </c>
      <c r="B192" s="348">
        <f>SUM(B193+B194+B195)/3</f>
        <v>9.4566666666666652</v>
      </c>
      <c r="C192" s="304"/>
      <c r="D192" s="304"/>
      <c r="E192" s="62"/>
    </row>
    <row r="193" spans="1:5" x14ac:dyDescent="0.25">
      <c r="A193" s="225" t="s">
        <v>528</v>
      </c>
      <c r="B193" s="330">
        <v>14.9</v>
      </c>
      <c r="C193" s="304" t="s">
        <v>458</v>
      </c>
      <c r="D193" s="313" t="s">
        <v>525</v>
      </c>
      <c r="E193" s="353">
        <v>44652</v>
      </c>
    </row>
    <row r="194" spans="1:5" x14ac:dyDescent="0.25">
      <c r="A194" s="225" t="s">
        <v>528</v>
      </c>
      <c r="B194" s="331">
        <v>6.57</v>
      </c>
      <c r="C194" s="304" t="s">
        <v>486</v>
      </c>
      <c r="D194" s="313" t="s">
        <v>487</v>
      </c>
      <c r="E194" s="353">
        <v>44652</v>
      </c>
    </row>
    <row r="195" spans="1:5" x14ac:dyDescent="0.25">
      <c r="A195" s="225" t="s">
        <v>528</v>
      </c>
      <c r="B195" s="325">
        <v>6.9</v>
      </c>
      <c r="C195" s="304" t="s">
        <v>502</v>
      </c>
      <c r="D195" s="313" t="s">
        <v>526</v>
      </c>
      <c r="E195" s="353">
        <v>44652</v>
      </c>
    </row>
    <row r="196" spans="1:5" x14ac:dyDescent="0.25">
      <c r="A196" s="63"/>
      <c r="B196" s="325"/>
      <c r="C196" s="304"/>
      <c r="D196" s="332"/>
      <c r="E196" s="332"/>
    </row>
    <row r="197" spans="1:5" x14ac:dyDescent="0.25">
      <c r="A197" s="149" t="s">
        <v>530</v>
      </c>
      <c r="B197" s="348">
        <f>SUM(B198+B199+B200)/3</f>
        <v>21.439999999999998</v>
      </c>
      <c r="C197" s="304"/>
      <c r="D197" s="304"/>
      <c r="E197" s="62"/>
    </row>
    <row r="198" spans="1:5" x14ac:dyDescent="0.25">
      <c r="A198" s="63" t="s">
        <v>531</v>
      </c>
      <c r="B198" s="330">
        <v>24.97</v>
      </c>
      <c r="C198" s="304" t="s">
        <v>502</v>
      </c>
      <c r="D198" s="313" t="s">
        <v>526</v>
      </c>
      <c r="E198" s="353">
        <v>44652</v>
      </c>
    </row>
    <row r="199" spans="1:5" x14ac:dyDescent="0.25">
      <c r="A199" s="63" t="s">
        <v>531</v>
      </c>
      <c r="B199" s="330">
        <v>22.7</v>
      </c>
      <c r="C199" s="304" t="s">
        <v>431</v>
      </c>
      <c r="D199" s="313" t="s">
        <v>432</v>
      </c>
      <c r="E199" s="353">
        <v>44652</v>
      </c>
    </row>
    <row r="200" spans="1:5" x14ac:dyDescent="0.25">
      <c r="A200" s="63" t="s">
        <v>531</v>
      </c>
      <c r="B200" s="325">
        <v>16.649999999999999</v>
      </c>
      <c r="C200" s="304" t="s">
        <v>486</v>
      </c>
      <c r="D200" s="313" t="s">
        <v>487</v>
      </c>
      <c r="E200" s="353">
        <v>44652</v>
      </c>
    </row>
    <row r="201" spans="1:5" x14ac:dyDescent="0.25">
      <c r="A201" s="63"/>
      <c r="B201" s="318"/>
      <c r="C201" s="304"/>
      <c r="D201" s="319"/>
      <c r="E201" s="62"/>
    </row>
    <row r="202" spans="1:5" x14ac:dyDescent="0.25">
      <c r="A202" s="149" t="s">
        <v>532</v>
      </c>
      <c r="B202" s="348">
        <f>SUM(B203+B204+B205)/3</f>
        <v>8.7066666666666652</v>
      </c>
      <c r="C202" s="304"/>
      <c r="D202" s="304"/>
      <c r="E202" s="304"/>
    </row>
    <row r="203" spans="1:5" ht="16.5" customHeight="1" x14ac:dyDescent="0.25">
      <c r="A203" s="63" t="s">
        <v>552</v>
      </c>
      <c r="B203" s="318">
        <v>9.41</v>
      </c>
      <c r="C203" s="304" t="s">
        <v>462</v>
      </c>
      <c r="D203" s="319" t="s">
        <v>463</v>
      </c>
      <c r="E203" s="353">
        <v>44652</v>
      </c>
    </row>
    <row r="204" spans="1:5" x14ac:dyDescent="0.25">
      <c r="A204" s="63" t="s">
        <v>552</v>
      </c>
      <c r="B204" s="318">
        <v>5.7</v>
      </c>
      <c r="C204" s="304" t="s">
        <v>431</v>
      </c>
      <c r="D204" s="313" t="s">
        <v>432</v>
      </c>
      <c r="E204" s="353">
        <v>44652</v>
      </c>
    </row>
    <row r="205" spans="1:5" x14ac:dyDescent="0.25">
      <c r="A205" s="63" t="s">
        <v>552</v>
      </c>
      <c r="B205" s="318">
        <v>11.01</v>
      </c>
      <c r="C205" s="304" t="s">
        <v>502</v>
      </c>
      <c r="D205" s="313" t="s">
        <v>526</v>
      </c>
      <c r="E205" s="353">
        <v>44652</v>
      </c>
    </row>
    <row r="206" spans="1:5" x14ac:dyDescent="0.25">
      <c r="A206" s="63"/>
      <c r="B206" s="318"/>
      <c r="C206" s="304"/>
      <c r="D206" s="319"/>
      <c r="E206" s="62"/>
    </row>
    <row r="207" spans="1:5" x14ac:dyDescent="0.25">
      <c r="A207" s="310" t="s">
        <v>553</v>
      </c>
      <c r="B207" s="348">
        <f>SUM(B208+B209+B210)/3</f>
        <v>8.1066666666666674</v>
      </c>
      <c r="C207" s="304"/>
      <c r="D207" s="304"/>
      <c r="E207" s="62"/>
    </row>
    <row r="208" spans="1:5" x14ac:dyDescent="0.25">
      <c r="A208" s="225" t="s">
        <v>533</v>
      </c>
      <c r="B208" s="330">
        <v>9.93</v>
      </c>
      <c r="C208" s="304" t="s">
        <v>462</v>
      </c>
      <c r="D208" s="319" t="s">
        <v>463</v>
      </c>
      <c r="E208" s="353">
        <v>44652</v>
      </c>
    </row>
    <row r="209" spans="1:5" x14ac:dyDescent="0.25">
      <c r="A209" s="225" t="s">
        <v>533</v>
      </c>
      <c r="B209" s="331">
        <v>8.9</v>
      </c>
      <c r="C209" s="304" t="s">
        <v>502</v>
      </c>
      <c r="D209" s="313" t="s">
        <v>526</v>
      </c>
      <c r="E209" s="353">
        <v>44652</v>
      </c>
    </row>
    <row r="210" spans="1:5" x14ac:dyDescent="0.25">
      <c r="A210" s="225" t="s">
        <v>533</v>
      </c>
      <c r="B210" s="325">
        <v>5.49</v>
      </c>
      <c r="C210" s="304" t="s">
        <v>442</v>
      </c>
      <c r="D210" s="313" t="s">
        <v>449</v>
      </c>
      <c r="E210" s="353">
        <v>44652</v>
      </c>
    </row>
    <row r="211" spans="1:5" x14ac:dyDescent="0.25">
      <c r="A211" s="63"/>
      <c r="B211" s="325"/>
      <c r="C211" s="304"/>
      <c r="D211" s="332"/>
      <c r="E211" s="332"/>
    </row>
    <row r="212" spans="1:5" x14ac:dyDescent="0.25">
      <c r="A212" s="149" t="s">
        <v>534</v>
      </c>
      <c r="B212" s="348">
        <f>SUM(B213:B215)/3</f>
        <v>68.663333333333327</v>
      </c>
      <c r="C212" s="304"/>
      <c r="D212" s="304"/>
      <c r="E212" s="62"/>
    </row>
    <row r="213" spans="1:5" x14ac:dyDescent="0.25">
      <c r="A213" s="63" t="s">
        <v>535</v>
      </c>
      <c r="B213" s="330">
        <v>80.89</v>
      </c>
      <c r="C213" s="304" t="s">
        <v>502</v>
      </c>
      <c r="D213" s="313" t="s">
        <v>526</v>
      </c>
      <c r="E213" s="353">
        <v>44652</v>
      </c>
    </row>
    <row r="214" spans="1:5" x14ac:dyDescent="0.25">
      <c r="A214" s="63" t="s">
        <v>535</v>
      </c>
      <c r="B214" s="330">
        <v>65</v>
      </c>
      <c r="C214" s="304" t="s">
        <v>458</v>
      </c>
      <c r="D214" s="313" t="s">
        <v>525</v>
      </c>
      <c r="E214" s="353">
        <v>44652</v>
      </c>
    </row>
    <row r="215" spans="1:5" x14ac:dyDescent="0.25">
      <c r="A215" s="63" t="s">
        <v>535</v>
      </c>
      <c r="B215" s="325">
        <v>60.1</v>
      </c>
      <c r="C215" s="304" t="s">
        <v>536</v>
      </c>
      <c r="D215" s="313" t="s">
        <v>537</v>
      </c>
      <c r="E215" s="353">
        <v>44652</v>
      </c>
    </row>
    <row r="216" spans="1:5" x14ac:dyDescent="0.25">
      <c r="A216" s="63"/>
      <c r="B216" s="325"/>
      <c r="C216" s="304"/>
      <c r="D216" s="332"/>
      <c r="E216" s="353">
        <v>44652</v>
      </c>
    </row>
    <row r="217" spans="1:5" x14ac:dyDescent="0.25">
      <c r="A217" s="149" t="s">
        <v>538</v>
      </c>
      <c r="B217" s="348">
        <f>SUM(B218:B220)/3</f>
        <v>5.6933333333333325</v>
      </c>
      <c r="C217" s="304"/>
      <c r="D217" s="304"/>
      <c r="E217" s="62"/>
    </row>
    <row r="218" spans="1:5" x14ac:dyDescent="0.25">
      <c r="A218" s="63" t="s">
        <v>539</v>
      </c>
      <c r="B218" s="330">
        <v>3.2</v>
      </c>
      <c r="C218" s="304" t="s">
        <v>431</v>
      </c>
      <c r="D218" s="313" t="s">
        <v>432</v>
      </c>
      <c r="E218" s="353">
        <v>44652</v>
      </c>
    </row>
    <row r="219" spans="1:5" x14ac:dyDescent="0.25">
      <c r="A219" s="63" t="s">
        <v>539</v>
      </c>
      <c r="B219" s="330">
        <v>4.8899999999999997</v>
      </c>
      <c r="C219" s="304" t="s">
        <v>540</v>
      </c>
      <c r="D219" s="313" t="s">
        <v>541</v>
      </c>
      <c r="E219" s="353">
        <v>44652</v>
      </c>
    </row>
    <row r="220" spans="1:5" x14ac:dyDescent="0.25">
      <c r="A220" s="63" t="s">
        <v>539</v>
      </c>
      <c r="B220" s="325">
        <v>8.99</v>
      </c>
      <c r="C220" s="304" t="s">
        <v>529</v>
      </c>
      <c r="D220" s="313" t="s">
        <v>526</v>
      </c>
      <c r="E220" s="353">
        <v>44652</v>
      </c>
    </row>
    <row r="221" spans="1:5" x14ac:dyDescent="0.25">
      <c r="A221" s="63"/>
      <c r="B221" s="325"/>
      <c r="C221" s="304"/>
      <c r="D221" s="332"/>
      <c r="E221" s="332"/>
    </row>
    <row r="222" spans="1:5" x14ac:dyDescent="0.25">
      <c r="A222" s="149" t="s">
        <v>542</v>
      </c>
      <c r="B222" s="348">
        <f>SUM(B223:B225)/3</f>
        <v>6.9833333333333334</v>
      </c>
      <c r="C222" s="304"/>
      <c r="D222" s="304"/>
      <c r="E222" s="62"/>
    </row>
    <row r="223" spans="1:5" x14ac:dyDescent="0.25">
      <c r="A223" s="63" t="s">
        <v>542</v>
      </c>
      <c r="B223" s="330">
        <v>4.0999999999999996</v>
      </c>
      <c r="C223" s="304" t="s">
        <v>431</v>
      </c>
      <c r="D223" s="313" t="s">
        <v>432</v>
      </c>
      <c r="E223" s="353">
        <v>44652</v>
      </c>
    </row>
    <row r="224" spans="1:5" x14ac:dyDescent="0.25">
      <c r="A224" s="63" t="s">
        <v>542</v>
      </c>
      <c r="B224" s="330">
        <v>9.77</v>
      </c>
      <c r="C224" s="304" t="s">
        <v>502</v>
      </c>
      <c r="D224" s="313" t="s">
        <v>526</v>
      </c>
      <c r="E224" s="353">
        <v>44652</v>
      </c>
    </row>
    <row r="225" spans="1:5" x14ac:dyDescent="0.25">
      <c r="A225" s="63" t="s">
        <v>542</v>
      </c>
      <c r="B225" s="325">
        <v>7.08</v>
      </c>
      <c r="C225" s="349" t="s">
        <v>465</v>
      </c>
      <c r="D225" s="313" t="s">
        <v>466</v>
      </c>
      <c r="E225" s="353">
        <v>44652</v>
      </c>
    </row>
    <row r="226" spans="1:5" x14ac:dyDescent="0.25">
      <c r="A226" s="63"/>
      <c r="B226" s="325"/>
      <c r="C226" s="304"/>
      <c r="D226" s="332"/>
      <c r="E226" s="353">
        <v>44652</v>
      </c>
    </row>
    <row r="227" spans="1:5" x14ac:dyDescent="0.25">
      <c r="A227" s="149" t="s">
        <v>543</v>
      </c>
      <c r="B227" s="348">
        <f>SUM(B228:B230)/3</f>
        <v>13.613333333333332</v>
      </c>
      <c r="C227" s="304"/>
      <c r="D227" s="304"/>
      <c r="E227" s="62"/>
    </row>
    <row r="228" spans="1:5" x14ac:dyDescent="0.25">
      <c r="A228" s="63" t="s">
        <v>543</v>
      </c>
      <c r="B228" s="330">
        <v>13.5</v>
      </c>
      <c r="C228" s="304" t="s">
        <v>502</v>
      </c>
      <c r="D228" s="313" t="s">
        <v>526</v>
      </c>
      <c r="E228" s="353">
        <v>44652</v>
      </c>
    </row>
    <row r="229" spans="1:5" x14ac:dyDescent="0.25">
      <c r="A229" s="63" t="s">
        <v>543</v>
      </c>
      <c r="B229" s="330">
        <v>13.9</v>
      </c>
      <c r="C229" s="304" t="s">
        <v>431</v>
      </c>
      <c r="D229" s="313" t="s">
        <v>432</v>
      </c>
      <c r="E229" s="353">
        <v>44652</v>
      </c>
    </row>
    <row r="230" spans="1:5" x14ac:dyDescent="0.25">
      <c r="A230" s="63" t="s">
        <v>543</v>
      </c>
      <c r="B230" s="330">
        <v>13.44</v>
      </c>
      <c r="C230" s="304" t="s">
        <v>486</v>
      </c>
      <c r="D230" s="333" t="s">
        <v>544</v>
      </c>
      <c r="E230" s="353">
        <v>44652</v>
      </c>
    </row>
    <row r="231" spans="1:5" x14ac:dyDescent="0.25">
      <c r="B231" s="325"/>
      <c r="E231" s="62"/>
    </row>
    <row r="232" spans="1:5" x14ac:dyDescent="0.25">
      <c r="A232" s="149" t="s">
        <v>545</v>
      </c>
      <c r="B232" s="348">
        <f>SUM(B233:B235)/3</f>
        <v>13.023333333333333</v>
      </c>
      <c r="C232" s="304"/>
      <c r="D232" s="304"/>
      <c r="E232" s="62"/>
    </row>
    <row r="233" spans="1:5" x14ac:dyDescent="0.25">
      <c r="A233" s="63" t="s">
        <v>545</v>
      </c>
      <c r="B233" s="330">
        <v>10.9</v>
      </c>
      <c r="C233" s="304" t="s">
        <v>431</v>
      </c>
      <c r="D233" s="313" t="s">
        <v>432</v>
      </c>
      <c r="E233" s="353">
        <v>44652</v>
      </c>
    </row>
    <row r="234" spans="1:5" x14ac:dyDescent="0.25">
      <c r="A234" s="63" t="s">
        <v>545</v>
      </c>
      <c r="B234" s="330">
        <v>13.27</v>
      </c>
      <c r="C234" s="304" t="s">
        <v>486</v>
      </c>
      <c r="D234" s="333" t="s">
        <v>544</v>
      </c>
      <c r="E234" s="353">
        <v>44652</v>
      </c>
    </row>
    <row r="235" spans="1:5" x14ac:dyDescent="0.25">
      <c r="A235" s="63" t="s">
        <v>545</v>
      </c>
      <c r="B235" s="330">
        <v>14.9</v>
      </c>
      <c r="C235" s="304" t="s">
        <v>502</v>
      </c>
      <c r="D235" s="313" t="s">
        <v>526</v>
      </c>
      <c r="E235" s="353">
        <v>44652</v>
      </c>
    </row>
    <row r="236" spans="1:5" x14ac:dyDescent="0.25">
      <c r="A236" s="63"/>
      <c r="B236" s="325"/>
      <c r="C236" s="304"/>
      <c r="D236" s="313"/>
      <c r="E236" s="62"/>
    </row>
  </sheetData>
  <mergeCells count="4">
    <mergeCell ref="A1:E1"/>
    <mergeCell ref="A2:E2"/>
    <mergeCell ref="A3:E3"/>
    <mergeCell ref="A4:E4"/>
  </mergeCells>
  <pageMargins left="0.51181102362204722" right="0.51181102362204722" top="0.78740157480314965" bottom="0.78740157480314965"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B8A79-222D-4C18-A234-F0C7CA3ED3AF}">
  <dimension ref="A3:K23"/>
  <sheetViews>
    <sheetView showGridLines="0" workbookViewId="0">
      <selection activeCell="R31" sqref="R31"/>
    </sheetView>
  </sheetViews>
  <sheetFormatPr defaultRowHeight="12" x14ac:dyDescent="0.25"/>
  <cols>
    <col min="1" max="1" width="4.7109375" style="1" customWidth="1"/>
    <col min="2" max="2" width="5.28515625" style="1" customWidth="1"/>
    <col min="3" max="3" width="44.28515625" style="1" customWidth="1"/>
    <col min="4" max="4" width="6.7109375" style="1" customWidth="1"/>
    <col min="5" max="5" width="9.140625" style="1"/>
    <col min="6" max="6" width="16.7109375" style="1" customWidth="1"/>
    <col min="7" max="7" width="16.85546875" style="1" customWidth="1"/>
    <col min="8" max="8" width="20.85546875" style="1" bestFit="1" customWidth="1"/>
    <col min="9" max="9" width="18.140625" style="1" customWidth="1"/>
    <col min="10" max="16384" width="9.140625" style="1"/>
  </cols>
  <sheetData>
    <row r="3" spans="1:11" ht="15.75" x14ac:dyDescent="0.25">
      <c r="A3" s="5" t="s">
        <v>195</v>
      </c>
    </row>
    <row r="4" spans="1:11" ht="15" customHeight="1" x14ac:dyDescent="0.25">
      <c r="A4" s="487" t="s">
        <v>11</v>
      </c>
      <c r="B4" s="487"/>
      <c r="C4" s="487"/>
      <c r="D4" s="487"/>
      <c r="E4" s="487"/>
      <c r="F4" s="487"/>
      <c r="G4" s="487"/>
      <c r="H4" s="487"/>
      <c r="I4" s="487"/>
    </row>
    <row r="6" spans="1:11" ht="15" customHeight="1" x14ac:dyDescent="0.25">
      <c r="A6" s="488" t="s">
        <v>0</v>
      </c>
      <c r="B6" s="488" t="s">
        <v>2</v>
      </c>
      <c r="C6" s="488" t="s">
        <v>3</v>
      </c>
      <c r="D6" s="488" t="s">
        <v>4</v>
      </c>
      <c r="E6" s="488"/>
      <c r="F6" s="488"/>
      <c r="G6" s="488"/>
      <c r="H6" s="488"/>
      <c r="I6" s="488"/>
    </row>
    <row r="7" spans="1:11" ht="15" customHeight="1" x14ac:dyDescent="0.25">
      <c r="A7" s="488"/>
      <c r="B7" s="488"/>
      <c r="C7" s="488"/>
      <c r="D7" s="488" t="s">
        <v>6</v>
      </c>
      <c r="E7" s="251" t="s">
        <v>5</v>
      </c>
      <c r="F7" s="488" t="s">
        <v>30</v>
      </c>
      <c r="G7" s="488" t="s">
        <v>32</v>
      </c>
      <c r="H7" s="489" t="s">
        <v>695</v>
      </c>
      <c r="I7" s="488" t="s">
        <v>31</v>
      </c>
    </row>
    <row r="8" spans="1:11" x14ac:dyDescent="0.25">
      <c r="A8" s="488"/>
      <c r="B8" s="488"/>
      <c r="C8" s="488"/>
      <c r="D8" s="488"/>
      <c r="E8" s="251" t="s">
        <v>6</v>
      </c>
      <c r="F8" s="488"/>
      <c r="G8" s="488"/>
      <c r="H8" s="490"/>
      <c r="I8" s="488"/>
    </row>
    <row r="9" spans="1:11" ht="15" customHeight="1" x14ac:dyDescent="0.25">
      <c r="A9" s="493" t="s">
        <v>285</v>
      </c>
      <c r="B9" s="494"/>
      <c r="C9" s="494"/>
      <c r="D9" s="494"/>
      <c r="E9" s="494"/>
      <c r="F9" s="494"/>
      <c r="G9" s="494"/>
      <c r="H9" s="494"/>
      <c r="I9" s="495"/>
    </row>
    <row r="10" spans="1:11" x14ac:dyDescent="0.25">
      <c r="A10" s="3"/>
      <c r="B10" s="20" t="s">
        <v>286</v>
      </c>
      <c r="C10" s="33" t="s">
        <v>1</v>
      </c>
      <c r="D10" s="28" t="s">
        <v>33</v>
      </c>
      <c r="E10" s="28" t="s">
        <v>33</v>
      </c>
      <c r="F10" s="28" t="s">
        <v>33</v>
      </c>
      <c r="G10" s="28" t="s">
        <v>33</v>
      </c>
      <c r="H10" s="28" t="s">
        <v>33</v>
      </c>
      <c r="I10" s="28" t="s">
        <v>33</v>
      </c>
    </row>
    <row r="11" spans="1:11" ht="26.25" customHeight="1" x14ac:dyDescent="0.25">
      <c r="A11" s="496" t="s">
        <v>196</v>
      </c>
      <c r="B11" s="40" t="s">
        <v>7</v>
      </c>
      <c r="C11" s="71" t="s">
        <v>73</v>
      </c>
      <c r="D11" s="38" t="s">
        <v>37</v>
      </c>
      <c r="E11" s="38">
        <v>1</v>
      </c>
      <c r="F11" s="34" t="str">
        <f t="shared" ref="F11:I13" si="0">TRIM("-")</f>
        <v>-</v>
      </c>
      <c r="G11" s="34" t="str">
        <f t="shared" si="0"/>
        <v>-</v>
      </c>
      <c r="H11" s="34" t="str">
        <f t="shared" si="0"/>
        <v>-</v>
      </c>
      <c r="I11" s="28" t="s">
        <v>33</v>
      </c>
    </row>
    <row r="12" spans="1:11" x14ac:dyDescent="0.25">
      <c r="A12" s="496"/>
      <c r="B12" s="40" t="s">
        <v>8</v>
      </c>
      <c r="C12" s="71" t="s">
        <v>83</v>
      </c>
      <c r="D12" s="38" t="s">
        <v>37</v>
      </c>
      <c r="E12" s="79" t="str">
        <f>TRIM("-")</f>
        <v>-</v>
      </c>
      <c r="F12" s="46" t="str">
        <f t="shared" si="0"/>
        <v>-</v>
      </c>
      <c r="G12" s="46" t="str">
        <f t="shared" si="0"/>
        <v>-</v>
      </c>
      <c r="H12" s="46" t="str">
        <f t="shared" si="0"/>
        <v>-</v>
      </c>
      <c r="I12" s="19" t="str">
        <f t="shared" si="0"/>
        <v>-</v>
      </c>
    </row>
    <row r="13" spans="1:11" x14ac:dyDescent="0.25">
      <c r="A13" s="496"/>
      <c r="B13" s="40" t="s">
        <v>9</v>
      </c>
      <c r="C13" s="71" t="s">
        <v>75</v>
      </c>
      <c r="D13" s="38" t="str">
        <f>TRIM("-")</f>
        <v>-</v>
      </c>
      <c r="E13" s="38" t="str">
        <f t="shared" ref="E13" si="1">TRIM("-")</f>
        <v>-</v>
      </c>
      <c r="F13" s="47" t="str">
        <f>TRIM("-")</f>
        <v>-</v>
      </c>
      <c r="G13" s="47" t="str">
        <f t="shared" si="0"/>
        <v>-</v>
      </c>
      <c r="H13" s="47" t="str">
        <f t="shared" si="0"/>
        <v>-</v>
      </c>
      <c r="I13" s="21" t="str">
        <f t="shared" si="0"/>
        <v>-</v>
      </c>
      <c r="K13" s="27"/>
    </row>
    <row r="14" spans="1:11" x14ac:dyDescent="0.25">
      <c r="A14" s="496"/>
      <c r="B14" s="40" t="s">
        <v>69</v>
      </c>
      <c r="C14" s="71" t="s">
        <v>72</v>
      </c>
      <c r="D14" s="38" t="s">
        <v>37</v>
      </c>
      <c r="E14" s="34">
        <v>1</v>
      </c>
      <c r="F14" s="34" t="str">
        <f t="shared" ref="F14:H14" si="2">TRIM("-")</f>
        <v>-</v>
      </c>
      <c r="G14" s="34" t="str">
        <f t="shared" si="2"/>
        <v>-</v>
      </c>
      <c r="H14" s="34" t="str">
        <f t="shared" si="2"/>
        <v>-</v>
      </c>
      <c r="I14" s="28" t="s">
        <v>33</v>
      </c>
    </row>
    <row r="15" spans="1:11" x14ac:dyDescent="0.25">
      <c r="A15" s="496"/>
      <c r="B15" s="497" t="s">
        <v>287</v>
      </c>
      <c r="C15" s="497"/>
      <c r="D15" s="38" t="s">
        <v>33</v>
      </c>
      <c r="E15" s="38" t="s">
        <v>33</v>
      </c>
      <c r="F15" s="47" t="s">
        <v>33</v>
      </c>
      <c r="G15" s="47" t="s">
        <v>33</v>
      </c>
      <c r="H15" s="80">
        <f>SUM(H11:H14)</f>
        <v>0</v>
      </c>
      <c r="I15" s="14" t="s">
        <v>33</v>
      </c>
    </row>
    <row r="16" spans="1:11" x14ac:dyDescent="0.25">
      <c r="A16" s="496"/>
      <c r="B16" s="73" t="s">
        <v>51</v>
      </c>
      <c r="C16" s="74" t="s">
        <v>284</v>
      </c>
      <c r="D16" s="38" t="s">
        <v>33</v>
      </c>
      <c r="E16" s="38" t="s">
        <v>33</v>
      </c>
      <c r="F16" s="39" t="s">
        <v>33</v>
      </c>
      <c r="G16" s="39" t="s">
        <v>33</v>
      </c>
      <c r="H16" s="75" t="s">
        <v>33</v>
      </c>
      <c r="I16" s="14" t="s">
        <v>33</v>
      </c>
    </row>
    <row r="17" spans="1:9" x14ac:dyDescent="0.25">
      <c r="A17" s="496"/>
      <c r="B17" s="40" t="s">
        <v>10</v>
      </c>
      <c r="C17" s="40" t="s">
        <v>40</v>
      </c>
      <c r="D17" s="34" t="str">
        <f>TRIM("-")</f>
        <v>-</v>
      </c>
      <c r="E17" s="34" t="str">
        <f t="shared" ref="E17:H17" si="3">TRIM("-")</f>
        <v>-</v>
      </c>
      <c r="F17" s="34" t="str">
        <f t="shared" si="3"/>
        <v>-</v>
      </c>
      <c r="G17" s="34" t="str">
        <f t="shared" si="3"/>
        <v>-</v>
      </c>
      <c r="H17" s="34" t="str">
        <f t="shared" si="3"/>
        <v>-</v>
      </c>
      <c r="I17" s="10"/>
    </row>
    <row r="18" spans="1:9" ht="15" customHeight="1" x14ac:dyDescent="0.25">
      <c r="A18" s="496"/>
      <c r="B18" s="497" t="s">
        <v>288</v>
      </c>
      <c r="C18" s="497"/>
      <c r="D18" s="34" t="s">
        <v>33</v>
      </c>
      <c r="E18" s="34" t="s">
        <v>33</v>
      </c>
      <c r="F18" s="75" t="s">
        <v>33</v>
      </c>
      <c r="G18" s="76" t="s">
        <v>33</v>
      </c>
      <c r="H18" s="77" t="s">
        <v>33</v>
      </c>
      <c r="I18" s="25" t="s">
        <v>33</v>
      </c>
    </row>
    <row r="19" spans="1:9" x14ac:dyDescent="0.25">
      <c r="A19" s="496"/>
      <c r="B19" s="498" t="s">
        <v>289</v>
      </c>
      <c r="C19" s="498"/>
      <c r="D19" s="498"/>
      <c r="E19" s="498"/>
      <c r="F19" s="498"/>
      <c r="G19" s="379"/>
      <c r="H19" s="380">
        <f>SUM(H15:H18)</f>
        <v>0</v>
      </c>
      <c r="I19" s="379"/>
    </row>
    <row r="20" spans="1:9" ht="24.75" customHeight="1" x14ac:dyDescent="0.25">
      <c r="A20" s="499"/>
      <c r="B20" s="499"/>
      <c r="C20" s="499"/>
      <c r="D20" s="499"/>
    </row>
    <row r="21" spans="1:9" x14ac:dyDescent="0.25">
      <c r="A21" s="491"/>
      <c r="B21" s="491"/>
      <c r="C21" s="491"/>
      <c r="D21" s="491"/>
    </row>
    <row r="22" spans="1:9" x14ac:dyDescent="0.25">
      <c r="A22" s="492"/>
      <c r="B22" s="492"/>
      <c r="C22" s="492"/>
      <c r="D22" s="492"/>
      <c r="E22" s="492"/>
    </row>
    <row r="23" spans="1:9" x14ac:dyDescent="0.25">
      <c r="A23" s="492"/>
      <c r="B23" s="492"/>
      <c r="C23" s="492"/>
      <c r="D23" s="492"/>
      <c r="E23" s="492"/>
    </row>
  </sheetData>
  <mergeCells count="19">
    <mergeCell ref="A21:D21"/>
    <mergeCell ref="A22:E22"/>
    <mergeCell ref="A23:E23"/>
    <mergeCell ref="A9:I9"/>
    <mergeCell ref="A11:A19"/>
    <mergeCell ref="B15:C15"/>
    <mergeCell ref="B18:C18"/>
    <mergeCell ref="B19:F19"/>
    <mergeCell ref="A20:D20"/>
    <mergeCell ref="A4:I4"/>
    <mergeCell ref="A6:A8"/>
    <mergeCell ref="B6:B8"/>
    <mergeCell ref="C6:C8"/>
    <mergeCell ref="D6:I6"/>
    <mergeCell ref="D7:D8"/>
    <mergeCell ref="F7:F8"/>
    <mergeCell ref="G7:G8"/>
    <mergeCell ref="H7:H8"/>
    <mergeCell ref="I7:I8"/>
  </mergeCells>
  <phoneticPr fontId="21" type="noConversion"/>
  <pageMargins left="0.51181102362204722" right="0.51181102362204722" top="0.78740157480314965" bottom="0.78740157480314965"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28"/>
  <sheetViews>
    <sheetView showGridLines="0" workbookViewId="0">
      <selection activeCell="G19" sqref="G19"/>
    </sheetView>
  </sheetViews>
  <sheetFormatPr defaultRowHeight="12" x14ac:dyDescent="0.25"/>
  <cols>
    <col min="1" max="1" width="4.7109375" style="1" customWidth="1"/>
    <col min="2" max="2" width="5.28515625" style="1" customWidth="1"/>
    <col min="3" max="3" width="44.28515625" style="1" customWidth="1"/>
    <col min="4" max="4" width="6.7109375" style="1" customWidth="1"/>
    <col min="5" max="5" width="9.140625" style="1"/>
    <col min="6" max="6" width="16.7109375" style="1" customWidth="1"/>
    <col min="7" max="7" width="16.85546875" style="1" customWidth="1"/>
    <col min="8" max="8" width="21.42578125" style="1" bestFit="1" customWidth="1"/>
    <col min="9" max="9" width="18.140625" style="1" customWidth="1"/>
    <col min="10" max="11" width="9.140625" style="1"/>
    <col min="12" max="12" width="10" style="1" bestFit="1" customWidth="1"/>
    <col min="13" max="16384" width="9.140625" style="1"/>
  </cols>
  <sheetData>
    <row r="3" spans="1:11" ht="15.75" x14ac:dyDescent="0.25">
      <c r="A3" s="5" t="s">
        <v>195</v>
      </c>
    </row>
    <row r="4" spans="1:11" ht="15" customHeight="1" x14ac:dyDescent="0.25">
      <c r="A4" s="487" t="s">
        <v>11</v>
      </c>
      <c r="B4" s="487"/>
      <c r="C4" s="487"/>
      <c r="D4" s="487"/>
      <c r="E4" s="487"/>
      <c r="F4" s="487"/>
      <c r="G4" s="487"/>
      <c r="H4" s="487"/>
      <c r="I4" s="487"/>
    </row>
    <row r="6" spans="1:11" ht="15" customHeight="1" x14ac:dyDescent="0.25">
      <c r="A6" s="488" t="s">
        <v>0</v>
      </c>
      <c r="B6" s="488" t="s">
        <v>2</v>
      </c>
      <c r="C6" s="488" t="s">
        <v>3</v>
      </c>
      <c r="D6" s="488" t="s">
        <v>4</v>
      </c>
      <c r="E6" s="488"/>
      <c r="F6" s="488"/>
      <c r="G6" s="488"/>
      <c r="H6" s="488"/>
      <c r="I6" s="488"/>
    </row>
    <row r="7" spans="1:11" ht="15" customHeight="1" x14ac:dyDescent="0.25">
      <c r="A7" s="488"/>
      <c r="B7" s="488"/>
      <c r="C7" s="488"/>
      <c r="D7" s="488" t="s">
        <v>6</v>
      </c>
      <c r="E7" s="16" t="s">
        <v>5</v>
      </c>
      <c r="F7" s="488" t="s">
        <v>30</v>
      </c>
      <c r="G7" s="488" t="s">
        <v>32</v>
      </c>
      <c r="H7" s="489" t="s">
        <v>696</v>
      </c>
      <c r="I7" s="488" t="s">
        <v>31</v>
      </c>
    </row>
    <row r="8" spans="1:11" x14ac:dyDescent="0.25">
      <c r="A8" s="488"/>
      <c r="B8" s="488"/>
      <c r="C8" s="488"/>
      <c r="D8" s="488"/>
      <c r="E8" s="16" t="s">
        <v>6</v>
      </c>
      <c r="F8" s="488"/>
      <c r="G8" s="488"/>
      <c r="H8" s="490"/>
      <c r="I8" s="488"/>
    </row>
    <row r="9" spans="1:11" ht="15" customHeight="1" x14ac:dyDescent="0.25">
      <c r="A9" s="500" t="s">
        <v>197</v>
      </c>
      <c r="B9" s="501"/>
      <c r="C9" s="501"/>
      <c r="D9" s="501"/>
      <c r="E9" s="501"/>
      <c r="F9" s="501"/>
      <c r="G9" s="501"/>
      <c r="H9" s="501"/>
      <c r="I9" s="502"/>
    </row>
    <row r="10" spans="1:11" x14ac:dyDescent="0.25">
      <c r="A10" s="3"/>
      <c r="B10" s="20" t="s">
        <v>57</v>
      </c>
      <c r="C10" s="33" t="s">
        <v>1</v>
      </c>
      <c r="D10" s="31" t="str">
        <f>TRIM("-")</f>
        <v>-</v>
      </c>
      <c r="E10" s="31" t="str">
        <f t="shared" ref="E10" si="0">TRIM("-")</f>
        <v>-</v>
      </c>
      <c r="F10" s="42" t="str">
        <f>TRIM("-")</f>
        <v>-</v>
      </c>
      <c r="G10" s="42" t="str">
        <f t="shared" ref="F10:I15" si="1">TRIM("-")</f>
        <v>-</v>
      </c>
      <c r="H10" s="42" t="str">
        <f t="shared" si="1"/>
        <v>-</v>
      </c>
      <c r="I10" s="21" t="str">
        <f t="shared" si="1"/>
        <v>-</v>
      </c>
    </row>
    <row r="11" spans="1:11" ht="26.25" customHeight="1" x14ac:dyDescent="0.25">
      <c r="A11" s="503" t="s">
        <v>196</v>
      </c>
      <c r="B11" s="8" t="s">
        <v>58</v>
      </c>
      <c r="C11" s="54" t="s">
        <v>73</v>
      </c>
      <c r="D11" s="28" t="s">
        <v>33</v>
      </c>
      <c r="E11" s="28" t="s">
        <v>33</v>
      </c>
      <c r="F11" s="28" t="s">
        <v>33</v>
      </c>
      <c r="G11" s="28" t="s">
        <v>33</v>
      </c>
      <c r="H11" s="11" t="s">
        <v>33</v>
      </c>
      <c r="I11" s="28" t="s">
        <v>33</v>
      </c>
    </row>
    <row r="12" spans="1:11" x14ac:dyDescent="0.25">
      <c r="A12" s="503"/>
      <c r="B12" s="8" t="s">
        <v>59</v>
      </c>
      <c r="C12" s="54" t="s">
        <v>83</v>
      </c>
      <c r="D12" s="28" t="s">
        <v>33</v>
      </c>
      <c r="E12" s="19" t="str">
        <f>TRIM("-")</f>
        <v>-</v>
      </c>
      <c r="F12" s="41" t="str">
        <f t="shared" si="1"/>
        <v>-</v>
      </c>
      <c r="G12" s="41" t="str">
        <f t="shared" si="1"/>
        <v>-</v>
      </c>
      <c r="H12" s="41" t="str">
        <f t="shared" si="1"/>
        <v>-</v>
      </c>
      <c r="I12" s="19" t="str">
        <f t="shared" si="1"/>
        <v>-</v>
      </c>
    </row>
    <row r="13" spans="1:11" x14ac:dyDescent="0.25">
      <c r="A13" s="503"/>
      <c r="B13" s="8" t="s">
        <v>60</v>
      </c>
      <c r="C13" s="55" t="s">
        <v>75</v>
      </c>
      <c r="D13" s="31" t="str">
        <f>TRIM("-")</f>
        <v>-</v>
      </c>
      <c r="E13" s="31" t="str">
        <f t="shared" ref="E13:E15" si="2">TRIM("-")</f>
        <v>-</v>
      </c>
      <c r="F13" s="42" t="str">
        <f>TRIM("-")</f>
        <v>-</v>
      </c>
      <c r="G13" s="42" t="str">
        <f t="shared" si="1"/>
        <v>-</v>
      </c>
      <c r="H13" s="42" t="str">
        <f t="shared" si="1"/>
        <v>-</v>
      </c>
      <c r="I13" s="21" t="str">
        <f t="shared" si="1"/>
        <v>-</v>
      </c>
      <c r="K13" s="27"/>
    </row>
    <row r="14" spans="1:11" x14ac:dyDescent="0.25">
      <c r="A14" s="503"/>
      <c r="B14" s="8" t="s">
        <v>61</v>
      </c>
      <c r="C14" s="54" t="s">
        <v>72</v>
      </c>
      <c r="D14" s="31" t="str">
        <f>TRIM("-")</f>
        <v>-</v>
      </c>
      <c r="E14" s="31" t="str">
        <f t="shared" si="2"/>
        <v>-</v>
      </c>
      <c r="F14" s="42" t="str">
        <f>TRIM("-")</f>
        <v>-</v>
      </c>
      <c r="G14" s="42" t="str">
        <f t="shared" si="1"/>
        <v>-</v>
      </c>
      <c r="H14" s="42" t="str">
        <f t="shared" si="1"/>
        <v>-</v>
      </c>
      <c r="I14" s="21" t="str">
        <f t="shared" si="1"/>
        <v>-</v>
      </c>
    </row>
    <row r="15" spans="1:11" ht="24" x14ac:dyDescent="0.25">
      <c r="A15" s="503"/>
      <c r="B15" s="8" t="s">
        <v>198</v>
      </c>
      <c r="C15" s="53" t="s">
        <v>290</v>
      </c>
      <c r="D15" s="31" t="str">
        <f>TRIM("-")</f>
        <v>-</v>
      </c>
      <c r="E15" s="31" t="str">
        <f t="shared" si="2"/>
        <v>-</v>
      </c>
      <c r="F15" s="42" t="str">
        <f>TRIM("-")</f>
        <v>-</v>
      </c>
      <c r="G15" s="42" t="str">
        <f t="shared" si="1"/>
        <v>-</v>
      </c>
      <c r="H15" s="42" t="str">
        <f t="shared" si="1"/>
        <v>-</v>
      </c>
      <c r="I15" s="21" t="str">
        <f t="shared" si="1"/>
        <v>-</v>
      </c>
    </row>
    <row r="16" spans="1:11" x14ac:dyDescent="0.25">
      <c r="A16" s="503"/>
      <c r="B16" s="488" t="s">
        <v>71</v>
      </c>
      <c r="C16" s="488"/>
      <c r="D16" s="12" t="s">
        <v>33</v>
      </c>
      <c r="E16" s="12" t="s">
        <v>33</v>
      </c>
      <c r="F16" s="47" t="s">
        <v>33</v>
      </c>
      <c r="G16" s="47" t="s">
        <v>33</v>
      </c>
      <c r="H16" s="80">
        <f>SUM(H15:H15)</f>
        <v>0</v>
      </c>
      <c r="I16" s="10"/>
      <c r="K16" s="36"/>
    </row>
    <row r="17" spans="1:12" x14ac:dyDescent="0.25">
      <c r="A17" s="503"/>
      <c r="B17" s="118"/>
      <c r="C17" s="118"/>
      <c r="D17" s="12"/>
      <c r="E17" s="12"/>
      <c r="F17" s="47"/>
      <c r="G17" s="47"/>
      <c r="H17" s="80"/>
      <c r="I17" s="10"/>
      <c r="K17" s="36"/>
    </row>
    <row r="18" spans="1:12" x14ac:dyDescent="0.25">
      <c r="A18" s="503"/>
      <c r="B18" s="23" t="s">
        <v>62</v>
      </c>
      <c r="C18" s="23" t="s">
        <v>129</v>
      </c>
      <c r="D18" s="12"/>
      <c r="E18" s="12"/>
      <c r="F18" s="47"/>
      <c r="G18" s="47"/>
      <c r="H18" s="124"/>
      <c r="I18" s="10"/>
      <c r="K18" s="36"/>
    </row>
    <row r="19" spans="1:12" ht="48" x14ac:dyDescent="0.25">
      <c r="A19" s="503"/>
      <c r="B19" s="8" t="s">
        <v>63</v>
      </c>
      <c r="C19" s="381" t="s">
        <v>292</v>
      </c>
      <c r="D19" s="34" t="s">
        <v>37</v>
      </c>
      <c r="E19" s="34">
        <v>30</v>
      </c>
      <c r="F19" s="47">
        <v>12.37</v>
      </c>
      <c r="G19" s="47">
        <f>ROUND(F19*1.2436,2)</f>
        <v>15.38</v>
      </c>
      <c r="H19" s="47">
        <f>(G19*E19)</f>
        <v>461.40000000000003</v>
      </c>
      <c r="I19" s="26" t="s">
        <v>38</v>
      </c>
      <c r="K19" s="36"/>
    </row>
    <row r="20" spans="1:12" x14ac:dyDescent="0.25">
      <c r="A20" s="503"/>
      <c r="B20" s="488" t="s">
        <v>199</v>
      </c>
      <c r="C20" s="488"/>
      <c r="D20" s="12" t="s">
        <v>33</v>
      </c>
      <c r="E20" s="12" t="s">
        <v>33</v>
      </c>
      <c r="F20" s="43" t="s">
        <v>33</v>
      </c>
      <c r="G20" s="43" t="s">
        <v>33</v>
      </c>
      <c r="H20" s="44">
        <f>H19</f>
        <v>461.40000000000003</v>
      </c>
      <c r="I20" s="14" t="s">
        <v>33</v>
      </c>
    </row>
    <row r="21" spans="1:12" x14ac:dyDescent="0.25">
      <c r="A21" s="503"/>
      <c r="B21" s="23" t="s">
        <v>154</v>
      </c>
      <c r="C21" s="24" t="s">
        <v>284</v>
      </c>
      <c r="D21" s="12" t="s">
        <v>33</v>
      </c>
      <c r="E21" s="12" t="s">
        <v>33</v>
      </c>
      <c r="F21" s="14" t="s">
        <v>33</v>
      </c>
      <c r="G21" s="14" t="s">
        <v>33</v>
      </c>
      <c r="H21" s="15" t="s">
        <v>33</v>
      </c>
      <c r="I21" s="14" t="s">
        <v>33</v>
      </c>
    </row>
    <row r="22" spans="1:12" x14ac:dyDescent="0.25">
      <c r="A22" s="503"/>
      <c r="B22" s="8" t="s">
        <v>200</v>
      </c>
      <c r="C22" s="8" t="s">
        <v>40</v>
      </c>
      <c r="D22" s="31" t="str">
        <f>TRIM("-")</f>
        <v>-</v>
      </c>
      <c r="E22" s="31" t="str">
        <f t="shared" ref="E22:I22" si="3">TRIM("-")</f>
        <v>-</v>
      </c>
      <c r="F22" s="42" t="str">
        <f>TRIM("-")</f>
        <v>-</v>
      </c>
      <c r="G22" s="42" t="str">
        <f t="shared" si="3"/>
        <v>-</v>
      </c>
      <c r="H22" s="42" t="str">
        <f t="shared" si="3"/>
        <v>-</v>
      </c>
      <c r="I22" s="21" t="str">
        <f t="shared" si="3"/>
        <v>-</v>
      </c>
    </row>
    <row r="23" spans="1:12" ht="15" customHeight="1" x14ac:dyDescent="0.25">
      <c r="A23" s="503"/>
      <c r="B23" s="488" t="s">
        <v>201</v>
      </c>
      <c r="C23" s="488"/>
      <c r="D23" s="11" t="s">
        <v>33</v>
      </c>
      <c r="E23" s="11" t="s">
        <v>33</v>
      </c>
      <c r="F23" s="15" t="s">
        <v>33</v>
      </c>
      <c r="G23" s="9" t="s">
        <v>33</v>
      </c>
      <c r="H23" s="13" t="s">
        <v>33</v>
      </c>
      <c r="I23" s="25" t="s">
        <v>33</v>
      </c>
    </row>
    <row r="24" spans="1:12" x14ac:dyDescent="0.25">
      <c r="A24" s="503"/>
      <c r="B24" s="498" t="s">
        <v>70</v>
      </c>
      <c r="C24" s="498"/>
      <c r="D24" s="498"/>
      <c r="E24" s="498"/>
      <c r="F24" s="498"/>
      <c r="G24" s="379"/>
      <c r="H24" s="380">
        <f>SUM(H16+H20)</f>
        <v>461.40000000000003</v>
      </c>
      <c r="I24" s="379"/>
      <c r="L24" s="102"/>
    </row>
    <row r="25" spans="1:12" ht="22.5" customHeight="1" x14ac:dyDescent="0.25">
      <c r="A25" s="499" t="s">
        <v>291</v>
      </c>
      <c r="B25" s="499"/>
      <c r="C25" s="499"/>
      <c r="D25" s="499"/>
      <c r="L25" s="403"/>
    </row>
    <row r="26" spans="1:12" x14ac:dyDescent="0.25">
      <c r="A26" s="491"/>
      <c r="B26" s="491"/>
      <c r="C26" s="491"/>
      <c r="D26" s="491"/>
      <c r="L26" s="403"/>
    </row>
    <row r="27" spans="1:12" x14ac:dyDescent="0.25">
      <c r="A27" s="492"/>
      <c r="B27" s="492"/>
      <c r="C27" s="492"/>
      <c r="D27" s="492"/>
      <c r="E27" s="492"/>
      <c r="I27" s="102"/>
      <c r="L27" s="102"/>
    </row>
    <row r="28" spans="1:12" x14ac:dyDescent="0.25">
      <c r="A28" s="492"/>
      <c r="B28" s="492"/>
      <c r="C28" s="492"/>
      <c r="D28" s="492"/>
      <c r="E28" s="492"/>
      <c r="L28" s="102"/>
    </row>
  </sheetData>
  <mergeCells count="20">
    <mergeCell ref="A4:I4"/>
    <mergeCell ref="A6:A8"/>
    <mergeCell ref="B6:B8"/>
    <mergeCell ref="C6:C8"/>
    <mergeCell ref="D6:I6"/>
    <mergeCell ref="F7:F8"/>
    <mergeCell ref="G7:G8"/>
    <mergeCell ref="D7:D8"/>
    <mergeCell ref="I7:I8"/>
    <mergeCell ref="H7:H8"/>
    <mergeCell ref="B23:C23"/>
    <mergeCell ref="B24:F24"/>
    <mergeCell ref="B20:C20"/>
    <mergeCell ref="A28:E28"/>
    <mergeCell ref="A9:I9"/>
    <mergeCell ref="A26:D26"/>
    <mergeCell ref="A25:D25"/>
    <mergeCell ref="A11:A24"/>
    <mergeCell ref="B16:C16"/>
    <mergeCell ref="A27:E27"/>
  </mergeCells>
  <pageMargins left="0.51181102362204722" right="0.51181102362204722" top="0.78740157480314965" bottom="0.78740157480314965"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30"/>
  <sheetViews>
    <sheetView showGridLines="0" workbookViewId="0">
      <selection activeCell="G16" sqref="G16"/>
    </sheetView>
  </sheetViews>
  <sheetFormatPr defaultRowHeight="12" x14ac:dyDescent="0.25"/>
  <cols>
    <col min="1" max="1" width="4.7109375" style="1" customWidth="1"/>
    <col min="2" max="2" width="5.28515625" style="1" customWidth="1"/>
    <col min="3" max="3" width="53.7109375" style="1" customWidth="1"/>
    <col min="4" max="4" width="6.7109375" style="1" customWidth="1"/>
    <col min="5" max="5" width="9.140625" style="1"/>
    <col min="6" max="7" width="15.85546875" style="1" customWidth="1"/>
    <col min="8" max="8" width="16.85546875" style="1" customWidth="1"/>
    <col min="9" max="9" width="14.85546875" style="1" customWidth="1"/>
    <col min="10" max="16384" width="9.140625" style="1"/>
  </cols>
  <sheetData>
    <row r="3" spans="1:12" ht="15.75" x14ac:dyDescent="0.25">
      <c r="A3" s="5" t="s">
        <v>195</v>
      </c>
    </row>
    <row r="4" spans="1:12" ht="15" customHeight="1" x14ac:dyDescent="0.25">
      <c r="A4" s="487" t="s">
        <v>11</v>
      </c>
      <c r="B4" s="487"/>
      <c r="C4" s="487"/>
      <c r="D4" s="487"/>
      <c r="E4" s="487"/>
      <c r="F4" s="487"/>
      <c r="G4" s="487"/>
      <c r="H4" s="487"/>
      <c r="I4" s="487"/>
    </row>
    <row r="6" spans="1:12" ht="15" customHeight="1" x14ac:dyDescent="0.25">
      <c r="A6" s="514" t="s">
        <v>0</v>
      </c>
      <c r="B6" s="489" t="s">
        <v>2</v>
      </c>
      <c r="C6" s="489" t="s">
        <v>3</v>
      </c>
      <c r="D6" s="518" t="s">
        <v>4</v>
      </c>
      <c r="E6" s="519"/>
      <c r="F6" s="519"/>
      <c r="G6" s="519"/>
      <c r="H6" s="519"/>
      <c r="I6" s="520"/>
    </row>
    <row r="7" spans="1:12" ht="15" customHeight="1" x14ac:dyDescent="0.25">
      <c r="A7" s="515"/>
      <c r="B7" s="517"/>
      <c r="C7" s="517"/>
      <c r="D7" s="489" t="s">
        <v>6</v>
      </c>
      <c r="E7" s="141" t="s">
        <v>5</v>
      </c>
      <c r="F7" s="489" t="s">
        <v>30</v>
      </c>
      <c r="G7" s="489" t="s">
        <v>32</v>
      </c>
      <c r="H7" s="488" t="s">
        <v>697</v>
      </c>
      <c r="I7" s="489" t="s">
        <v>31</v>
      </c>
    </row>
    <row r="8" spans="1:12" x14ac:dyDescent="0.25">
      <c r="A8" s="516"/>
      <c r="B8" s="490"/>
      <c r="C8" s="490"/>
      <c r="D8" s="490"/>
      <c r="E8" s="141" t="s">
        <v>6</v>
      </c>
      <c r="F8" s="490"/>
      <c r="G8" s="490"/>
      <c r="H8" s="488"/>
      <c r="I8" s="490"/>
    </row>
    <row r="9" spans="1:12" ht="15" customHeight="1" x14ac:dyDescent="0.25">
      <c r="A9" s="506" t="s">
        <v>202</v>
      </c>
      <c r="B9" s="507"/>
      <c r="C9" s="507"/>
      <c r="D9" s="507"/>
      <c r="E9" s="507"/>
      <c r="F9" s="507"/>
      <c r="G9" s="507"/>
      <c r="H9" s="507"/>
      <c r="I9" s="507"/>
      <c r="K9" s="48"/>
    </row>
    <row r="10" spans="1:12" ht="15" customHeight="1" x14ac:dyDescent="0.25">
      <c r="A10" s="7"/>
      <c r="B10" s="20" t="s">
        <v>192</v>
      </c>
      <c r="C10" s="20" t="s">
        <v>1</v>
      </c>
      <c r="D10" s="28" t="s">
        <v>33</v>
      </c>
      <c r="E10" s="28" t="s">
        <v>33</v>
      </c>
      <c r="F10" s="10" t="s">
        <v>33</v>
      </c>
      <c r="G10" s="10" t="s">
        <v>33</v>
      </c>
      <c r="H10" s="10" t="s">
        <v>33</v>
      </c>
      <c r="I10" s="4" t="s">
        <v>33</v>
      </c>
    </row>
    <row r="11" spans="1:12" ht="18" customHeight="1" x14ac:dyDescent="0.25">
      <c r="A11" s="508" t="s">
        <v>196</v>
      </c>
      <c r="B11" s="8" t="s">
        <v>12</v>
      </c>
      <c r="C11" s="54" t="s">
        <v>73</v>
      </c>
      <c r="D11" s="28" t="str">
        <f>TRIM("-")</f>
        <v>-</v>
      </c>
      <c r="E11" s="28" t="str">
        <f t="shared" ref="E11:I14" si="0">TRIM("-")</f>
        <v>-</v>
      </c>
      <c r="F11" s="28" t="str">
        <f t="shared" si="0"/>
        <v>-</v>
      </c>
      <c r="G11" s="28" t="str">
        <f t="shared" si="0"/>
        <v>-</v>
      </c>
      <c r="H11" s="139">
        <v>0</v>
      </c>
      <c r="I11" s="28" t="str">
        <f t="shared" si="0"/>
        <v>-</v>
      </c>
    </row>
    <row r="12" spans="1:12" ht="18" customHeight="1" x14ac:dyDescent="0.25">
      <c r="A12" s="509"/>
      <c r="B12" s="8" t="s">
        <v>134</v>
      </c>
      <c r="C12" s="56" t="s">
        <v>72</v>
      </c>
      <c r="D12" s="28" t="str">
        <f>TRIM("-")</f>
        <v>-</v>
      </c>
      <c r="E12" s="28" t="str">
        <f t="shared" si="0"/>
        <v>-</v>
      </c>
      <c r="F12" s="28" t="str">
        <f t="shared" si="0"/>
        <v>-</v>
      </c>
      <c r="G12" s="28" t="str">
        <f t="shared" si="0"/>
        <v>-</v>
      </c>
      <c r="H12" s="139">
        <v>0</v>
      </c>
      <c r="I12" s="28" t="str">
        <f t="shared" si="0"/>
        <v>-</v>
      </c>
    </row>
    <row r="13" spans="1:12" ht="18" customHeight="1" x14ac:dyDescent="0.25">
      <c r="A13" s="509"/>
      <c r="B13" s="8" t="s">
        <v>13</v>
      </c>
      <c r="C13" s="54" t="s">
        <v>83</v>
      </c>
      <c r="D13" s="28" t="str">
        <f>TRIM("-")</f>
        <v>-</v>
      </c>
      <c r="E13" s="28" t="str">
        <f t="shared" si="0"/>
        <v>-</v>
      </c>
      <c r="F13" s="28" t="str">
        <f t="shared" si="0"/>
        <v>-</v>
      </c>
      <c r="G13" s="28" t="str">
        <f t="shared" si="0"/>
        <v>-</v>
      </c>
      <c r="H13" s="139">
        <v>0</v>
      </c>
      <c r="I13" s="28" t="str">
        <f t="shared" si="0"/>
        <v>-</v>
      </c>
      <c r="L13" s="48"/>
    </row>
    <row r="14" spans="1:12" x14ac:dyDescent="0.25">
      <c r="A14" s="509"/>
      <c r="B14" s="497" t="s">
        <v>204</v>
      </c>
      <c r="C14" s="497"/>
      <c r="D14" s="28" t="str">
        <f>TRIM("-")</f>
        <v>-</v>
      </c>
      <c r="E14" s="28" t="str">
        <f t="shared" si="0"/>
        <v>-</v>
      </c>
      <c r="F14" s="28" t="str">
        <f t="shared" si="0"/>
        <v>-</v>
      </c>
      <c r="G14" s="28" t="str">
        <f t="shared" si="0"/>
        <v>-</v>
      </c>
      <c r="H14" s="139">
        <v>0</v>
      </c>
      <c r="I14" s="28" t="str">
        <f t="shared" si="0"/>
        <v>-</v>
      </c>
    </row>
    <row r="15" spans="1:12" x14ac:dyDescent="0.25">
      <c r="A15" s="509"/>
      <c r="B15" s="73" t="s">
        <v>193</v>
      </c>
      <c r="C15" s="73" t="s">
        <v>18</v>
      </c>
      <c r="D15" s="28"/>
      <c r="E15" s="28"/>
      <c r="F15" s="28"/>
      <c r="G15" s="28"/>
      <c r="H15" s="140">
        <f>SUM(H11:H14)</f>
        <v>0</v>
      </c>
      <c r="I15" s="28"/>
    </row>
    <row r="16" spans="1:12" ht="24" x14ac:dyDescent="0.25">
      <c r="A16" s="509"/>
      <c r="B16" s="40" t="s">
        <v>55</v>
      </c>
      <c r="C16" s="71" t="s">
        <v>611</v>
      </c>
      <c r="D16" s="34" t="s">
        <v>85</v>
      </c>
      <c r="E16" s="34">
        <v>2</v>
      </c>
      <c r="F16" s="382">
        <v>1237.3599999999999</v>
      </c>
      <c r="G16" s="383">
        <f>ROUND(F16*1.2436,2)</f>
        <v>1538.78</v>
      </c>
      <c r="H16" s="383">
        <f>ROUND(G16*E16,2)</f>
        <v>3077.56</v>
      </c>
      <c r="I16" s="384" t="s">
        <v>166</v>
      </c>
      <c r="L16" s="102"/>
    </row>
    <row r="17" spans="1:11" x14ac:dyDescent="0.25">
      <c r="A17" s="509"/>
      <c r="B17" s="497" t="s">
        <v>205</v>
      </c>
      <c r="C17" s="497"/>
      <c r="D17" s="34" t="s">
        <v>33</v>
      </c>
      <c r="E17" s="34" t="s">
        <v>33</v>
      </c>
      <c r="F17" s="75" t="s">
        <v>33</v>
      </c>
      <c r="G17" s="75" t="s">
        <v>33</v>
      </c>
      <c r="H17" s="135">
        <f>SUM(H11:H16)</f>
        <v>3077.56</v>
      </c>
      <c r="I17" s="4" t="s">
        <v>33</v>
      </c>
    </row>
    <row r="18" spans="1:11" ht="15.75" customHeight="1" x14ac:dyDescent="0.25">
      <c r="A18" s="509"/>
      <c r="B18" s="37" t="s">
        <v>194</v>
      </c>
      <c r="C18" s="37" t="s">
        <v>34</v>
      </c>
      <c r="D18" s="34" t="s">
        <v>33</v>
      </c>
      <c r="E18" s="34" t="s">
        <v>33</v>
      </c>
      <c r="F18" s="76" t="s">
        <v>33</v>
      </c>
      <c r="G18" s="75" t="s">
        <v>33</v>
      </c>
      <c r="H18" s="136" t="s">
        <v>33</v>
      </c>
      <c r="I18" s="4" t="s">
        <v>33</v>
      </c>
      <c r="K18" s="48"/>
    </row>
    <row r="19" spans="1:11" ht="15" customHeight="1" x14ac:dyDescent="0.25">
      <c r="A19" s="509"/>
      <c r="B19" s="40" t="s">
        <v>203</v>
      </c>
      <c r="C19" s="40" t="s">
        <v>40</v>
      </c>
      <c r="D19" s="34" t="str">
        <f>TRIM("-")</f>
        <v>-</v>
      </c>
      <c r="E19" s="34" t="str">
        <f t="shared" ref="E19:I21" si="1">TRIM("-")</f>
        <v>-</v>
      </c>
      <c r="F19" s="34" t="str">
        <f t="shared" si="1"/>
        <v>-</v>
      </c>
      <c r="G19" s="34" t="str">
        <f t="shared" si="1"/>
        <v>-</v>
      </c>
      <c r="H19" s="137" t="str">
        <f t="shared" si="1"/>
        <v>-</v>
      </c>
      <c r="I19" s="28" t="str">
        <f t="shared" si="1"/>
        <v>-</v>
      </c>
    </row>
    <row r="20" spans="1:11" ht="15" customHeight="1" x14ac:dyDescent="0.25">
      <c r="A20" s="509"/>
      <c r="B20" s="497" t="s">
        <v>206</v>
      </c>
      <c r="C20" s="497"/>
      <c r="D20" s="130"/>
      <c r="E20" s="131"/>
      <c r="F20" s="131"/>
      <c r="G20" s="132"/>
      <c r="H20" s="137"/>
      <c r="I20" s="28"/>
    </row>
    <row r="21" spans="1:11" ht="15.75" customHeight="1" x14ac:dyDescent="0.25">
      <c r="A21" s="509"/>
      <c r="B21" s="511" t="s">
        <v>17</v>
      </c>
      <c r="C21" s="512"/>
      <c r="D21" s="512"/>
      <c r="E21" s="512"/>
      <c r="F21" s="512"/>
      <c r="G21" s="513"/>
      <c r="H21" s="385">
        <f>SUM(H17:H19)</f>
        <v>3077.56</v>
      </c>
      <c r="I21" s="386" t="str">
        <f t="shared" si="1"/>
        <v>-</v>
      </c>
    </row>
    <row r="22" spans="1:11" ht="0.75" hidden="1" customHeight="1" x14ac:dyDescent="0.25">
      <c r="A22" s="509"/>
      <c r="B22" s="497" t="s">
        <v>17</v>
      </c>
      <c r="C22" s="497"/>
      <c r="D22" s="497"/>
      <c r="E22" s="497"/>
      <c r="F22" s="497"/>
      <c r="G22" s="78"/>
      <c r="H22" s="120">
        <f>SUM(H17:H21)</f>
        <v>6155.12</v>
      </c>
      <c r="I22" s="2"/>
    </row>
    <row r="23" spans="1:11" ht="0.75" customHeight="1" x14ac:dyDescent="0.25">
      <c r="A23" s="510"/>
    </row>
    <row r="24" spans="1:11" ht="27" customHeight="1" x14ac:dyDescent="0.25">
      <c r="A24" s="505" t="s">
        <v>612</v>
      </c>
      <c r="B24" s="505"/>
      <c r="C24" s="505"/>
      <c r="D24" s="491"/>
      <c r="E24" s="491"/>
      <c r="F24" s="491"/>
      <c r="G24" s="491"/>
      <c r="H24" s="491"/>
      <c r="I24" s="491"/>
    </row>
    <row r="25" spans="1:11" x14ac:dyDescent="0.25">
      <c r="A25" s="491"/>
      <c r="B25" s="491"/>
      <c r="C25" s="491"/>
    </row>
    <row r="26" spans="1:11" x14ac:dyDescent="0.25">
      <c r="A26" s="504"/>
      <c r="B26" s="504"/>
      <c r="C26" s="504"/>
    </row>
    <row r="27" spans="1:11" ht="12.75" customHeight="1" x14ac:dyDescent="0.25">
      <c r="A27" s="491"/>
      <c r="B27" s="491"/>
      <c r="C27" s="491"/>
    </row>
    <row r="28" spans="1:11" x14ac:dyDescent="0.25">
      <c r="B28" s="17"/>
      <c r="C28" s="17"/>
    </row>
    <row r="29" spans="1:11" x14ac:dyDescent="0.25">
      <c r="A29" s="504"/>
      <c r="B29" s="504"/>
      <c r="C29" s="504"/>
    </row>
    <row r="30" spans="1:11" x14ac:dyDescent="0.25">
      <c r="A30" s="492"/>
      <c r="B30" s="492"/>
      <c r="C30" s="492"/>
      <c r="D30" s="492"/>
    </row>
  </sheetData>
  <mergeCells count="26">
    <mergeCell ref="A4:I4"/>
    <mergeCell ref="A6:A8"/>
    <mergeCell ref="B6:B8"/>
    <mergeCell ref="C6:C8"/>
    <mergeCell ref="D6:I6"/>
    <mergeCell ref="D7:D8"/>
    <mergeCell ref="F7:F8"/>
    <mergeCell ref="G7:G8"/>
    <mergeCell ref="H7:H8"/>
    <mergeCell ref="I7:I8"/>
    <mergeCell ref="F24:G24"/>
    <mergeCell ref="H24:I24"/>
    <mergeCell ref="A25:C25"/>
    <mergeCell ref="A26:C26"/>
    <mergeCell ref="A9:I9"/>
    <mergeCell ref="A11:A23"/>
    <mergeCell ref="B14:C14"/>
    <mergeCell ref="B17:C17"/>
    <mergeCell ref="B20:C20"/>
    <mergeCell ref="B21:G21"/>
    <mergeCell ref="B22:F22"/>
    <mergeCell ref="A27:C27"/>
    <mergeCell ref="A29:C29"/>
    <mergeCell ref="A30:D30"/>
    <mergeCell ref="A24:C24"/>
    <mergeCell ref="D24:E24"/>
  </mergeCells>
  <pageMargins left="0.51181102362204722" right="0.51181102362204722" top="0.78740157480314965" bottom="0.78740157480314965"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8"/>
  <sheetViews>
    <sheetView showGridLines="0" topLeftCell="A16" zoomScaleNormal="100" workbookViewId="0">
      <selection activeCell="F33" sqref="F33"/>
    </sheetView>
  </sheetViews>
  <sheetFormatPr defaultRowHeight="12" x14ac:dyDescent="0.25"/>
  <cols>
    <col min="1" max="1" width="7.140625" style="82" customWidth="1"/>
    <col min="2" max="2" width="48.7109375" style="82" customWidth="1"/>
    <col min="3" max="3" width="6.7109375" style="82" customWidth="1"/>
    <col min="4" max="4" width="11.28515625" style="82" customWidth="1"/>
    <col min="5" max="5" width="22.42578125" style="82" customWidth="1"/>
    <col min="6" max="6" width="23.28515625" style="82" bestFit="1" customWidth="1"/>
    <col min="7" max="7" width="21.85546875" style="82" customWidth="1"/>
    <col min="8" max="8" width="18" style="82" customWidth="1"/>
    <col min="9" max="9" width="11.28515625" style="82" hidden="1" customWidth="1"/>
    <col min="10" max="10" width="10.5703125" style="82" bestFit="1" customWidth="1"/>
    <col min="11" max="11" width="11" style="82" bestFit="1" customWidth="1"/>
    <col min="12" max="12" width="10.5703125" style="82" bestFit="1" customWidth="1"/>
    <col min="13" max="13" width="11.7109375" style="82" bestFit="1" customWidth="1"/>
    <col min="14" max="16384" width="9.140625" style="82"/>
  </cols>
  <sheetData>
    <row r="1" spans="1:14" ht="19.5" customHeight="1" x14ac:dyDescent="0.25">
      <c r="A1" s="387" t="s">
        <v>195</v>
      </c>
    </row>
    <row r="2" spans="1:14" ht="15" customHeight="1" x14ac:dyDescent="0.25">
      <c r="A2" s="523" t="s">
        <v>11</v>
      </c>
      <c r="B2" s="523"/>
      <c r="C2" s="523"/>
      <c r="D2" s="523"/>
      <c r="E2" s="523"/>
      <c r="F2" s="523"/>
      <c r="G2" s="523"/>
      <c r="H2" s="523"/>
      <c r="I2" s="523"/>
    </row>
    <row r="4" spans="1:14" ht="15" customHeight="1" x14ac:dyDescent="0.25">
      <c r="A4" s="497" t="s">
        <v>2</v>
      </c>
      <c r="B4" s="497" t="s">
        <v>3</v>
      </c>
      <c r="C4" s="497" t="s">
        <v>4</v>
      </c>
      <c r="D4" s="497"/>
      <c r="E4" s="497"/>
      <c r="F4" s="497"/>
      <c r="G4" s="497"/>
      <c r="H4" s="497"/>
    </row>
    <row r="5" spans="1:14" ht="15" customHeight="1" x14ac:dyDescent="0.25">
      <c r="A5" s="497"/>
      <c r="B5" s="497"/>
      <c r="C5" s="497" t="s">
        <v>6</v>
      </c>
      <c r="D5" s="364" t="s">
        <v>5</v>
      </c>
      <c r="E5" s="524" t="s">
        <v>369</v>
      </c>
      <c r="F5" s="524" t="s">
        <v>698</v>
      </c>
      <c r="G5" s="524" t="s">
        <v>699</v>
      </c>
      <c r="H5" s="497" t="s">
        <v>31</v>
      </c>
    </row>
    <row r="6" spans="1:14" x14ac:dyDescent="0.25">
      <c r="A6" s="497"/>
      <c r="B6" s="497"/>
      <c r="C6" s="497"/>
      <c r="D6" s="364" t="s">
        <v>6</v>
      </c>
      <c r="E6" s="525"/>
      <c r="F6" s="525"/>
      <c r="G6" s="525"/>
      <c r="H6" s="497"/>
    </row>
    <row r="7" spans="1:14" ht="15" customHeight="1" x14ac:dyDescent="0.25">
      <c r="A7" s="526" t="s">
        <v>392</v>
      </c>
      <c r="B7" s="526"/>
      <c r="C7" s="526"/>
      <c r="D7" s="526"/>
      <c r="E7" s="526"/>
      <c r="F7" s="526"/>
      <c r="G7" s="526"/>
      <c r="H7" s="526"/>
      <c r="I7" s="526"/>
    </row>
    <row r="8" spans="1:14" ht="15" customHeight="1" x14ac:dyDescent="0.25">
      <c r="A8" s="74"/>
      <c r="B8" s="74"/>
      <c r="C8" s="74"/>
      <c r="D8" s="74"/>
      <c r="E8" s="74"/>
      <c r="F8" s="74"/>
      <c r="G8" s="74"/>
      <c r="H8" s="74"/>
      <c r="I8" s="388"/>
    </row>
    <row r="9" spans="1:14" ht="13.5" customHeight="1" x14ac:dyDescent="0.25">
      <c r="A9" s="37" t="s">
        <v>345</v>
      </c>
      <c r="B9" s="293" t="s">
        <v>130</v>
      </c>
      <c r="C9" s="34"/>
      <c r="D9" s="34"/>
      <c r="E9" s="35"/>
      <c r="F9" s="35"/>
      <c r="G9" s="35"/>
      <c r="H9" s="35"/>
      <c r="I9" s="87"/>
      <c r="J9" s="87"/>
      <c r="K9" s="87"/>
    </row>
    <row r="10" spans="1:14" ht="25.5" customHeight="1" x14ac:dyDescent="0.25">
      <c r="A10" s="40" t="s">
        <v>14</v>
      </c>
      <c r="B10" s="40" t="s">
        <v>156</v>
      </c>
      <c r="C10" s="34" t="s">
        <v>35</v>
      </c>
      <c r="D10" s="34">
        <v>1</v>
      </c>
      <c r="E10" s="46">
        <v>29.93</v>
      </c>
      <c r="F10" s="47">
        <f>ROUND(E10*1.2436,2)</f>
        <v>37.22</v>
      </c>
      <c r="G10" s="47">
        <f t="shared" ref="G10:G38" si="0">F10*D10</f>
        <v>37.22</v>
      </c>
      <c r="H10" s="35" t="s">
        <v>39</v>
      </c>
      <c r="I10" s="87"/>
      <c r="J10" s="87"/>
      <c r="K10" s="87"/>
    </row>
    <row r="11" spans="1:14" ht="13.5" customHeight="1" x14ac:dyDescent="0.25">
      <c r="A11" s="40" t="s">
        <v>15</v>
      </c>
      <c r="B11" s="465" t="s">
        <v>157</v>
      </c>
      <c r="C11" s="34" t="s">
        <v>35</v>
      </c>
      <c r="D11" s="34">
        <v>1</v>
      </c>
      <c r="E11" s="47">
        <v>50.27</v>
      </c>
      <c r="F11" s="47">
        <f>ROUND(E11*1.2436,2)</f>
        <v>62.52</v>
      </c>
      <c r="G11" s="47">
        <f t="shared" si="0"/>
        <v>62.52</v>
      </c>
      <c r="H11" s="35" t="s">
        <v>39</v>
      </c>
    </row>
    <row r="12" spans="1:14" ht="13.5" customHeight="1" x14ac:dyDescent="0.25">
      <c r="A12" s="40" t="s">
        <v>52</v>
      </c>
      <c r="B12" s="465" t="s">
        <v>158</v>
      </c>
      <c r="C12" s="34" t="s">
        <v>35</v>
      </c>
      <c r="D12" s="34">
        <v>1</v>
      </c>
      <c r="E12" s="47">
        <v>20.65</v>
      </c>
      <c r="F12" s="47">
        <f t="shared" ref="F12:F38" si="1">ROUND(E12*1.2436,2)</f>
        <v>25.68</v>
      </c>
      <c r="G12" s="47">
        <f t="shared" si="0"/>
        <v>25.68</v>
      </c>
      <c r="H12" s="35" t="s">
        <v>39</v>
      </c>
    </row>
    <row r="13" spans="1:14" ht="13.5" customHeight="1" x14ac:dyDescent="0.25">
      <c r="A13" s="40" t="s">
        <v>342</v>
      </c>
      <c r="B13" s="465" t="s">
        <v>368</v>
      </c>
      <c r="C13" s="34" t="s">
        <v>37</v>
      </c>
      <c r="D13" s="34">
        <v>2</v>
      </c>
      <c r="E13" s="47">
        <v>10.58</v>
      </c>
      <c r="F13" s="47">
        <f t="shared" si="1"/>
        <v>13.16</v>
      </c>
      <c r="G13" s="47">
        <f t="shared" si="0"/>
        <v>26.32</v>
      </c>
      <c r="H13" s="35" t="s">
        <v>39</v>
      </c>
    </row>
    <row r="14" spans="1:14" ht="24" customHeight="1" x14ac:dyDescent="0.25">
      <c r="A14" s="40" t="s">
        <v>343</v>
      </c>
      <c r="B14" s="465" t="s">
        <v>582</v>
      </c>
      <c r="C14" s="34" t="s">
        <v>35</v>
      </c>
      <c r="D14" s="34">
        <v>1</v>
      </c>
      <c r="E14" s="47">
        <v>23.02</v>
      </c>
      <c r="F14" s="47">
        <f t="shared" si="1"/>
        <v>28.63</v>
      </c>
      <c r="G14" s="47">
        <f t="shared" si="0"/>
        <v>28.63</v>
      </c>
      <c r="H14" s="35" t="s">
        <v>39</v>
      </c>
    </row>
    <row r="15" spans="1:14" ht="13.5" customHeight="1" x14ac:dyDescent="0.25">
      <c r="A15" s="40" t="s">
        <v>16</v>
      </c>
      <c r="B15" s="150" t="s">
        <v>583</v>
      </c>
      <c r="C15" s="34" t="s">
        <v>35</v>
      </c>
      <c r="D15" s="34">
        <v>1</v>
      </c>
      <c r="E15" s="47">
        <v>45.68</v>
      </c>
      <c r="F15" s="47">
        <f t="shared" si="1"/>
        <v>56.81</v>
      </c>
      <c r="G15" s="47">
        <f t="shared" si="0"/>
        <v>56.81</v>
      </c>
      <c r="H15" s="35" t="s">
        <v>39</v>
      </c>
      <c r="I15" s="87"/>
      <c r="J15" s="87"/>
      <c r="K15" s="87"/>
      <c r="L15" s="87"/>
      <c r="M15" s="87"/>
      <c r="N15" s="87"/>
    </row>
    <row r="16" spans="1:14" ht="13.5" customHeight="1" x14ac:dyDescent="0.25">
      <c r="A16" s="40" t="s">
        <v>207</v>
      </c>
      <c r="B16" s="465" t="s">
        <v>584</v>
      </c>
      <c r="C16" s="34" t="s">
        <v>35</v>
      </c>
      <c r="D16" s="34">
        <v>1</v>
      </c>
      <c r="E16" s="47">
        <v>49.13</v>
      </c>
      <c r="F16" s="47">
        <f t="shared" si="1"/>
        <v>61.1</v>
      </c>
      <c r="G16" s="47">
        <f t="shared" si="0"/>
        <v>61.1</v>
      </c>
      <c r="H16" s="35" t="s">
        <v>39</v>
      </c>
      <c r="J16" s="82" t="s">
        <v>550</v>
      </c>
    </row>
    <row r="17" spans="1:11" ht="13.5" customHeight="1" x14ac:dyDescent="0.25">
      <c r="A17" s="40" t="s">
        <v>208</v>
      </c>
      <c r="B17" s="465" t="s">
        <v>54</v>
      </c>
      <c r="C17" s="34" t="s">
        <v>37</v>
      </c>
      <c r="D17" s="34">
        <v>1</v>
      </c>
      <c r="E17" s="47">
        <v>19.600000000000001</v>
      </c>
      <c r="F17" s="47">
        <f t="shared" si="1"/>
        <v>24.37</v>
      </c>
      <c r="G17" s="47">
        <f t="shared" si="0"/>
        <v>24.37</v>
      </c>
      <c r="H17" s="35" t="s">
        <v>39</v>
      </c>
      <c r="I17" s="81"/>
      <c r="J17" s="81"/>
      <c r="K17" s="81"/>
    </row>
    <row r="18" spans="1:11" ht="13.5" customHeight="1" x14ac:dyDescent="0.25">
      <c r="A18" s="40" t="s">
        <v>338</v>
      </c>
      <c r="B18" s="465" t="s">
        <v>159</v>
      </c>
      <c r="C18" s="34" t="s">
        <v>35</v>
      </c>
      <c r="D18" s="34">
        <v>3</v>
      </c>
      <c r="E18" s="47">
        <v>12.98</v>
      </c>
      <c r="F18" s="47">
        <f t="shared" si="1"/>
        <v>16.14</v>
      </c>
      <c r="G18" s="47">
        <f t="shared" si="0"/>
        <v>48.42</v>
      </c>
      <c r="H18" s="35" t="s">
        <v>39</v>
      </c>
    </row>
    <row r="19" spans="1:11" ht="23.25" customHeight="1" x14ac:dyDescent="0.25">
      <c r="A19" s="40" t="s">
        <v>339</v>
      </c>
      <c r="B19" s="465" t="s">
        <v>169</v>
      </c>
      <c r="C19" s="34" t="s">
        <v>37</v>
      </c>
      <c r="D19" s="34">
        <v>2</v>
      </c>
      <c r="E19" s="47">
        <v>18.39</v>
      </c>
      <c r="F19" s="47">
        <f t="shared" si="1"/>
        <v>22.87</v>
      </c>
      <c r="G19" s="47">
        <f t="shared" si="0"/>
        <v>45.74</v>
      </c>
      <c r="H19" s="35" t="s">
        <v>39</v>
      </c>
    </row>
    <row r="20" spans="1:11" ht="13.5" customHeight="1" x14ac:dyDescent="0.25">
      <c r="A20" s="40" t="s">
        <v>346</v>
      </c>
      <c r="B20" s="465" t="s">
        <v>160</v>
      </c>
      <c r="C20" s="34" t="s">
        <v>35</v>
      </c>
      <c r="D20" s="34">
        <v>1</v>
      </c>
      <c r="E20" s="47">
        <v>9.6</v>
      </c>
      <c r="F20" s="47">
        <f t="shared" si="1"/>
        <v>11.94</v>
      </c>
      <c r="G20" s="47">
        <f t="shared" si="0"/>
        <v>11.94</v>
      </c>
      <c r="H20" s="35" t="s">
        <v>39</v>
      </c>
    </row>
    <row r="21" spans="1:11" ht="13.5" customHeight="1" x14ac:dyDescent="0.25">
      <c r="A21" s="40" t="s">
        <v>347</v>
      </c>
      <c r="B21" s="465" t="s">
        <v>161</v>
      </c>
      <c r="C21" s="34" t="s">
        <v>37</v>
      </c>
      <c r="D21" s="34">
        <v>1</v>
      </c>
      <c r="E21" s="47">
        <v>14.65</v>
      </c>
      <c r="F21" s="47">
        <f t="shared" si="1"/>
        <v>18.22</v>
      </c>
      <c r="G21" s="47">
        <f t="shared" si="0"/>
        <v>18.22</v>
      </c>
      <c r="H21" s="35" t="s">
        <v>39</v>
      </c>
    </row>
    <row r="22" spans="1:11" ht="13.5" customHeight="1" x14ac:dyDescent="0.25">
      <c r="A22" s="40" t="s">
        <v>348</v>
      </c>
      <c r="B22" s="465" t="s">
        <v>131</v>
      </c>
      <c r="C22" s="34" t="s">
        <v>37</v>
      </c>
      <c r="D22" s="34">
        <v>1</v>
      </c>
      <c r="E22" s="47">
        <v>17.97</v>
      </c>
      <c r="F22" s="47">
        <f t="shared" si="1"/>
        <v>22.35</v>
      </c>
      <c r="G22" s="47">
        <f t="shared" si="0"/>
        <v>22.35</v>
      </c>
      <c r="H22" s="35" t="s">
        <v>39</v>
      </c>
    </row>
    <row r="23" spans="1:11" ht="13.5" customHeight="1" x14ac:dyDescent="0.25">
      <c r="A23" s="40" t="s">
        <v>349</v>
      </c>
      <c r="B23" s="465" t="s">
        <v>163</v>
      </c>
      <c r="C23" s="34" t="s">
        <v>35</v>
      </c>
      <c r="D23" s="34">
        <v>2</v>
      </c>
      <c r="E23" s="47">
        <v>209.78</v>
      </c>
      <c r="F23" s="47">
        <f t="shared" si="1"/>
        <v>260.88</v>
      </c>
      <c r="G23" s="47">
        <f t="shared" si="0"/>
        <v>521.76</v>
      </c>
      <c r="H23" s="35" t="s">
        <v>39</v>
      </c>
    </row>
    <row r="24" spans="1:11" ht="13.5" customHeight="1" x14ac:dyDescent="0.25">
      <c r="A24" s="40" t="s">
        <v>350</v>
      </c>
      <c r="B24" s="465" t="s">
        <v>170</v>
      </c>
      <c r="C24" s="34" t="s">
        <v>37</v>
      </c>
      <c r="D24" s="34">
        <v>2</v>
      </c>
      <c r="E24" s="47">
        <v>5.36</v>
      </c>
      <c r="F24" s="47">
        <f t="shared" si="1"/>
        <v>6.67</v>
      </c>
      <c r="G24" s="47">
        <f t="shared" si="0"/>
        <v>13.34</v>
      </c>
      <c r="H24" s="35" t="s">
        <v>38</v>
      </c>
    </row>
    <row r="25" spans="1:11" ht="13.5" customHeight="1" x14ac:dyDescent="0.25">
      <c r="A25" s="40" t="s">
        <v>351</v>
      </c>
      <c r="B25" s="465" t="s">
        <v>164</v>
      </c>
      <c r="C25" s="34" t="s">
        <v>35</v>
      </c>
      <c r="D25" s="34">
        <v>2</v>
      </c>
      <c r="E25" s="47">
        <v>4.79</v>
      </c>
      <c r="F25" s="47">
        <f t="shared" si="1"/>
        <v>5.96</v>
      </c>
      <c r="G25" s="47">
        <f t="shared" si="0"/>
        <v>11.92</v>
      </c>
      <c r="H25" s="35" t="s">
        <v>38</v>
      </c>
    </row>
    <row r="26" spans="1:11" ht="15" customHeight="1" x14ac:dyDescent="0.25">
      <c r="A26" s="40" t="s">
        <v>352</v>
      </c>
      <c r="B26" s="465" t="s">
        <v>171</v>
      </c>
      <c r="C26" s="34" t="s">
        <v>36</v>
      </c>
      <c r="D26" s="34">
        <v>1</v>
      </c>
      <c r="E26" s="47">
        <v>44.87</v>
      </c>
      <c r="F26" s="47">
        <f t="shared" si="1"/>
        <v>55.8</v>
      </c>
      <c r="G26" s="47">
        <f t="shared" si="0"/>
        <v>55.8</v>
      </c>
      <c r="H26" s="35" t="s">
        <v>38</v>
      </c>
    </row>
    <row r="27" spans="1:11" ht="23.25" customHeight="1" x14ac:dyDescent="0.25">
      <c r="A27" s="40" t="s">
        <v>353</v>
      </c>
      <c r="B27" s="465" t="s">
        <v>293</v>
      </c>
      <c r="C27" s="34" t="s">
        <v>35</v>
      </c>
      <c r="D27" s="34">
        <v>1</v>
      </c>
      <c r="E27" s="47">
        <v>15.17</v>
      </c>
      <c r="F27" s="47">
        <f t="shared" si="1"/>
        <v>18.87</v>
      </c>
      <c r="G27" s="47">
        <f t="shared" si="0"/>
        <v>18.87</v>
      </c>
      <c r="H27" s="35" t="s">
        <v>38</v>
      </c>
    </row>
    <row r="28" spans="1:11" ht="13.5" customHeight="1" x14ac:dyDescent="0.25">
      <c r="A28" s="40" t="s">
        <v>354</v>
      </c>
      <c r="B28" s="465" t="s">
        <v>44</v>
      </c>
      <c r="C28" s="34" t="s">
        <v>37</v>
      </c>
      <c r="D28" s="34">
        <v>1</v>
      </c>
      <c r="E28" s="47">
        <v>3.54</v>
      </c>
      <c r="F28" s="47">
        <f t="shared" si="1"/>
        <v>4.4000000000000004</v>
      </c>
      <c r="G28" s="47">
        <f t="shared" si="0"/>
        <v>4.4000000000000004</v>
      </c>
      <c r="H28" s="35" t="s">
        <v>38</v>
      </c>
    </row>
    <row r="29" spans="1:11" ht="13.5" customHeight="1" x14ac:dyDescent="0.25">
      <c r="A29" s="40" t="s">
        <v>355</v>
      </c>
      <c r="B29" s="40" t="s">
        <v>282</v>
      </c>
      <c r="C29" s="34" t="s">
        <v>588</v>
      </c>
      <c r="D29" s="34">
        <v>4</v>
      </c>
      <c r="E29" s="47">
        <v>68.22</v>
      </c>
      <c r="F29" s="47">
        <f t="shared" si="1"/>
        <v>84.84</v>
      </c>
      <c r="G29" s="47">
        <f t="shared" si="0"/>
        <v>339.36</v>
      </c>
      <c r="H29" s="35" t="s">
        <v>39</v>
      </c>
    </row>
    <row r="30" spans="1:11" ht="13.5" customHeight="1" x14ac:dyDescent="0.25">
      <c r="A30" s="40" t="s">
        <v>356</v>
      </c>
      <c r="B30" s="465" t="s">
        <v>64</v>
      </c>
      <c r="C30" s="34" t="s">
        <v>37</v>
      </c>
      <c r="D30" s="34">
        <v>1</v>
      </c>
      <c r="E30" s="47">
        <v>19.27</v>
      </c>
      <c r="F30" s="47">
        <f t="shared" si="1"/>
        <v>23.96</v>
      </c>
      <c r="G30" s="47">
        <f t="shared" si="0"/>
        <v>23.96</v>
      </c>
      <c r="H30" s="35" t="s">
        <v>38</v>
      </c>
    </row>
    <row r="31" spans="1:11" ht="13.5" customHeight="1" x14ac:dyDescent="0.25">
      <c r="A31" s="40" t="s">
        <v>357</v>
      </c>
      <c r="B31" s="465" t="s">
        <v>162</v>
      </c>
      <c r="C31" s="34" t="s">
        <v>36</v>
      </c>
      <c r="D31" s="34">
        <v>2</v>
      </c>
      <c r="E31" s="47">
        <v>15.04</v>
      </c>
      <c r="F31" s="47">
        <f t="shared" si="1"/>
        <v>18.7</v>
      </c>
      <c r="G31" s="47">
        <f t="shared" si="0"/>
        <v>37.4</v>
      </c>
      <c r="H31" s="35" t="s">
        <v>38</v>
      </c>
    </row>
    <row r="32" spans="1:11" ht="16.5" customHeight="1" x14ac:dyDescent="0.25">
      <c r="A32" s="40" t="s">
        <v>358</v>
      </c>
      <c r="B32" s="465" t="s">
        <v>97</v>
      </c>
      <c r="C32" s="34" t="s">
        <v>37</v>
      </c>
      <c r="D32" s="34">
        <v>2</v>
      </c>
      <c r="E32" s="47">
        <v>13.92</v>
      </c>
      <c r="F32" s="47">
        <f t="shared" si="1"/>
        <v>17.309999999999999</v>
      </c>
      <c r="G32" s="47">
        <f t="shared" si="0"/>
        <v>34.619999999999997</v>
      </c>
      <c r="H32" s="35" t="s">
        <v>38</v>
      </c>
    </row>
    <row r="33" spans="1:11" ht="16.5" customHeight="1" x14ac:dyDescent="0.25">
      <c r="A33" s="40" t="s">
        <v>359</v>
      </c>
      <c r="B33" s="465" t="s">
        <v>586</v>
      </c>
      <c r="C33" s="34" t="s">
        <v>36</v>
      </c>
      <c r="D33" s="34">
        <v>1</v>
      </c>
      <c r="E33" s="47">
        <v>26.57</v>
      </c>
      <c r="F33" s="47">
        <f t="shared" si="1"/>
        <v>33.04</v>
      </c>
      <c r="G33" s="47">
        <f t="shared" si="0"/>
        <v>33.04</v>
      </c>
      <c r="H33" s="35"/>
    </row>
    <row r="34" spans="1:11" ht="13.5" customHeight="1" x14ac:dyDescent="0.25">
      <c r="A34" s="40" t="s">
        <v>360</v>
      </c>
      <c r="B34" s="465" t="s">
        <v>65</v>
      </c>
      <c r="C34" s="34" t="s">
        <v>37</v>
      </c>
      <c r="D34" s="34">
        <v>2</v>
      </c>
      <c r="E34" s="47">
        <v>10.94</v>
      </c>
      <c r="F34" s="47">
        <f>ROUND(E34*1.2436,2)</f>
        <v>13.6</v>
      </c>
      <c r="G34" s="47">
        <f t="shared" si="0"/>
        <v>27.2</v>
      </c>
      <c r="H34" s="35" t="s">
        <v>38</v>
      </c>
    </row>
    <row r="35" spans="1:11" ht="13.5" customHeight="1" x14ac:dyDescent="0.25">
      <c r="A35" s="40" t="s">
        <v>370</v>
      </c>
      <c r="B35" s="465" t="s">
        <v>187</v>
      </c>
      <c r="C35" s="34" t="s">
        <v>37</v>
      </c>
      <c r="D35" s="34">
        <v>2</v>
      </c>
      <c r="E35" s="47">
        <v>5.47</v>
      </c>
      <c r="F35" s="47">
        <f t="shared" si="1"/>
        <v>6.8</v>
      </c>
      <c r="G35" s="47">
        <f t="shared" si="0"/>
        <v>13.6</v>
      </c>
      <c r="H35" s="35" t="s">
        <v>38</v>
      </c>
    </row>
    <row r="36" spans="1:11" ht="14.25" customHeight="1" x14ac:dyDescent="0.25">
      <c r="A36" s="40" t="s">
        <v>382</v>
      </c>
      <c r="B36" s="465" t="s">
        <v>98</v>
      </c>
      <c r="C36" s="34" t="s">
        <v>37</v>
      </c>
      <c r="D36" s="34">
        <v>1</v>
      </c>
      <c r="E36" s="47">
        <v>3.78</v>
      </c>
      <c r="F36" s="47">
        <f t="shared" si="1"/>
        <v>4.7</v>
      </c>
      <c r="G36" s="47">
        <f t="shared" si="0"/>
        <v>4.7</v>
      </c>
      <c r="H36" s="35" t="s">
        <v>38</v>
      </c>
    </row>
    <row r="37" spans="1:11" x14ac:dyDescent="0.25">
      <c r="A37" s="40" t="s">
        <v>383</v>
      </c>
      <c r="B37" s="465" t="s">
        <v>45</v>
      </c>
      <c r="C37" s="34" t="s">
        <v>43</v>
      </c>
      <c r="D37" s="34">
        <v>12</v>
      </c>
      <c r="E37" s="47">
        <v>120</v>
      </c>
      <c r="F37" s="47">
        <f t="shared" si="1"/>
        <v>149.22999999999999</v>
      </c>
      <c r="G37" s="47">
        <f t="shared" si="0"/>
        <v>1790.7599999999998</v>
      </c>
      <c r="H37" s="35" t="s">
        <v>42</v>
      </c>
      <c r="I37" s="389"/>
    </row>
    <row r="38" spans="1:11" x14ac:dyDescent="0.25">
      <c r="A38" s="40" t="s">
        <v>585</v>
      </c>
      <c r="B38" s="465" t="s">
        <v>46</v>
      </c>
      <c r="C38" s="34" t="s">
        <v>43</v>
      </c>
      <c r="D38" s="34">
        <v>12</v>
      </c>
      <c r="E38" s="47">
        <v>70</v>
      </c>
      <c r="F38" s="47">
        <f t="shared" si="1"/>
        <v>87.05</v>
      </c>
      <c r="G38" s="47">
        <f t="shared" si="0"/>
        <v>1044.5999999999999</v>
      </c>
      <c r="H38" s="35" t="s">
        <v>42</v>
      </c>
      <c r="I38" s="390"/>
    </row>
    <row r="39" spans="1:11" x14ac:dyDescent="0.25">
      <c r="A39" s="511" t="s">
        <v>610</v>
      </c>
      <c r="B39" s="513"/>
      <c r="C39" s="386" t="s">
        <v>33</v>
      </c>
      <c r="D39" s="396" t="s">
        <v>33</v>
      </c>
      <c r="E39" s="396" t="s">
        <v>33</v>
      </c>
      <c r="F39" s="396" t="s">
        <v>33</v>
      </c>
      <c r="G39" s="397">
        <f>SUM(G9:G38)</f>
        <v>4444.6499999999996</v>
      </c>
      <c r="H39" s="398" t="s">
        <v>33</v>
      </c>
    </row>
    <row r="40" spans="1:11" x14ac:dyDescent="0.25">
      <c r="A40" s="445"/>
      <c r="B40" s="447" t="s">
        <v>692</v>
      </c>
      <c r="C40" s="386"/>
      <c r="D40" s="396"/>
      <c r="E40" s="396"/>
      <c r="F40" s="396"/>
      <c r="G40" s="397">
        <f>G39/12</f>
        <v>370.38749999999999</v>
      </c>
      <c r="H40" s="398"/>
    </row>
    <row r="41" spans="1:11" x14ac:dyDescent="0.25">
      <c r="A41" s="365"/>
      <c r="B41" s="366"/>
      <c r="C41" s="34"/>
      <c r="D41" s="47"/>
      <c r="E41" s="47"/>
      <c r="F41" s="47"/>
      <c r="G41" s="80"/>
      <c r="H41" s="35"/>
    </row>
    <row r="42" spans="1:11" ht="15.75" customHeight="1" x14ac:dyDescent="0.25">
      <c r="A42" s="37" t="s">
        <v>361</v>
      </c>
      <c r="B42" s="37" t="s">
        <v>18</v>
      </c>
      <c r="C42" s="34"/>
      <c r="D42" s="34"/>
      <c r="E42" s="46"/>
      <c r="F42" s="47"/>
      <c r="G42" s="47"/>
      <c r="H42" s="35"/>
    </row>
    <row r="43" spans="1:11" x14ac:dyDescent="0.25">
      <c r="A43" s="37"/>
      <c r="B43" s="37"/>
      <c r="C43" s="34"/>
      <c r="D43" s="34"/>
      <c r="E43" s="46"/>
      <c r="F43" s="47"/>
      <c r="G43" s="80" t="s">
        <v>700</v>
      </c>
      <c r="H43" s="35"/>
    </row>
    <row r="44" spans="1:11" x14ac:dyDescent="0.25">
      <c r="A44" s="40" t="s">
        <v>393</v>
      </c>
      <c r="B44" s="40" t="s">
        <v>41</v>
      </c>
      <c r="C44" s="34" t="s">
        <v>43</v>
      </c>
      <c r="D44" s="34">
        <v>12</v>
      </c>
      <c r="E44" s="47">
        <v>195</v>
      </c>
      <c r="F44" s="47">
        <f>ROUND(E44*1.2436,2)</f>
        <v>242.5</v>
      </c>
      <c r="G44" s="47">
        <f>F44*D44</f>
        <v>2910</v>
      </c>
      <c r="H44" s="35" t="s">
        <v>42</v>
      </c>
      <c r="I44" s="389"/>
      <c r="K44" s="391"/>
    </row>
    <row r="45" spans="1:11" x14ac:dyDescent="0.25">
      <c r="A45" s="40" t="s">
        <v>394</v>
      </c>
      <c r="B45" s="40" t="s">
        <v>296</v>
      </c>
      <c r="C45" s="34" t="s">
        <v>43</v>
      </c>
      <c r="D45" s="34">
        <v>12</v>
      </c>
      <c r="E45" s="47">
        <v>1857.22</v>
      </c>
      <c r="F45" s="47">
        <f t="shared" ref="F45:F46" si="2">ROUND(E45*1.2436,2)</f>
        <v>2309.64</v>
      </c>
      <c r="G45" s="47">
        <f>F45*D45</f>
        <v>27715.68</v>
      </c>
      <c r="H45" s="35" t="s">
        <v>132</v>
      </c>
      <c r="I45" s="389"/>
      <c r="J45" s="392"/>
    </row>
    <row r="46" spans="1:11" x14ac:dyDescent="0.25">
      <c r="A46" s="40" t="s">
        <v>395</v>
      </c>
      <c r="B46" s="40" t="s">
        <v>68</v>
      </c>
      <c r="C46" s="34" t="s">
        <v>43</v>
      </c>
      <c r="D46" s="34">
        <v>12</v>
      </c>
      <c r="E46" s="47">
        <v>434.42</v>
      </c>
      <c r="F46" s="47">
        <f t="shared" si="2"/>
        <v>540.24</v>
      </c>
      <c r="G46" s="47">
        <f>F46*D46</f>
        <v>6482.88</v>
      </c>
      <c r="H46" s="35" t="s">
        <v>39</v>
      </c>
      <c r="I46" s="389"/>
    </row>
    <row r="47" spans="1:11" x14ac:dyDescent="0.25">
      <c r="A47" s="511" t="s">
        <v>609</v>
      </c>
      <c r="B47" s="513"/>
      <c r="C47" s="386" t="s">
        <v>33</v>
      </c>
      <c r="D47" s="386" t="s">
        <v>33</v>
      </c>
      <c r="E47" s="396" t="s">
        <v>33</v>
      </c>
      <c r="F47" s="396" t="s">
        <v>33</v>
      </c>
      <c r="G47" s="397">
        <f>SUM(G44:G46)</f>
        <v>37108.559999999998</v>
      </c>
      <c r="H47" s="398"/>
      <c r="I47" s="389"/>
    </row>
    <row r="48" spans="1:11" x14ac:dyDescent="0.25">
      <c r="A48" s="445"/>
      <c r="B48" s="446" t="s">
        <v>692</v>
      </c>
      <c r="C48" s="453"/>
      <c r="D48" s="453"/>
      <c r="E48" s="454"/>
      <c r="F48" s="396"/>
      <c r="G48" s="397">
        <f>G47/12</f>
        <v>3092.3799999999997</v>
      </c>
      <c r="H48" s="398"/>
      <c r="I48" s="389"/>
    </row>
    <row r="49" spans="1:14" x14ac:dyDescent="0.25">
      <c r="A49" s="521"/>
      <c r="B49" s="527"/>
      <c r="C49" s="527"/>
      <c r="D49" s="527"/>
      <c r="E49" s="522"/>
      <c r="F49" s="377"/>
      <c r="G49" s="72"/>
      <c r="H49" s="378"/>
    </row>
    <row r="50" spans="1:14" ht="15" customHeight="1" x14ac:dyDescent="0.25">
      <c r="A50" s="293" t="s">
        <v>398</v>
      </c>
      <c r="B50" s="293" t="s">
        <v>415</v>
      </c>
      <c r="C50" s="364"/>
      <c r="D50" s="296"/>
      <c r="E50" s="297"/>
      <c r="F50" s="298"/>
      <c r="G50" s="298"/>
      <c r="H50" s="298"/>
    </row>
    <row r="51" spans="1:14" ht="18.75" customHeight="1" x14ac:dyDescent="0.25">
      <c r="A51" s="40" t="s">
        <v>396</v>
      </c>
      <c r="B51" s="40" t="s">
        <v>371</v>
      </c>
      <c r="C51" s="34" t="s">
        <v>37</v>
      </c>
      <c r="D51" s="34">
        <v>2</v>
      </c>
      <c r="E51" s="35" t="s">
        <v>33</v>
      </c>
      <c r="F51" s="35" t="s">
        <v>33</v>
      </c>
      <c r="G51" s="35" t="s">
        <v>33</v>
      </c>
      <c r="H51" s="35" t="s">
        <v>33</v>
      </c>
      <c r="L51" s="391"/>
    </row>
    <row r="52" spans="1:14" ht="23.25" customHeight="1" x14ac:dyDescent="0.25">
      <c r="A52" s="40" t="s">
        <v>397</v>
      </c>
      <c r="B52" s="464" t="s">
        <v>151</v>
      </c>
      <c r="C52" s="34" t="s">
        <v>37</v>
      </c>
      <c r="D52" s="34">
        <v>1</v>
      </c>
      <c r="E52" s="35" t="s">
        <v>33</v>
      </c>
      <c r="F52" s="35" t="s">
        <v>33</v>
      </c>
      <c r="G52" s="35" t="s">
        <v>33</v>
      </c>
      <c r="H52" s="35" t="s">
        <v>33</v>
      </c>
    </row>
    <row r="53" spans="1:14" ht="12" customHeight="1" x14ac:dyDescent="0.25">
      <c r="A53" s="40" t="s">
        <v>399</v>
      </c>
      <c r="B53" s="40" t="s">
        <v>407</v>
      </c>
      <c r="C53" s="34" t="s">
        <v>37</v>
      </c>
      <c r="D53" s="34">
        <v>3</v>
      </c>
      <c r="E53" s="35" t="s">
        <v>33</v>
      </c>
      <c r="F53" s="35" t="s">
        <v>33</v>
      </c>
      <c r="G53" s="35" t="s">
        <v>33</v>
      </c>
      <c r="H53" s="35" t="s">
        <v>33</v>
      </c>
    </row>
    <row r="54" spans="1:14" ht="12" customHeight="1" x14ac:dyDescent="0.25">
      <c r="A54" s="40" t="s">
        <v>400</v>
      </c>
      <c r="B54" s="40" t="s">
        <v>408</v>
      </c>
      <c r="C54" s="34" t="s">
        <v>37</v>
      </c>
      <c r="D54" s="34">
        <v>1</v>
      </c>
      <c r="E54" s="35" t="s">
        <v>33</v>
      </c>
      <c r="F54" s="35" t="s">
        <v>33</v>
      </c>
      <c r="G54" s="35" t="s">
        <v>33</v>
      </c>
      <c r="H54" s="35" t="s">
        <v>33</v>
      </c>
    </row>
    <row r="55" spans="1:14" x14ac:dyDescent="0.25">
      <c r="A55" s="40" t="s">
        <v>401</v>
      </c>
      <c r="B55" s="40" t="s">
        <v>152</v>
      </c>
      <c r="C55" s="34" t="s">
        <v>37</v>
      </c>
      <c r="D55" s="34">
        <v>2</v>
      </c>
      <c r="E55" s="35" t="s">
        <v>33</v>
      </c>
      <c r="F55" s="35" t="s">
        <v>33</v>
      </c>
      <c r="G55" s="35" t="s">
        <v>33</v>
      </c>
      <c r="H55" s="35" t="s">
        <v>33</v>
      </c>
    </row>
    <row r="56" spans="1:14" ht="15" customHeight="1" x14ac:dyDescent="0.25">
      <c r="A56" s="40" t="s">
        <v>402</v>
      </c>
      <c r="B56" s="40" t="s">
        <v>340</v>
      </c>
      <c r="C56" s="34" t="s">
        <v>37</v>
      </c>
      <c r="D56" s="34">
        <v>1</v>
      </c>
      <c r="E56" s="35" t="s">
        <v>33</v>
      </c>
      <c r="F56" s="35" t="s">
        <v>33</v>
      </c>
      <c r="G56" s="35" t="s">
        <v>33</v>
      </c>
      <c r="H56" s="35" t="s">
        <v>33</v>
      </c>
      <c r="I56" s="393"/>
      <c r="J56" s="393"/>
    </row>
    <row r="57" spans="1:14" ht="12" customHeight="1" x14ac:dyDescent="0.25">
      <c r="A57" s="40" t="s">
        <v>403</v>
      </c>
      <c r="B57" s="40" t="s">
        <v>341</v>
      </c>
      <c r="C57" s="34" t="s">
        <v>37</v>
      </c>
      <c r="D57" s="34">
        <v>1</v>
      </c>
      <c r="E57" s="35" t="s">
        <v>33</v>
      </c>
      <c r="F57" s="35" t="s">
        <v>33</v>
      </c>
      <c r="G57" s="35" t="s">
        <v>33</v>
      </c>
      <c r="H57" s="35" t="s">
        <v>33</v>
      </c>
      <c r="I57" s="394"/>
      <c r="J57" s="394"/>
      <c r="L57" s="81"/>
      <c r="M57" s="81"/>
      <c r="N57" s="81"/>
    </row>
    <row r="58" spans="1:14" ht="13.5" customHeight="1" x14ac:dyDescent="0.25">
      <c r="A58" s="40" t="s">
        <v>404</v>
      </c>
      <c r="B58" s="40" t="s">
        <v>344</v>
      </c>
      <c r="C58" s="34" t="s">
        <v>37</v>
      </c>
      <c r="D58" s="34">
        <v>1</v>
      </c>
      <c r="E58" s="35" t="s">
        <v>33</v>
      </c>
      <c r="F58" s="35" t="s">
        <v>33</v>
      </c>
      <c r="G58" s="35" t="s">
        <v>33</v>
      </c>
      <c r="H58" s="35" t="s">
        <v>33</v>
      </c>
      <c r="I58" s="394"/>
      <c r="J58" s="394"/>
      <c r="L58" s="87"/>
      <c r="M58" s="295"/>
      <c r="N58" s="87"/>
    </row>
    <row r="59" spans="1:14" x14ac:dyDescent="0.25">
      <c r="A59" s="40" t="s">
        <v>405</v>
      </c>
      <c r="B59" s="40" t="s">
        <v>596</v>
      </c>
      <c r="C59" s="34" t="s">
        <v>37</v>
      </c>
      <c r="D59" s="34">
        <v>1</v>
      </c>
      <c r="E59" s="35" t="s">
        <v>33</v>
      </c>
      <c r="F59" s="35" t="s">
        <v>33</v>
      </c>
      <c r="G59" s="35" t="s">
        <v>33</v>
      </c>
      <c r="H59" s="35" t="s">
        <v>33</v>
      </c>
      <c r="I59" s="394"/>
      <c r="J59" s="394"/>
      <c r="L59" s="87"/>
      <c r="M59" s="87"/>
      <c r="N59" s="87"/>
    </row>
    <row r="60" spans="1:14" ht="13.5" customHeight="1" x14ac:dyDescent="0.25">
      <c r="A60" s="40" t="s">
        <v>411</v>
      </c>
      <c r="B60" s="40" t="s">
        <v>597</v>
      </c>
      <c r="C60" s="34" t="s">
        <v>37</v>
      </c>
      <c r="D60" s="34">
        <v>1</v>
      </c>
      <c r="E60" s="35" t="s">
        <v>33</v>
      </c>
      <c r="F60" s="35" t="s">
        <v>33</v>
      </c>
      <c r="G60" s="35" t="s">
        <v>33</v>
      </c>
      <c r="H60" s="35" t="s">
        <v>33</v>
      </c>
      <c r="I60" s="394"/>
      <c r="J60" s="394"/>
      <c r="L60" s="87"/>
      <c r="M60" s="87"/>
      <c r="N60" s="87"/>
    </row>
    <row r="61" spans="1:14" ht="13.5" customHeight="1" x14ac:dyDescent="0.25">
      <c r="A61" s="40" t="s">
        <v>412</v>
      </c>
      <c r="B61" s="40" t="s">
        <v>165</v>
      </c>
      <c r="C61" s="34" t="s">
        <v>37</v>
      </c>
      <c r="D61" s="34">
        <v>1</v>
      </c>
      <c r="E61" s="35" t="s">
        <v>33</v>
      </c>
      <c r="F61" s="35" t="s">
        <v>33</v>
      </c>
      <c r="G61" s="35" t="s">
        <v>33</v>
      </c>
      <c r="H61" s="35" t="s">
        <v>33</v>
      </c>
      <c r="I61" s="394"/>
      <c r="J61" s="394"/>
      <c r="L61" s="87"/>
      <c r="M61" s="87"/>
      <c r="N61" s="87"/>
    </row>
    <row r="62" spans="1:14" ht="13.5" customHeight="1" x14ac:dyDescent="0.25">
      <c r="A62" s="40" t="s">
        <v>413</v>
      </c>
      <c r="B62" s="40" t="s">
        <v>410</v>
      </c>
      <c r="C62" s="34" t="s">
        <v>37</v>
      </c>
      <c r="D62" s="34">
        <v>1</v>
      </c>
      <c r="E62" s="35" t="s">
        <v>33</v>
      </c>
      <c r="F62" s="35" t="s">
        <v>33</v>
      </c>
      <c r="G62" s="35" t="s">
        <v>33</v>
      </c>
      <c r="H62" s="35" t="s">
        <v>33</v>
      </c>
      <c r="I62" s="394"/>
      <c r="J62" s="394"/>
      <c r="L62" s="87"/>
      <c r="M62" s="87"/>
      <c r="N62" s="87"/>
    </row>
    <row r="63" spans="1:14" ht="13.5" customHeight="1" x14ac:dyDescent="0.25">
      <c r="A63" s="40" t="s">
        <v>414</v>
      </c>
      <c r="B63" s="40" t="s">
        <v>409</v>
      </c>
      <c r="C63" s="34" t="s">
        <v>37</v>
      </c>
      <c r="D63" s="34">
        <v>1</v>
      </c>
      <c r="E63" s="35" t="s">
        <v>33</v>
      </c>
      <c r="F63" s="35" t="s">
        <v>33</v>
      </c>
      <c r="G63" s="35" t="s">
        <v>33</v>
      </c>
      <c r="H63" s="35" t="s">
        <v>33</v>
      </c>
      <c r="I63" s="394"/>
      <c r="J63" s="394"/>
      <c r="L63" s="87"/>
      <c r="M63" s="87"/>
      <c r="N63" s="87"/>
    </row>
    <row r="64" spans="1:14" ht="13.5" customHeight="1" x14ac:dyDescent="0.25">
      <c r="A64" s="521"/>
      <c r="B64" s="522"/>
      <c r="C64" s="34"/>
      <c r="D64" s="34"/>
      <c r="E64" s="47"/>
      <c r="F64" s="47"/>
      <c r="G64" s="80"/>
      <c r="H64" s="298"/>
      <c r="I64" s="394"/>
      <c r="J64" s="394"/>
      <c r="L64" s="87"/>
      <c r="M64" s="87"/>
      <c r="N64" s="87"/>
    </row>
    <row r="65" spans="1:14" ht="13.5" customHeight="1" x14ac:dyDescent="0.25">
      <c r="A65" s="419"/>
      <c r="B65" s="418" t="s">
        <v>671</v>
      </c>
      <c r="C65" s="386"/>
      <c r="D65" s="386"/>
      <c r="E65" s="396"/>
      <c r="F65" s="396"/>
      <c r="G65" s="397">
        <v>0</v>
      </c>
      <c r="H65" s="425"/>
      <c r="I65" s="394"/>
      <c r="J65" s="394"/>
      <c r="L65" s="87"/>
      <c r="M65" s="87"/>
      <c r="N65" s="87"/>
    </row>
    <row r="66" spans="1:14" ht="26.25" customHeight="1" x14ac:dyDescent="0.25">
      <c r="A66" s="37" t="s">
        <v>209</v>
      </c>
      <c r="B66" s="37" t="s">
        <v>601</v>
      </c>
      <c r="C66" s="38" t="s">
        <v>33</v>
      </c>
      <c r="D66" s="34" t="s">
        <v>33</v>
      </c>
      <c r="E66" s="70" t="s">
        <v>294</v>
      </c>
      <c r="F66" s="70" t="s">
        <v>701</v>
      </c>
      <c r="G66" s="70" t="s">
        <v>53</v>
      </c>
      <c r="H66" s="39" t="s">
        <v>33</v>
      </c>
    </row>
    <row r="67" spans="1:14" x14ac:dyDescent="0.25">
      <c r="A67" s="40" t="s">
        <v>210</v>
      </c>
      <c r="B67" s="40" t="s">
        <v>406</v>
      </c>
      <c r="C67" s="34" t="s">
        <v>43</v>
      </c>
      <c r="D67" s="34">
        <v>12</v>
      </c>
      <c r="E67" s="47">
        <f>'Memória de Cálculo RH'!E10</f>
        <v>5366</v>
      </c>
      <c r="F67" s="47">
        <f>ROUND(E67*1.2436,2)</f>
        <v>6673.16</v>
      </c>
      <c r="G67" s="47">
        <f>F67*D67</f>
        <v>80077.919999999998</v>
      </c>
      <c r="H67" s="35" t="s">
        <v>96</v>
      </c>
    </row>
    <row r="68" spans="1:14" x14ac:dyDescent="0.25">
      <c r="A68" s="40" t="s">
        <v>211</v>
      </c>
      <c r="B68" s="40" t="s">
        <v>598</v>
      </c>
      <c r="C68" s="34" t="s">
        <v>43</v>
      </c>
      <c r="D68" s="34">
        <v>12</v>
      </c>
      <c r="E68" s="47">
        <f>'Memória de Cálculo RH'!E21</f>
        <v>7941.78</v>
      </c>
      <c r="F68" s="47">
        <f>ROUND(E68*1.2436,2)</f>
        <v>9876.4</v>
      </c>
      <c r="G68" s="47">
        <f>F68*D68</f>
        <v>118516.79999999999</v>
      </c>
      <c r="H68" s="35" t="s">
        <v>96</v>
      </c>
    </row>
    <row r="69" spans="1:14" ht="15" customHeight="1" x14ac:dyDescent="0.25">
      <c r="A69" s="511" t="s">
        <v>602</v>
      </c>
      <c r="B69" s="513"/>
      <c r="C69" s="398" t="s">
        <v>33</v>
      </c>
      <c r="D69" s="398" t="s">
        <v>33</v>
      </c>
      <c r="E69" s="398" t="s">
        <v>33</v>
      </c>
      <c r="F69" s="398" t="s">
        <v>33</v>
      </c>
      <c r="G69" s="397">
        <f>SUM(G67:G68)</f>
        <v>198594.71999999997</v>
      </c>
      <c r="H69" s="398" t="s">
        <v>33</v>
      </c>
    </row>
    <row r="70" spans="1:14" x14ac:dyDescent="0.25">
      <c r="A70" s="40"/>
      <c r="B70" s="40"/>
      <c r="C70" s="34"/>
      <c r="D70" s="34"/>
      <c r="E70" s="47"/>
      <c r="F70" s="47"/>
      <c r="G70" s="47"/>
      <c r="H70" s="35"/>
    </row>
    <row r="71" spans="1:14" ht="24" x14ac:dyDescent="0.25">
      <c r="A71" s="40" t="s">
        <v>603</v>
      </c>
      <c r="B71" s="37" t="s">
        <v>604</v>
      </c>
      <c r="C71" s="34"/>
      <c r="D71" s="34"/>
      <c r="E71" s="376" t="s">
        <v>607</v>
      </c>
      <c r="F71" s="376" t="s">
        <v>702</v>
      </c>
      <c r="G71" s="70" t="s">
        <v>608</v>
      </c>
      <c r="H71" s="35"/>
    </row>
    <row r="72" spans="1:14" x14ac:dyDescent="0.25">
      <c r="A72" s="40" t="s">
        <v>605</v>
      </c>
      <c r="B72" s="40" t="s">
        <v>599</v>
      </c>
      <c r="C72" s="34" t="s">
        <v>43</v>
      </c>
      <c r="D72" s="34">
        <v>12</v>
      </c>
      <c r="E72" s="47">
        <v>841.9</v>
      </c>
      <c r="F72" s="47">
        <f>ROUND(E72*1.2436,2)</f>
        <v>1046.99</v>
      </c>
      <c r="G72" s="47">
        <f t="shared" ref="G72" si="3">F72*D72</f>
        <v>12563.880000000001</v>
      </c>
      <c r="H72" s="35" t="s">
        <v>600</v>
      </c>
    </row>
    <row r="73" spans="1:14" x14ac:dyDescent="0.25">
      <c r="A73" s="399"/>
      <c r="B73" s="400" t="s">
        <v>606</v>
      </c>
      <c r="C73" s="386"/>
      <c r="D73" s="386"/>
      <c r="E73" s="396"/>
      <c r="F73" s="396"/>
      <c r="G73" s="397">
        <f>SUM(G72:G72)</f>
        <v>12563.880000000001</v>
      </c>
      <c r="H73" s="398"/>
    </row>
    <row r="74" spans="1:14" ht="15" customHeight="1" x14ac:dyDescent="0.25">
      <c r="A74" s="511" t="s">
        <v>670</v>
      </c>
      <c r="B74" s="513"/>
      <c r="C74" s="386"/>
      <c r="D74" s="386"/>
      <c r="E74" s="396"/>
      <c r="F74" s="396"/>
      <c r="G74" s="397">
        <f>G69+G73</f>
        <v>211158.59999999998</v>
      </c>
      <c r="H74" s="398"/>
    </row>
    <row r="75" spans="1:14" x14ac:dyDescent="0.25">
      <c r="A75" s="294"/>
      <c r="B75" s="37"/>
      <c r="C75" s="37"/>
      <c r="D75" s="34" t="s">
        <v>33</v>
      </c>
      <c r="E75" s="34" t="s">
        <v>33</v>
      </c>
      <c r="F75" s="47" t="s">
        <v>33</v>
      </c>
      <c r="G75" s="80"/>
      <c r="H75" s="35" t="s">
        <v>33</v>
      </c>
    </row>
    <row r="76" spans="1:14" x14ac:dyDescent="0.25">
      <c r="A76" s="511" t="s">
        <v>117</v>
      </c>
      <c r="B76" s="512"/>
      <c r="C76" s="512"/>
      <c r="D76" s="512"/>
      <c r="E76" s="513"/>
      <c r="F76" s="401"/>
      <c r="G76" s="380">
        <f>G39+G47+G69+G73</f>
        <v>252711.80999999997</v>
      </c>
      <c r="H76" s="402"/>
    </row>
    <row r="78" spans="1:14" x14ac:dyDescent="0.25">
      <c r="A78" s="395" t="s">
        <v>416</v>
      </c>
      <c r="B78" s="395"/>
      <c r="C78" s="395"/>
    </row>
  </sheetData>
  <mergeCells count="17">
    <mergeCell ref="A49:E49"/>
    <mergeCell ref="A64:B64"/>
    <mergeCell ref="A2:I2"/>
    <mergeCell ref="A76:E76"/>
    <mergeCell ref="A4:A6"/>
    <mergeCell ref="B4:B6"/>
    <mergeCell ref="C4:H4"/>
    <mergeCell ref="C5:C6"/>
    <mergeCell ref="E5:E6"/>
    <mergeCell ref="F5:F6"/>
    <mergeCell ref="G5:G6"/>
    <mergeCell ref="H5:H6"/>
    <mergeCell ref="A39:B39"/>
    <mergeCell ref="A7:I7"/>
    <mergeCell ref="A47:B47"/>
    <mergeCell ref="A69:B69"/>
    <mergeCell ref="A74:B74"/>
  </mergeCells>
  <phoneticPr fontId="21" type="noConversion"/>
  <pageMargins left="0.51181102362204722" right="0.51181102362204722" top="0.78740157480314965" bottom="0.78740157480314965"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24"/>
  <sheetViews>
    <sheetView showGridLines="0" topLeftCell="A10" workbookViewId="0">
      <selection activeCell="G14" sqref="G14"/>
    </sheetView>
  </sheetViews>
  <sheetFormatPr defaultRowHeight="12" x14ac:dyDescent="0.25"/>
  <cols>
    <col min="1" max="1" width="5.5703125" style="1" customWidth="1"/>
    <col min="2" max="2" width="5.28515625" style="1" customWidth="1"/>
    <col min="3" max="3" width="44.5703125" style="1" customWidth="1"/>
    <col min="4" max="4" width="6.7109375" style="1" customWidth="1"/>
    <col min="5" max="5" width="9.140625" style="1"/>
    <col min="6" max="6" width="17.28515625" style="1" customWidth="1"/>
    <col min="7" max="7" width="16.28515625" style="1" customWidth="1"/>
    <col min="8" max="8" width="16" style="1" bestFit="1" customWidth="1"/>
    <col min="9" max="9" width="17.42578125" style="1" customWidth="1"/>
    <col min="10" max="10" width="9.140625" style="1"/>
    <col min="11" max="11" width="10.85546875" style="1" bestFit="1" customWidth="1"/>
    <col min="12" max="16384" width="9.140625" style="1"/>
  </cols>
  <sheetData>
    <row r="3" spans="1:11" ht="15.75" x14ac:dyDescent="0.25">
      <c r="A3" s="5" t="s">
        <v>195</v>
      </c>
    </row>
    <row r="4" spans="1:11" ht="15" customHeight="1" x14ac:dyDescent="0.25">
      <c r="A4" s="487" t="s">
        <v>11</v>
      </c>
      <c r="B4" s="487"/>
      <c r="C4" s="487"/>
      <c r="D4" s="487"/>
      <c r="E4" s="487"/>
      <c r="F4" s="487"/>
      <c r="G4" s="487"/>
      <c r="H4" s="487"/>
      <c r="I4" s="487"/>
    </row>
    <row r="6" spans="1:11" ht="15" customHeight="1" x14ac:dyDescent="0.25">
      <c r="A6" s="488" t="s">
        <v>0</v>
      </c>
      <c r="B6" s="488" t="s">
        <v>2</v>
      </c>
      <c r="C6" s="488" t="s">
        <v>3</v>
      </c>
      <c r="D6" s="488" t="s">
        <v>4</v>
      </c>
      <c r="E6" s="488"/>
      <c r="F6" s="488"/>
      <c r="G6" s="488"/>
      <c r="H6" s="488"/>
      <c r="I6" s="488"/>
    </row>
    <row r="7" spans="1:11" ht="15" customHeight="1" x14ac:dyDescent="0.25">
      <c r="A7" s="488"/>
      <c r="B7" s="488"/>
      <c r="C7" s="488"/>
      <c r="D7" s="488" t="s">
        <v>6</v>
      </c>
      <c r="E7" s="106" t="s">
        <v>5</v>
      </c>
      <c r="F7" s="488" t="s">
        <v>30</v>
      </c>
      <c r="G7" s="488" t="s">
        <v>32</v>
      </c>
      <c r="H7" s="488" t="s">
        <v>697</v>
      </c>
      <c r="I7" s="488" t="s">
        <v>31</v>
      </c>
    </row>
    <row r="8" spans="1:11" x14ac:dyDescent="0.25">
      <c r="A8" s="488"/>
      <c r="B8" s="488"/>
      <c r="C8" s="488"/>
      <c r="D8" s="488"/>
      <c r="E8" s="106" t="s">
        <v>6</v>
      </c>
      <c r="F8" s="488"/>
      <c r="G8" s="488"/>
      <c r="H8" s="488"/>
      <c r="I8" s="488"/>
    </row>
    <row r="9" spans="1:11" ht="15" customHeight="1" x14ac:dyDescent="0.25">
      <c r="A9" s="528" t="s">
        <v>299</v>
      </c>
      <c r="B9" s="529"/>
      <c r="C9" s="529"/>
      <c r="D9" s="529"/>
      <c r="E9" s="529"/>
      <c r="F9" s="529"/>
      <c r="G9" s="529"/>
      <c r="H9" s="529"/>
      <c r="I9" s="529"/>
    </row>
    <row r="10" spans="1:11" ht="12" customHeight="1" x14ac:dyDescent="0.25">
      <c r="A10" s="530" t="s">
        <v>196</v>
      </c>
      <c r="B10" s="20" t="s">
        <v>180</v>
      </c>
      <c r="C10" s="20" t="s">
        <v>676</v>
      </c>
      <c r="D10" s="28" t="s">
        <v>33</v>
      </c>
      <c r="E10" s="28" t="s">
        <v>33</v>
      </c>
      <c r="F10" s="10" t="s">
        <v>33</v>
      </c>
      <c r="G10" s="10" t="s">
        <v>33</v>
      </c>
      <c r="H10" s="10" t="s">
        <v>33</v>
      </c>
      <c r="I10" s="10" t="s">
        <v>33</v>
      </c>
    </row>
    <row r="11" spans="1:11" ht="27.75" customHeight="1" x14ac:dyDescent="0.25">
      <c r="A11" s="530"/>
      <c r="B11" s="40" t="s">
        <v>181</v>
      </c>
      <c r="C11" s="57" t="s">
        <v>616</v>
      </c>
      <c r="D11" s="34" t="s">
        <v>37</v>
      </c>
      <c r="E11" s="34">
        <v>1</v>
      </c>
      <c r="F11" s="47">
        <v>2053.17</v>
      </c>
      <c r="G11" s="47">
        <f>ROUND(F11*1.2436,2)</f>
        <v>2553.3200000000002</v>
      </c>
      <c r="H11" s="47">
        <f t="shared" ref="H11:H14" si="0">G11*E11</f>
        <v>2553.3200000000002</v>
      </c>
      <c r="I11" s="26" t="s">
        <v>614</v>
      </c>
    </row>
    <row r="12" spans="1:11" ht="48.75" customHeight="1" x14ac:dyDescent="0.25">
      <c r="A12" s="530"/>
      <c r="B12" s="40" t="s">
        <v>182</v>
      </c>
      <c r="C12" s="57" t="s">
        <v>663</v>
      </c>
      <c r="D12" s="34" t="s">
        <v>37</v>
      </c>
      <c r="E12" s="34">
        <v>2000</v>
      </c>
      <c r="F12" s="47">
        <v>1.73</v>
      </c>
      <c r="G12" s="47">
        <f t="shared" ref="G12:G14" si="1">ROUND(F12*1.2436,2)</f>
        <v>2.15</v>
      </c>
      <c r="H12" s="47">
        <f t="shared" si="0"/>
        <v>4300</v>
      </c>
      <c r="I12" s="26" t="s">
        <v>38</v>
      </c>
    </row>
    <row r="13" spans="1:11" ht="24.75" customHeight="1" x14ac:dyDescent="0.25">
      <c r="A13" s="530"/>
      <c r="B13" s="40" t="s">
        <v>183</v>
      </c>
      <c r="C13" s="57" t="s">
        <v>617</v>
      </c>
      <c r="D13" s="34" t="s">
        <v>37</v>
      </c>
      <c r="E13" s="34">
        <v>3</v>
      </c>
      <c r="F13" s="47">
        <v>918.67</v>
      </c>
      <c r="G13" s="47">
        <f t="shared" si="1"/>
        <v>1142.46</v>
      </c>
      <c r="H13" s="47">
        <f t="shared" si="0"/>
        <v>3427.38</v>
      </c>
      <c r="I13" s="26" t="s">
        <v>38</v>
      </c>
    </row>
    <row r="14" spans="1:11" ht="30" customHeight="1" x14ac:dyDescent="0.25">
      <c r="A14" s="530"/>
      <c r="B14" s="40" t="s">
        <v>184</v>
      </c>
      <c r="C14" s="57" t="s">
        <v>66</v>
      </c>
      <c r="D14" s="34" t="s">
        <v>37</v>
      </c>
      <c r="E14" s="34">
        <v>2500</v>
      </c>
      <c r="F14" s="47">
        <v>0.45</v>
      </c>
      <c r="G14" s="47">
        <f t="shared" si="1"/>
        <v>0.56000000000000005</v>
      </c>
      <c r="H14" s="47">
        <f t="shared" si="0"/>
        <v>1400.0000000000002</v>
      </c>
      <c r="I14" s="26" t="s">
        <v>38</v>
      </c>
    </row>
    <row r="15" spans="1:11" x14ac:dyDescent="0.25">
      <c r="A15" s="530"/>
      <c r="B15" s="497" t="s">
        <v>385</v>
      </c>
      <c r="C15" s="497"/>
      <c r="D15" s="34" t="s">
        <v>33</v>
      </c>
      <c r="E15" s="34" t="s">
        <v>33</v>
      </c>
      <c r="F15" s="47" t="s">
        <v>33</v>
      </c>
      <c r="G15" s="47" t="s">
        <v>33</v>
      </c>
      <c r="H15" s="80">
        <f>SUM(H11:H14)</f>
        <v>11680.7</v>
      </c>
      <c r="I15" s="10" t="s">
        <v>33</v>
      </c>
    </row>
    <row r="16" spans="1:11" x14ac:dyDescent="0.25">
      <c r="A16" s="530"/>
      <c r="B16" s="521" t="s">
        <v>613</v>
      </c>
      <c r="C16" s="527"/>
      <c r="D16" s="527"/>
      <c r="E16" s="527"/>
      <c r="F16" s="522"/>
      <c r="G16" s="47" t="s">
        <v>33</v>
      </c>
      <c r="H16" s="80"/>
      <c r="I16" s="10" t="s">
        <v>33</v>
      </c>
      <c r="K16" s="403"/>
    </row>
    <row r="17" spans="1:9" ht="15" customHeight="1" x14ac:dyDescent="0.25">
      <c r="A17" s="530"/>
      <c r="B17" s="37" t="s">
        <v>300</v>
      </c>
      <c r="C17" s="37" t="s">
        <v>47</v>
      </c>
      <c r="D17" s="34" t="s">
        <v>33</v>
      </c>
      <c r="E17" s="34" t="s">
        <v>33</v>
      </c>
      <c r="F17" s="76" t="s">
        <v>33</v>
      </c>
      <c r="G17" s="75" t="s">
        <v>33</v>
      </c>
      <c r="H17" s="75" t="s">
        <v>33</v>
      </c>
      <c r="I17" s="10"/>
    </row>
    <row r="18" spans="1:9" x14ac:dyDescent="0.2">
      <c r="A18" s="530"/>
      <c r="B18" s="145" t="s">
        <v>185</v>
      </c>
      <c r="C18" s="40" t="s">
        <v>40</v>
      </c>
      <c r="D18" s="34" t="str">
        <f>TRIM("-")</f>
        <v>-</v>
      </c>
      <c r="E18" s="34" t="str">
        <f t="shared" ref="E18:I20" si="2">TRIM("-")</f>
        <v>-</v>
      </c>
      <c r="F18" s="34" t="str">
        <f t="shared" si="2"/>
        <v>-</v>
      </c>
      <c r="G18" s="34" t="str">
        <f t="shared" si="2"/>
        <v>-</v>
      </c>
      <c r="H18" s="34" t="str">
        <f t="shared" si="2"/>
        <v>-</v>
      </c>
      <c r="I18" s="28" t="str">
        <f t="shared" si="2"/>
        <v>-</v>
      </c>
    </row>
    <row r="19" spans="1:9" x14ac:dyDescent="0.25">
      <c r="A19" s="138"/>
      <c r="B19" s="40"/>
      <c r="C19" s="497" t="s">
        <v>212</v>
      </c>
      <c r="D19" s="497"/>
      <c r="E19" s="34"/>
      <c r="F19" s="34"/>
      <c r="G19" s="34"/>
      <c r="H19" s="34" t="str">
        <f t="shared" si="2"/>
        <v>-</v>
      </c>
      <c r="I19" s="28"/>
    </row>
    <row r="20" spans="1:9" x14ac:dyDescent="0.25">
      <c r="B20" s="498" t="s">
        <v>188</v>
      </c>
      <c r="C20" s="498"/>
      <c r="D20" s="386" t="str">
        <f>TRIM("-")</f>
        <v>-</v>
      </c>
      <c r="E20" s="386" t="str">
        <f t="shared" si="2"/>
        <v>-</v>
      </c>
      <c r="F20" s="386" t="str">
        <f t="shared" si="2"/>
        <v>-</v>
      </c>
      <c r="G20" s="386" t="str">
        <f t="shared" si="2"/>
        <v>-</v>
      </c>
      <c r="H20" s="380">
        <f>H15</f>
        <v>11680.7</v>
      </c>
      <c r="I20" s="386" t="str">
        <f t="shared" si="2"/>
        <v>-</v>
      </c>
    </row>
    <row r="21" spans="1:9" ht="26.25" customHeight="1" x14ac:dyDescent="0.25">
      <c r="A21" s="531" t="s">
        <v>615</v>
      </c>
      <c r="B21" s="531"/>
      <c r="C21" s="531"/>
    </row>
    <row r="22" spans="1:9" x14ac:dyDescent="0.25">
      <c r="A22" s="491"/>
      <c r="B22" s="491"/>
      <c r="C22" s="491"/>
      <c r="D22" s="491"/>
    </row>
    <row r="23" spans="1:9" ht="12.75" x14ac:dyDescent="0.25">
      <c r="A23" s="492"/>
      <c r="B23" s="492"/>
      <c r="C23" s="492"/>
      <c r="D23" s="492"/>
      <c r="E23" s="492"/>
      <c r="F23" s="129"/>
      <c r="G23" s="129"/>
    </row>
    <row r="24" spans="1:9" x14ac:dyDescent="0.25">
      <c r="F24" s="82"/>
      <c r="G24" s="82"/>
    </row>
  </sheetData>
  <mergeCells count="19">
    <mergeCell ref="A23:E23"/>
    <mergeCell ref="I7:I8"/>
    <mergeCell ref="A9:I9"/>
    <mergeCell ref="A10:A18"/>
    <mergeCell ref="A21:C21"/>
    <mergeCell ref="A22:D22"/>
    <mergeCell ref="B15:C15"/>
    <mergeCell ref="B20:C20"/>
    <mergeCell ref="C19:D19"/>
    <mergeCell ref="B16:F16"/>
    <mergeCell ref="A4:I4"/>
    <mergeCell ref="A6:A8"/>
    <mergeCell ref="B6:B8"/>
    <mergeCell ref="C6:C8"/>
    <mergeCell ref="D6:I6"/>
    <mergeCell ref="D7:D8"/>
    <mergeCell ref="F7:F8"/>
    <mergeCell ref="G7:G8"/>
    <mergeCell ref="H7:H8"/>
  </mergeCells>
  <phoneticPr fontId="21" type="noConversion"/>
  <pageMargins left="0.51181102362204722" right="0.51181102362204722" top="0.78740157480314965" bottom="0.78740157480314965"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7"/>
  <sheetViews>
    <sheetView showGridLines="0" workbookViewId="0">
      <selection activeCell="G17" sqref="G17"/>
    </sheetView>
  </sheetViews>
  <sheetFormatPr defaultRowHeight="15" x14ac:dyDescent="0.25"/>
  <cols>
    <col min="1" max="1" width="6.42578125" style="142" customWidth="1"/>
    <col min="2" max="2" width="4.85546875" style="142" bestFit="1" customWidth="1"/>
    <col min="3" max="3" width="31.42578125" style="142" customWidth="1"/>
    <col min="4" max="4" width="7.140625" style="142" customWidth="1"/>
    <col min="5" max="5" width="8" style="142" customWidth="1"/>
    <col min="6" max="6" width="17" style="142" customWidth="1"/>
    <col min="7" max="7" width="17.140625" style="142" customWidth="1"/>
    <col min="8" max="8" width="19.7109375" style="142" customWidth="1"/>
    <col min="9" max="9" width="14.7109375" style="142" customWidth="1"/>
    <col min="10" max="16384" width="9.140625" style="142"/>
  </cols>
  <sheetData>
    <row r="1" spans="1:9" x14ac:dyDescent="0.25">
      <c r="A1" s="1"/>
      <c r="B1" s="1"/>
      <c r="C1" s="1"/>
      <c r="D1" s="1"/>
      <c r="E1" s="1"/>
      <c r="F1" s="1"/>
      <c r="G1" s="1"/>
      <c r="H1" s="1"/>
      <c r="I1" s="1"/>
    </row>
    <row r="2" spans="1:9" ht="20.25" customHeight="1" x14ac:dyDescent="0.25">
      <c r="A2" s="193" t="s">
        <v>195</v>
      </c>
      <c r="B2" s="1"/>
      <c r="C2" s="1"/>
      <c r="D2" s="1"/>
      <c r="E2" s="1"/>
      <c r="F2" s="1"/>
      <c r="G2" s="1"/>
      <c r="H2" s="1"/>
      <c r="I2" s="1"/>
    </row>
    <row r="3" spans="1:9" ht="18.75" customHeight="1" x14ac:dyDescent="0.25">
      <c r="A3" s="487" t="s">
        <v>11</v>
      </c>
      <c r="B3" s="487"/>
      <c r="C3" s="487"/>
      <c r="D3" s="487"/>
      <c r="E3" s="487"/>
      <c r="F3" s="487"/>
      <c r="G3" s="487"/>
      <c r="H3" s="487"/>
      <c r="I3" s="487"/>
    </row>
    <row r="4" spans="1:9" x14ac:dyDescent="0.25">
      <c r="A4" s="1"/>
      <c r="B4" s="1"/>
      <c r="C4" s="1"/>
      <c r="D4" s="1"/>
      <c r="E4" s="1"/>
      <c r="F4" s="1"/>
      <c r="G4" s="1"/>
      <c r="H4" s="1"/>
      <c r="I4" s="1"/>
    </row>
    <row r="5" spans="1:9" x14ac:dyDescent="0.25">
      <c r="A5" s="488" t="s">
        <v>0</v>
      </c>
      <c r="B5" s="488" t="s">
        <v>2</v>
      </c>
      <c r="C5" s="488" t="s">
        <v>3</v>
      </c>
      <c r="D5" s="488" t="s">
        <v>4</v>
      </c>
      <c r="E5" s="488"/>
      <c r="F5" s="488"/>
      <c r="G5" s="488"/>
      <c r="H5" s="488"/>
      <c r="I5" s="488"/>
    </row>
    <row r="6" spans="1:9" x14ac:dyDescent="0.25">
      <c r="A6" s="488"/>
      <c r="B6" s="488"/>
      <c r="C6" s="488"/>
      <c r="D6" s="488" t="s">
        <v>6</v>
      </c>
      <c r="E6" s="141" t="s">
        <v>5</v>
      </c>
      <c r="F6" s="488" t="s">
        <v>30</v>
      </c>
      <c r="G6" s="488" t="s">
        <v>32</v>
      </c>
      <c r="H6" s="489" t="s">
        <v>695</v>
      </c>
      <c r="I6" s="488" t="s">
        <v>31</v>
      </c>
    </row>
    <row r="7" spans="1:9" x14ac:dyDescent="0.25">
      <c r="A7" s="488"/>
      <c r="B7" s="488"/>
      <c r="C7" s="488"/>
      <c r="D7" s="488"/>
      <c r="E7" s="141" t="s">
        <v>6</v>
      </c>
      <c r="F7" s="488"/>
      <c r="G7" s="488"/>
      <c r="H7" s="490"/>
      <c r="I7" s="488"/>
    </row>
    <row r="8" spans="1:9" x14ac:dyDescent="0.25">
      <c r="A8" s="534" t="s">
        <v>337</v>
      </c>
      <c r="B8" s="535"/>
      <c r="C8" s="535"/>
      <c r="D8" s="535"/>
      <c r="E8" s="535"/>
      <c r="F8" s="535"/>
      <c r="G8" s="535"/>
      <c r="H8" s="535"/>
      <c r="I8" s="536"/>
    </row>
    <row r="9" spans="1:9" x14ac:dyDescent="0.25">
      <c r="A9" s="537" t="s">
        <v>196</v>
      </c>
      <c r="B9" s="20" t="s">
        <v>19</v>
      </c>
      <c r="C9" s="20" t="s">
        <v>1</v>
      </c>
      <c r="D9" s="28" t="s">
        <v>33</v>
      </c>
      <c r="E9" s="28" t="s">
        <v>33</v>
      </c>
      <c r="F9" s="10" t="s">
        <v>33</v>
      </c>
      <c r="G9" s="10" t="s">
        <v>33</v>
      </c>
      <c r="H9" s="10" t="s">
        <v>33</v>
      </c>
      <c r="I9" s="10" t="s">
        <v>33</v>
      </c>
    </row>
    <row r="10" spans="1:9" ht="24" x14ac:dyDescent="0.25">
      <c r="A10" s="538"/>
      <c r="B10" s="8" t="s">
        <v>20</v>
      </c>
      <c r="C10" s="59" t="s">
        <v>83</v>
      </c>
      <c r="D10" s="28" t="s">
        <v>33</v>
      </c>
      <c r="E10" s="28" t="s">
        <v>33</v>
      </c>
      <c r="F10" s="21" t="str">
        <f t="shared" ref="F10:I16" si="0">TRIM("-")</f>
        <v>-</v>
      </c>
      <c r="G10" s="21" t="str">
        <f t="shared" si="0"/>
        <v>-</v>
      </c>
      <c r="H10" s="21" t="str">
        <f t="shared" si="0"/>
        <v>-</v>
      </c>
      <c r="I10" s="26" t="str">
        <f t="shared" si="0"/>
        <v>-</v>
      </c>
    </row>
    <row r="11" spans="1:9" ht="24" x14ac:dyDescent="0.25">
      <c r="A11" s="538"/>
      <c r="B11" s="8" t="s">
        <v>21</v>
      </c>
      <c r="C11" s="53" t="s">
        <v>214</v>
      </c>
      <c r="D11" s="28"/>
      <c r="E11" s="28"/>
      <c r="F11" s="21"/>
      <c r="G11" s="21"/>
      <c r="H11" s="21"/>
      <c r="I11" s="26"/>
    </row>
    <row r="12" spans="1:9" x14ac:dyDescent="0.25">
      <c r="A12" s="538"/>
      <c r="B12" s="8" t="s">
        <v>22</v>
      </c>
      <c r="C12" s="71" t="s">
        <v>213</v>
      </c>
      <c r="D12" s="28"/>
      <c r="E12" s="28"/>
      <c r="F12" s="21"/>
      <c r="G12" s="21"/>
      <c r="H12" s="21"/>
      <c r="I12" s="26"/>
    </row>
    <row r="13" spans="1:9" ht="24" x14ac:dyDescent="0.25">
      <c r="A13" s="538"/>
      <c r="B13" s="8" t="s">
        <v>23</v>
      </c>
      <c r="C13" s="59" t="s">
        <v>73</v>
      </c>
      <c r="D13" s="28" t="s">
        <v>33</v>
      </c>
      <c r="E13" s="28" t="s">
        <v>33</v>
      </c>
      <c r="F13" s="21" t="str">
        <f t="shared" si="0"/>
        <v>-</v>
      </c>
      <c r="G13" s="21" t="str">
        <f t="shared" si="0"/>
        <v>-</v>
      </c>
      <c r="H13" s="21" t="str">
        <f t="shared" si="0"/>
        <v>-</v>
      </c>
      <c r="I13" s="26" t="str">
        <f t="shared" si="0"/>
        <v>-</v>
      </c>
    </row>
    <row r="14" spans="1:9" ht="24" x14ac:dyDescent="0.25">
      <c r="A14" s="538"/>
      <c r="B14" s="8" t="s">
        <v>167</v>
      </c>
      <c r="C14" s="60" t="s">
        <v>72</v>
      </c>
      <c r="D14" s="28" t="s">
        <v>33</v>
      </c>
      <c r="E14" s="28" t="s">
        <v>33</v>
      </c>
      <c r="F14" s="21" t="str">
        <f t="shared" si="0"/>
        <v>-</v>
      </c>
      <c r="G14" s="21" t="str">
        <f t="shared" si="0"/>
        <v>-</v>
      </c>
      <c r="H14" s="21" t="str">
        <f t="shared" si="0"/>
        <v>-</v>
      </c>
      <c r="I14" s="26" t="str">
        <f t="shared" si="0"/>
        <v>-</v>
      </c>
    </row>
    <row r="15" spans="1:9" x14ac:dyDescent="0.25">
      <c r="A15" s="538"/>
      <c r="B15" s="488" t="s">
        <v>301</v>
      </c>
      <c r="C15" s="488"/>
      <c r="D15" s="28" t="s">
        <v>33</v>
      </c>
      <c r="E15" s="28" t="s">
        <v>33</v>
      </c>
      <c r="F15" s="21" t="str">
        <f t="shared" si="0"/>
        <v>-</v>
      </c>
      <c r="G15" s="21" t="str">
        <f t="shared" si="0"/>
        <v>-</v>
      </c>
      <c r="H15" s="21" t="str">
        <f t="shared" si="0"/>
        <v>-</v>
      </c>
      <c r="I15" s="26" t="str">
        <f t="shared" si="0"/>
        <v>-</v>
      </c>
    </row>
    <row r="16" spans="1:9" x14ac:dyDescent="0.25">
      <c r="A16" s="538"/>
      <c r="B16" s="141" t="s">
        <v>302</v>
      </c>
      <c r="C16" s="23" t="s">
        <v>129</v>
      </c>
      <c r="D16" s="28" t="s">
        <v>33</v>
      </c>
      <c r="E16" s="28" t="s">
        <v>33</v>
      </c>
      <c r="F16" s="21" t="str">
        <f t="shared" si="0"/>
        <v>-</v>
      </c>
      <c r="G16" s="21" t="str">
        <f t="shared" si="0"/>
        <v>-</v>
      </c>
      <c r="H16" s="21"/>
      <c r="I16" s="26" t="str">
        <f t="shared" si="0"/>
        <v>-</v>
      </c>
    </row>
    <row r="17" spans="1:9" ht="72" x14ac:dyDescent="0.25">
      <c r="A17" s="538"/>
      <c r="B17" s="103" t="s">
        <v>24</v>
      </c>
      <c r="C17" s="58" t="s">
        <v>295</v>
      </c>
      <c r="D17" s="34" t="s">
        <v>37</v>
      </c>
      <c r="E17" s="34">
        <v>60</v>
      </c>
      <c r="F17" s="47">
        <v>12.37</v>
      </c>
      <c r="G17" s="47">
        <f>ROUND(F17*1.2436,2)</f>
        <v>15.38</v>
      </c>
      <c r="H17" s="47">
        <f>G17*E17</f>
        <v>922.80000000000007</v>
      </c>
      <c r="I17" s="26" t="s">
        <v>38</v>
      </c>
    </row>
    <row r="18" spans="1:9" x14ac:dyDescent="0.25">
      <c r="A18" s="538"/>
      <c r="B18" s="488" t="s">
        <v>303</v>
      </c>
      <c r="C18" s="488"/>
      <c r="D18" s="28" t="s">
        <v>33</v>
      </c>
      <c r="E18" s="28" t="s">
        <v>33</v>
      </c>
      <c r="F18" s="15" t="s">
        <v>33</v>
      </c>
      <c r="G18" s="15" t="s">
        <v>33</v>
      </c>
      <c r="H18" s="44">
        <f>SUM(H10:H17)</f>
        <v>922.80000000000007</v>
      </c>
      <c r="I18" s="10" t="s">
        <v>33</v>
      </c>
    </row>
    <row r="19" spans="1:9" x14ac:dyDescent="0.25">
      <c r="A19" s="538"/>
      <c r="B19" s="6" t="s">
        <v>304</v>
      </c>
      <c r="C19" s="6" t="s">
        <v>47</v>
      </c>
      <c r="D19" s="28" t="s">
        <v>33</v>
      </c>
      <c r="E19" s="28" t="s">
        <v>33</v>
      </c>
      <c r="F19" s="9" t="s">
        <v>33</v>
      </c>
      <c r="G19" s="15" t="s">
        <v>33</v>
      </c>
      <c r="H19" s="15" t="s">
        <v>33</v>
      </c>
      <c r="I19" s="10"/>
    </row>
    <row r="20" spans="1:9" x14ac:dyDescent="0.25">
      <c r="A20" s="538"/>
      <c r="B20" s="8" t="s">
        <v>305</v>
      </c>
      <c r="C20" s="8" t="s">
        <v>40</v>
      </c>
      <c r="D20" s="28" t="str">
        <f>TRIM("-")</f>
        <v>-</v>
      </c>
      <c r="E20" s="28" t="str">
        <f t="shared" ref="E20:I21" si="1">TRIM("-")</f>
        <v>-</v>
      </c>
      <c r="F20" s="28" t="str">
        <f t="shared" si="1"/>
        <v>-</v>
      </c>
      <c r="G20" s="28" t="str">
        <f t="shared" si="1"/>
        <v>-</v>
      </c>
      <c r="H20" s="28" t="str">
        <f t="shared" si="1"/>
        <v>-</v>
      </c>
      <c r="I20" s="28" t="str">
        <f t="shared" si="1"/>
        <v>-</v>
      </c>
    </row>
    <row r="21" spans="1:9" x14ac:dyDescent="0.25">
      <c r="A21" s="538"/>
      <c r="B21" s="488" t="s">
        <v>306</v>
      </c>
      <c r="C21" s="488"/>
      <c r="D21" s="28" t="str">
        <f>TRIM("-")</f>
        <v>-</v>
      </c>
      <c r="E21" s="28" t="str">
        <f t="shared" si="1"/>
        <v>-</v>
      </c>
      <c r="F21" s="28" t="str">
        <f t="shared" si="1"/>
        <v>-</v>
      </c>
      <c r="G21" s="28" t="str">
        <f t="shared" si="1"/>
        <v>-</v>
      </c>
      <c r="H21" s="28" t="str">
        <f t="shared" si="1"/>
        <v>-</v>
      </c>
      <c r="I21" s="28" t="str">
        <f t="shared" si="1"/>
        <v>-</v>
      </c>
    </row>
    <row r="22" spans="1:9" x14ac:dyDescent="0.25">
      <c r="A22" s="539"/>
      <c r="B22" s="498" t="s">
        <v>49</v>
      </c>
      <c r="C22" s="498"/>
      <c r="D22" s="498"/>
      <c r="E22" s="498"/>
      <c r="F22" s="498"/>
      <c r="G22" s="379"/>
      <c r="H22" s="380">
        <f>SUM(H18:H21)</f>
        <v>922.80000000000007</v>
      </c>
      <c r="I22" s="379"/>
    </row>
    <row r="23" spans="1:9" ht="25.5" customHeight="1" x14ac:dyDescent="0.25">
      <c r="A23" s="531"/>
      <c r="B23" s="531"/>
      <c r="C23" s="531"/>
      <c r="D23" s="531"/>
      <c r="E23" s="531"/>
    </row>
    <row r="24" spans="1:9" x14ac:dyDescent="0.25">
      <c r="A24" s="504"/>
      <c r="B24" s="504"/>
      <c r="C24" s="504"/>
      <c r="D24" s="504"/>
      <c r="E24" s="504"/>
    </row>
    <row r="25" spans="1:9" x14ac:dyDescent="0.25">
      <c r="A25" s="504"/>
      <c r="B25" s="532"/>
      <c r="C25" s="532"/>
      <c r="D25" s="532"/>
      <c r="E25" s="532"/>
    </row>
    <row r="26" spans="1:9" x14ac:dyDescent="0.25">
      <c r="A26" s="504"/>
      <c r="B26" s="504"/>
      <c r="C26" s="504"/>
      <c r="D26" s="504"/>
      <c r="E26" s="504"/>
    </row>
    <row r="27" spans="1:9" x14ac:dyDescent="0.25">
      <c r="A27" s="533"/>
      <c r="B27" s="533"/>
      <c r="C27" s="533"/>
      <c r="D27" s="533"/>
      <c r="E27" s="533"/>
    </row>
  </sheetData>
  <mergeCells count="21">
    <mergeCell ref="A3:I3"/>
    <mergeCell ref="A5:A7"/>
    <mergeCell ref="B5:B7"/>
    <mergeCell ref="C5:C7"/>
    <mergeCell ref="D5:I5"/>
    <mergeCell ref="D6:D7"/>
    <mergeCell ref="F6:F7"/>
    <mergeCell ref="G6:G7"/>
    <mergeCell ref="H6:H7"/>
    <mergeCell ref="I6:I7"/>
    <mergeCell ref="A8:I8"/>
    <mergeCell ref="A9:A22"/>
    <mergeCell ref="B15:C15"/>
    <mergeCell ref="B18:C18"/>
    <mergeCell ref="B21:C21"/>
    <mergeCell ref="B22:F22"/>
    <mergeCell ref="A23:E23"/>
    <mergeCell ref="A24:E24"/>
    <mergeCell ref="A25:E25"/>
    <mergeCell ref="A26:E26"/>
    <mergeCell ref="A27:E27"/>
  </mergeCells>
  <phoneticPr fontId="21" type="noConversion"/>
  <pageMargins left="0.51181102362204722" right="0.51181102362204722" top="0.78740157480314965" bottom="0.78740157480314965"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K24"/>
  <sheetViews>
    <sheetView showGridLines="0" workbookViewId="0">
      <selection activeCell="S30" sqref="S30"/>
    </sheetView>
  </sheetViews>
  <sheetFormatPr defaultRowHeight="12" x14ac:dyDescent="0.25"/>
  <cols>
    <col min="1" max="1" width="5.5703125" style="1" customWidth="1"/>
    <col min="2" max="2" width="6.5703125" style="1" customWidth="1"/>
    <col min="3" max="3" width="44.7109375" style="1" customWidth="1"/>
    <col min="4" max="4" width="6.7109375" style="1" customWidth="1"/>
    <col min="5" max="5" width="9.140625" style="1"/>
    <col min="6" max="6" width="16.7109375" style="1" customWidth="1"/>
    <col min="7" max="7" width="16.140625" style="1" customWidth="1"/>
    <col min="8" max="8" width="20.85546875" style="1" bestFit="1" customWidth="1"/>
    <col min="9" max="9" width="18.140625" style="1" customWidth="1"/>
    <col min="10" max="11" width="9.140625" style="1"/>
    <col min="12" max="12" width="13.140625" style="1" customWidth="1"/>
    <col min="13" max="16384" width="9.140625" style="1"/>
  </cols>
  <sheetData>
    <row r="3" spans="1:11" ht="15.75" x14ac:dyDescent="0.25">
      <c r="A3" s="5" t="s">
        <v>218</v>
      </c>
    </row>
    <row r="4" spans="1:11" ht="15" customHeight="1" x14ac:dyDescent="0.25">
      <c r="A4" s="487" t="s">
        <v>11</v>
      </c>
      <c r="B4" s="487"/>
      <c r="C4" s="487"/>
      <c r="D4" s="487"/>
      <c r="E4" s="487"/>
      <c r="F4" s="487"/>
      <c r="G4" s="487"/>
      <c r="H4" s="487"/>
      <c r="I4" s="487"/>
    </row>
    <row r="6" spans="1:11" ht="15" customHeight="1" x14ac:dyDescent="0.25">
      <c r="A6" s="488" t="s">
        <v>0</v>
      </c>
      <c r="B6" s="488" t="s">
        <v>2</v>
      </c>
      <c r="C6" s="488" t="s">
        <v>3</v>
      </c>
      <c r="D6" s="488" t="s">
        <v>4</v>
      </c>
      <c r="E6" s="488"/>
      <c r="F6" s="488"/>
      <c r="G6" s="488"/>
      <c r="H6" s="488"/>
      <c r="I6" s="488"/>
    </row>
    <row r="7" spans="1:11" ht="15" customHeight="1" x14ac:dyDescent="0.25">
      <c r="A7" s="488"/>
      <c r="B7" s="488"/>
      <c r="C7" s="488"/>
      <c r="D7" s="488" t="s">
        <v>6</v>
      </c>
      <c r="E7" s="52" t="s">
        <v>5</v>
      </c>
      <c r="F7" s="488" t="s">
        <v>30</v>
      </c>
      <c r="G7" s="488" t="s">
        <v>32</v>
      </c>
      <c r="H7" s="489" t="s">
        <v>695</v>
      </c>
      <c r="I7" s="488" t="s">
        <v>31</v>
      </c>
    </row>
    <row r="8" spans="1:11" x14ac:dyDescent="0.25">
      <c r="A8" s="488"/>
      <c r="B8" s="488"/>
      <c r="C8" s="488"/>
      <c r="D8" s="488"/>
      <c r="E8" s="52" t="s">
        <v>6</v>
      </c>
      <c r="F8" s="488"/>
      <c r="G8" s="488"/>
      <c r="H8" s="490"/>
      <c r="I8" s="488"/>
    </row>
    <row r="9" spans="1:11" ht="15" customHeight="1" x14ac:dyDescent="0.25">
      <c r="A9" s="534" t="s">
        <v>417</v>
      </c>
      <c r="B9" s="535"/>
      <c r="C9" s="535"/>
      <c r="D9" s="535"/>
      <c r="E9" s="535"/>
      <c r="F9" s="535"/>
      <c r="G9" s="535"/>
      <c r="H9" s="535"/>
      <c r="I9" s="536"/>
    </row>
    <row r="10" spans="1:11" ht="12" customHeight="1" x14ac:dyDescent="0.25">
      <c r="A10" s="537" t="s">
        <v>219</v>
      </c>
      <c r="B10" s="20" t="s">
        <v>25</v>
      </c>
      <c r="C10" s="20" t="s">
        <v>1</v>
      </c>
      <c r="D10" s="28" t="s">
        <v>33</v>
      </c>
      <c r="E10" s="18" t="s">
        <v>33</v>
      </c>
      <c r="F10" s="10" t="s">
        <v>33</v>
      </c>
      <c r="G10" s="10" t="s">
        <v>33</v>
      </c>
      <c r="H10" s="10" t="s">
        <v>33</v>
      </c>
      <c r="I10" s="10" t="s">
        <v>33</v>
      </c>
    </row>
    <row r="11" spans="1:11" ht="23.25" customHeight="1" x14ac:dyDescent="0.25">
      <c r="A11" s="538"/>
      <c r="B11" s="8" t="s">
        <v>26</v>
      </c>
      <c r="C11" s="59" t="s">
        <v>73</v>
      </c>
      <c r="D11" s="28" t="str">
        <f>TRIM("-")</f>
        <v>-</v>
      </c>
      <c r="E11" s="28" t="str">
        <f t="shared" ref="E11:I14" si="0">TRIM("-")</f>
        <v>-</v>
      </c>
      <c r="F11" s="41" t="str">
        <f t="shared" si="0"/>
        <v>-</v>
      </c>
      <c r="G11" s="41" t="str">
        <f t="shared" si="0"/>
        <v>-</v>
      </c>
      <c r="H11" s="41" t="str">
        <f t="shared" si="0"/>
        <v>-</v>
      </c>
      <c r="I11" s="28" t="str">
        <f t="shared" si="0"/>
        <v>-</v>
      </c>
    </row>
    <row r="12" spans="1:11" ht="17.25" customHeight="1" x14ac:dyDescent="0.25">
      <c r="A12" s="538"/>
      <c r="B12" s="8" t="s">
        <v>27</v>
      </c>
      <c r="C12" s="54" t="s">
        <v>83</v>
      </c>
      <c r="D12" s="28" t="str">
        <f>TRIM("-")</f>
        <v>-</v>
      </c>
      <c r="E12" s="28" t="str">
        <f t="shared" si="0"/>
        <v>-</v>
      </c>
      <c r="F12" s="41" t="str">
        <f t="shared" si="0"/>
        <v>-</v>
      </c>
      <c r="G12" s="41" t="str">
        <f t="shared" si="0"/>
        <v>-</v>
      </c>
      <c r="H12" s="41" t="str">
        <f t="shared" si="0"/>
        <v>-</v>
      </c>
      <c r="I12" s="28" t="str">
        <f t="shared" si="0"/>
        <v>-</v>
      </c>
    </row>
    <row r="13" spans="1:11" ht="15.75" customHeight="1" x14ac:dyDescent="0.25">
      <c r="A13" s="538"/>
      <c r="B13" s="8" t="s">
        <v>28</v>
      </c>
      <c r="C13" s="22" t="s">
        <v>74</v>
      </c>
      <c r="D13" s="28" t="str">
        <f>TRIM("-")</f>
        <v>-</v>
      </c>
      <c r="E13" s="28" t="str">
        <f t="shared" si="0"/>
        <v>-</v>
      </c>
      <c r="F13" s="41" t="str">
        <f t="shared" si="0"/>
        <v>-</v>
      </c>
      <c r="G13" s="41" t="str">
        <f t="shared" si="0"/>
        <v>-</v>
      </c>
      <c r="H13" s="41" t="str">
        <f t="shared" si="0"/>
        <v>-</v>
      </c>
      <c r="I13" s="28" t="str">
        <f t="shared" si="0"/>
        <v>-</v>
      </c>
    </row>
    <row r="14" spans="1:11" ht="18.75" customHeight="1" x14ac:dyDescent="0.25">
      <c r="A14" s="538"/>
      <c r="B14" s="8" t="s">
        <v>29</v>
      </c>
      <c r="C14" s="29" t="s">
        <v>56</v>
      </c>
      <c r="D14" s="28" t="str">
        <f>TRIM("-")</f>
        <v>-</v>
      </c>
      <c r="E14" s="28" t="str">
        <f t="shared" si="0"/>
        <v>-</v>
      </c>
      <c r="F14" s="41" t="str">
        <f t="shared" si="0"/>
        <v>-</v>
      </c>
      <c r="G14" s="41" t="str">
        <f t="shared" si="0"/>
        <v>-</v>
      </c>
      <c r="H14" s="41" t="str">
        <f t="shared" si="0"/>
        <v>-</v>
      </c>
      <c r="I14" s="28" t="str">
        <f t="shared" si="0"/>
        <v>-</v>
      </c>
    </row>
    <row r="15" spans="1:11" x14ac:dyDescent="0.25">
      <c r="A15" s="538"/>
      <c r="B15" s="540" t="s">
        <v>168</v>
      </c>
      <c r="C15" s="540"/>
      <c r="D15" s="30" t="s">
        <v>33</v>
      </c>
      <c r="E15" s="30" t="s">
        <v>33</v>
      </c>
      <c r="F15" s="42" t="s">
        <v>33</v>
      </c>
      <c r="G15" s="42" t="s">
        <v>33</v>
      </c>
      <c r="H15" s="45">
        <f>SUM(H11:H14)</f>
        <v>0</v>
      </c>
      <c r="I15" s="26" t="s">
        <v>33</v>
      </c>
      <c r="K15" s="48"/>
    </row>
    <row r="16" spans="1:11" x14ac:dyDescent="0.25">
      <c r="A16" s="538"/>
      <c r="B16" s="6" t="s">
        <v>307</v>
      </c>
      <c r="C16" s="6" t="s">
        <v>47</v>
      </c>
      <c r="D16" s="28" t="s">
        <v>33</v>
      </c>
      <c r="E16" s="28" t="s">
        <v>33</v>
      </c>
      <c r="F16" s="9" t="s">
        <v>33</v>
      </c>
      <c r="G16" s="15" t="s">
        <v>33</v>
      </c>
      <c r="H16" s="15" t="s">
        <v>33</v>
      </c>
      <c r="I16" s="10" t="s">
        <v>33</v>
      </c>
    </row>
    <row r="17" spans="1:11" x14ac:dyDescent="0.25">
      <c r="A17" s="538"/>
      <c r="B17" s="8" t="s">
        <v>48</v>
      </c>
      <c r="C17" s="8" t="s">
        <v>40</v>
      </c>
      <c r="D17" s="28" t="str">
        <f>TRIM("-")</f>
        <v>-</v>
      </c>
      <c r="E17" s="28" t="str">
        <f t="shared" ref="E17:I18" si="1">TRIM("-")</f>
        <v>-</v>
      </c>
      <c r="F17" s="28" t="str">
        <f t="shared" si="1"/>
        <v>-</v>
      </c>
      <c r="G17" s="28" t="str">
        <f t="shared" si="1"/>
        <v>-</v>
      </c>
      <c r="H17" s="28" t="str">
        <f t="shared" si="1"/>
        <v>-</v>
      </c>
      <c r="I17" s="28" t="str">
        <f t="shared" si="1"/>
        <v>-</v>
      </c>
    </row>
    <row r="18" spans="1:11" ht="15" customHeight="1" x14ac:dyDescent="0.25">
      <c r="A18" s="538"/>
      <c r="B18" s="488" t="s">
        <v>308</v>
      </c>
      <c r="C18" s="488"/>
      <c r="D18" s="28" t="str">
        <f>TRIM("-")</f>
        <v>-</v>
      </c>
      <c r="E18" s="28" t="str">
        <f t="shared" si="1"/>
        <v>-</v>
      </c>
      <c r="F18" s="28" t="str">
        <f t="shared" si="1"/>
        <v>-</v>
      </c>
      <c r="G18" s="28" t="str">
        <f t="shared" si="1"/>
        <v>-</v>
      </c>
      <c r="H18" s="28" t="str">
        <f t="shared" si="1"/>
        <v>-</v>
      </c>
      <c r="I18" s="28" t="str">
        <f t="shared" si="1"/>
        <v>-</v>
      </c>
    </row>
    <row r="19" spans="1:11" ht="22.5" customHeight="1" x14ac:dyDescent="0.25">
      <c r="A19" s="539"/>
      <c r="B19" s="498" t="s">
        <v>50</v>
      </c>
      <c r="C19" s="498"/>
      <c r="D19" s="498"/>
      <c r="E19" s="498"/>
      <c r="F19" s="498"/>
      <c r="G19" s="404" t="s">
        <v>33</v>
      </c>
      <c r="H19" s="380">
        <f>SUM(H15:H18)</f>
        <v>0</v>
      </c>
      <c r="I19" s="404" t="s">
        <v>33</v>
      </c>
      <c r="K19" s="27"/>
    </row>
    <row r="22" spans="1:11" ht="24" customHeight="1" x14ac:dyDescent="0.25">
      <c r="A22" s="531"/>
      <c r="B22" s="531"/>
      <c r="C22" s="531"/>
      <c r="D22" s="531"/>
      <c r="E22" s="531"/>
    </row>
    <row r="23" spans="1:11" x14ac:dyDescent="0.25">
      <c r="A23" s="491"/>
      <c r="B23" s="491"/>
      <c r="C23" s="491"/>
      <c r="D23" s="491"/>
      <c r="E23" s="491"/>
    </row>
    <row r="24" spans="1:11" x14ac:dyDescent="0.25">
      <c r="A24" s="492"/>
      <c r="B24" s="492"/>
      <c r="C24" s="492"/>
      <c r="D24" s="492"/>
      <c r="E24" s="492"/>
      <c r="F24" s="492"/>
    </row>
  </sheetData>
  <mergeCells count="18">
    <mergeCell ref="A24:F24"/>
    <mergeCell ref="I7:I8"/>
    <mergeCell ref="A9:I9"/>
    <mergeCell ref="A10:A19"/>
    <mergeCell ref="B15:C15"/>
    <mergeCell ref="B18:C18"/>
    <mergeCell ref="B19:F19"/>
    <mergeCell ref="A22:E22"/>
    <mergeCell ref="A23:E23"/>
    <mergeCell ref="A4:I4"/>
    <mergeCell ref="A6:A8"/>
    <mergeCell ref="B6:B8"/>
    <mergeCell ref="C6:C8"/>
    <mergeCell ref="D6:I6"/>
    <mergeCell ref="D7:D8"/>
    <mergeCell ref="F7:F8"/>
    <mergeCell ref="G7:G8"/>
    <mergeCell ref="H7:H8"/>
  </mergeCells>
  <phoneticPr fontId="21" type="noConversion"/>
  <pageMargins left="0.51181102362204722" right="0.51181102362204722" top="0.78740157480314965" bottom="0.78740157480314965"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topLeftCell="A13" workbookViewId="0">
      <selection activeCell="G30" sqref="G30"/>
    </sheetView>
  </sheetViews>
  <sheetFormatPr defaultRowHeight="15" x14ac:dyDescent="0.25"/>
  <cols>
    <col min="3" max="3" width="28.28515625" customWidth="1"/>
    <col min="6" max="7" width="16.85546875" bestFit="1" customWidth="1"/>
    <col min="8" max="8" width="16" bestFit="1" customWidth="1"/>
    <col min="9" max="9" width="11.140625" bestFit="1" customWidth="1"/>
    <col min="13" max="13" width="10.28515625" bestFit="1" customWidth="1"/>
  </cols>
  <sheetData>
    <row r="1" spans="1:10" x14ac:dyDescent="0.25">
      <c r="A1" s="1"/>
      <c r="B1" s="1"/>
      <c r="C1" s="1"/>
      <c r="D1" s="1"/>
      <c r="E1" s="1"/>
      <c r="F1" s="1"/>
      <c r="G1" s="1"/>
      <c r="H1" s="1"/>
      <c r="I1" s="1"/>
    </row>
    <row r="2" spans="1:10" ht="25.5" customHeight="1" x14ac:dyDescent="0.25">
      <c r="A2" s="541" t="s">
        <v>228</v>
      </c>
      <c r="B2" s="541"/>
      <c r="C2" s="541"/>
      <c r="D2" s="541"/>
      <c r="E2" s="541"/>
      <c r="F2" s="541"/>
      <c r="G2" s="541"/>
      <c r="H2" s="541"/>
      <c r="I2" s="541"/>
    </row>
    <row r="3" spans="1:10" ht="27" customHeight="1" x14ac:dyDescent="0.25">
      <c r="A3" s="487" t="s">
        <v>11</v>
      </c>
      <c r="B3" s="487"/>
      <c r="C3" s="487"/>
      <c r="D3" s="487"/>
      <c r="E3" s="487"/>
      <c r="F3" s="487"/>
      <c r="G3" s="487"/>
      <c r="H3" s="487"/>
      <c r="I3" s="487"/>
    </row>
    <row r="4" spans="1:10" x14ac:dyDescent="0.25">
      <c r="A4" s="1"/>
      <c r="B4" s="1"/>
      <c r="C4" s="1"/>
      <c r="D4" s="1"/>
      <c r="E4" s="1"/>
      <c r="F4" s="1"/>
      <c r="G4" s="1"/>
      <c r="H4" s="1"/>
      <c r="I4" s="1"/>
    </row>
    <row r="5" spans="1:10" x14ac:dyDescent="0.25">
      <c r="A5" s="488" t="s">
        <v>0</v>
      </c>
      <c r="B5" s="488" t="s">
        <v>2</v>
      </c>
      <c r="C5" s="488" t="s">
        <v>3</v>
      </c>
      <c r="D5" s="518" t="s">
        <v>4</v>
      </c>
      <c r="E5" s="519"/>
      <c r="F5" s="519"/>
      <c r="G5" s="519"/>
      <c r="H5" s="519"/>
      <c r="I5" s="519"/>
    </row>
    <row r="6" spans="1:10" x14ac:dyDescent="0.25">
      <c r="A6" s="488"/>
      <c r="B6" s="488"/>
      <c r="C6" s="488"/>
      <c r="D6" s="489" t="s">
        <v>6</v>
      </c>
      <c r="E6" s="146" t="s">
        <v>5</v>
      </c>
      <c r="F6" s="489" t="s">
        <v>30</v>
      </c>
      <c r="G6" s="489" t="s">
        <v>32</v>
      </c>
      <c r="H6" s="489" t="s">
        <v>697</v>
      </c>
      <c r="I6" s="488" t="s">
        <v>31</v>
      </c>
    </row>
    <row r="7" spans="1:10" x14ac:dyDescent="0.25">
      <c r="A7" s="488"/>
      <c r="B7" s="488"/>
      <c r="C7" s="488"/>
      <c r="D7" s="490"/>
      <c r="E7" s="143" t="s">
        <v>6</v>
      </c>
      <c r="F7" s="490"/>
      <c r="G7" s="490"/>
      <c r="H7" s="490"/>
      <c r="I7" s="488"/>
    </row>
    <row r="8" spans="1:10" x14ac:dyDescent="0.25">
      <c r="A8" s="534" t="s">
        <v>681</v>
      </c>
      <c r="B8" s="535"/>
      <c r="C8" s="535"/>
      <c r="D8" s="535"/>
      <c r="E8" s="542"/>
      <c r="F8" s="535"/>
      <c r="G8" s="535"/>
      <c r="H8" s="535"/>
      <c r="I8" s="536"/>
    </row>
    <row r="9" spans="1:10" x14ac:dyDescent="0.25">
      <c r="A9" s="537" t="s">
        <v>219</v>
      </c>
      <c r="B9" s="20" t="s">
        <v>220</v>
      </c>
      <c r="C9" s="20" t="s">
        <v>1</v>
      </c>
      <c r="D9" s="28" t="s">
        <v>33</v>
      </c>
      <c r="E9" s="28" t="s">
        <v>33</v>
      </c>
      <c r="F9" s="10" t="s">
        <v>33</v>
      </c>
      <c r="G9" s="10" t="s">
        <v>33</v>
      </c>
      <c r="H9" s="10" t="s">
        <v>33</v>
      </c>
      <c r="I9" s="10" t="s">
        <v>33</v>
      </c>
    </row>
    <row r="10" spans="1:10" ht="24" x14ac:dyDescent="0.25">
      <c r="A10" s="538"/>
      <c r="B10" s="32" t="s">
        <v>221</v>
      </c>
      <c r="C10" s="50" t="s">
        <v>161</v>
      </c>
      <c r="D10" s="30" t="s">
        <v>37</v>
      </c>
      <c r="E10" s="34">
        <v>20</v>
      </c>
      <c r="F10" s="47">
        <v>14.65</v>
      </c>
      <c r="G10" s="42">
        <f>F10*1.2436</f>
        <v>18.21874</v>
      </c>
      <c r="H10" s="42">
        <f t="shared" ref="H10:H21" si="0">G10*E10</f>
        <v>364.37479999999999</v>
      </c>
      <c r="I10" s="35" t="s">
        <v>230</v>
      </c>
      <c r="J10" s="107"/>
    </row>
    <row r="11" spans="1:10" x14ac:dyDescent="0.25">
      <c r="A11" s="538"/>
      <c r="B11" s="32" t="s">
        <v>222</v>
      </c>
      <c r="C11" s="49" t="s">
        <v>229</v>
      </c>
      <c r="D11" s="28" t="s">
        <v>37</v>
      </c>
      <c r="E11" s="34">
        <v>50</v>
      </c>
      <c r="F11" s="47">
        <v>12.28</v>
      </c>
      <c r="G11" s="42">
        <f t="shared" ref="G11:G25" si="1">F11*1.2436</f>
        <v>15.271407999999999</v>
      </c>
      <c r="H11" s="43">
        <f t="shared" si="0"/>
        <v>763.57039999999995</v>
      </c>
      <c r="I11" s="35" t="s">
        <v>230</v>
      </c>
      <c r="J11" s="107"/>
    </row>
    <row r="12" spans="1:10" ht="24" x14ac:dyDescent="0.25">
      <c r="A12" s="538"/>
      <c r="B12" s="32" t="s">
        <v>223</v>
      </c>
      <c r="C12" s="49" t="s">
        <v>327</v>
      </c>
      <c r="D12" s="28" t="s">
        <v>35</v>
      </c>
      <c r="E12" s="34">
        <v>60</v>
      </c>
      <c r="F12" s="47">
        <v>11.27</v>
      </c>
      <c r="G12" s="42">
        <f t="shared" si="1"/>
        <v>14.015371999999999</v>
      </c>
      <c r="H12" s="43">
        <f t="shared" si="0"/>
        <v>840.9223199999999</v>
      </c>
      <c r="I12" s="35" t="s">
        <v>230</v>
      </c>
      <c r="J12" s="107"/>
    </row>
    <row r="13" spans="1:10" x14ac:dyDescent="0.25">
      <c r="A13" s="538"/>
      <c r="B13" s="32" t="s">
        <v>224</v>
      </c>
      <c r="C13" s="49" t="s">
        <v>237</v>
      </c>
      <c r="D13" s="28" t="s">
        <v>37</v>
      </c>
      <c r="E13" s="34">
        <v>200</v>
      </c>
      <c r="F13" s="47">
        <v>9.4600000000000009</v>
      </c>
      <c r="G13" s="42">
        <f t="shared" si="1"/>
        <v>11.764456000000001</v>
      </c>
      <c r="H13" s="43">
        <f t="shared" si="0"/>
        <v>2352.8912</v>
      </c>
      <c r="I13" s="35" t="s">
        <v>230</v>
      </c>
      <c r="J13" s="107"/>
    </row>
    <row r="14" spans="1:10" ht="24" x14ac:dyDescent="0.25">
      <c r="A14" s="538"/>
      <c r="B14" s="32" t="s">
        <v>309</v>
      </c>
      <c r="C14" s="49" t="s">
        <v>326</v>
      </c>
      <c r="D14" s="30" t="s">
        <v>36</v>
      </c>
      <c r="E14" s="34">
        <v>12</v>
      </c>
      <c r="F14" s="47">
        <v>21.44</v>
      </c>
      <c r="G14" s="42">
        <f t="shared" si="1"/>
        <v>26.662784000000002</v>
      </c>
      <c r="H14" s="42">
        <f t="shared" si="0"/>
        <v>319.95340800000002</v>
      </c>
      <c r="I14" s="35" t="s">
        <v>230</v>
      </c>
      <c r="J14" s="107"/>
    </row>
    <row r="15" spans="1:10" ht="24" x14ac:dyDescent="0.25">
      <c r="A15" s="538"/>
      <c r="B15" s="32" t="s">
        <v>310</v>
      </c>
      <c r="C15" s="49" t="s">
        <v>231</v>
      </c>
      <c r="D15" s="30" t="s">
        <v>37</v>
      </c>
      <c r="E15" s="34">
        <v>25</v>
      </c>
      <c r="F15" s="47">
        <v>8.7100000000000009</v>
      </c>
      <c r="G15" s="42">
        <f t="shared" si="1"/>
        <v>10.831756000000002</v>
      </c>
      <c r="H15" s="42">
        <f t="shared" si="0"/>
        <v>270.79390000000006</v>
      </c>
      <c r="I15" s="35" t="s">
        <v>230</v>
      </c>
      <c r="J15" s="107"/>
    </row>
    <row r="16" spans="1:10" ht="24" x14ac:dyDescent="0.25">
      <c r="A16" s="538"/>
      <c r="B16" s="32" t="s">
        <v>311</v>
      </c>
      <c r="C16" s="50" t="s">
        <v>98</v>
      </c>
      <c r="D16" s="30" t="s">
        <v>37</v>
      </c>
      <c r="E16" s="34">
        <v>10</v>
      </c>
      <c r="F16" s="47">
        <v>3.78</v>
      </c>
      <c r="G16" s="42">
        <f t="shared" si="1"/>
        <v>4.7008080000000003</v>
      </c>
      <c r="H16" s="42">
        <f t="shared" si="0"/>
        <v>47.008080000000007</v>
      </c>
      <c r="I16" s="35" t="s">
        <v>230</v>
      </c>
      <c r="J16" s="107"/>
    </row>
    <row r="17" spans="1:13" ht="24" x14ac:dyDescent="0.25">
      <c r="A17" s="538"/>
      <c r="B17" s="32" t="s">
        <v>312</v>
      </c>
      <c r="C17" s="49" t="s">
        <v>238</v>
      </c>
      <c r="D17" s="30" t="s">
        <v>36</v>
      </c>
      <c r="E17" s="34">
        <v>3</v>
      </c>
      <c r="F17" s="47">
        <v>8.11</v>
      </c>
      <c r="G17" s="42">
        <f t="shared" si="1"/>
        <v>10.085595999999999</v>
      </c>
      <c r="H17" s="42">
        <f t="shared" si="0"/>
        <v>30.256787999999997</v>
      </c>
      <c r="I17" s="35" t="s">
        <v>230</v>
      </c>
      <c r="J17" s="107"/>
    </row>
    <row r="18" spans="1:13" ht="24" x14ac:dyDescent="0.25">
      <c r="A18" s="538"/>
      <c r="B18" s="32" t="s">
        <v>313</v>
      </c>
      <c r="C18" s="49" t="s">
        <v>239</v>
      </c>
      <c r="D18" s="30" t="s">
        <v>36</v>
      </c>
      <c r="E18" s="34">
        <v>3</v>
      </c>
      <c r="F18" s="47">
        <v>68.66</v>
      </c>
      <c r="G18" s="42">
        <f t="shared" si="1"/>
        <v>85.385576</v>
      </c>
      <c r="H18" s="42">
        <f t="shared" si="0"/>
        <v>256.15672799999999</v>
      </c>
      <c r="I18" s="35" t="s">
        <v>230</v>
      </c>
      <c r="J18" s="107"/>
    </row>
    <row r="19" spans="1:13" ht="24" x14ac:dyDescent="0.25">
      <c r="A19" s="538"/>
      <c r="B19" s="32" t="s">
        <v>314</v>
      </c>
      <c r="C19" s="49" t="s">
        <v>232</v>
      </c>
      <c r="D19" s="30" t="s">
        <v>233</v>
      </c>
      <c r="E19" s="34">
        <v>6</v>
      </c>
      <c r="F19" s="47">
        <v>5.6</v>
      </c>
      <c r="G19" s="42">
        <f t="shared" si="1"/>
        <v>6.9641599999999997</v>
      </c>
      <c r="H19" s="42">
        <f t="shared" si="0"/>
        <v>41.784959999999998</v>
      </c>
      <c r="I19" s="35" t="s">
        <v>230</v>
      </c>
      <c r="J19" s="107"/>
    </row>
    <row r="20" spans="1:13" x14ac:dyDescent="0.25">
      <c r="A20" s="538"/>
      <c r="B20" s="32" t="s">
        <v>315</v>
      </c>
      <c r="C20" s="49" t="s">
        <v>234</v>
      </c>
      <c r="D20" s="30" t="s">
        <v>35</v>
      </c>
      <c r="E20" s="34">
        <v>12</v>
      </c>
      <c r="F20" s="47">
        <v>6.98</v>
      </c>
      <c r="G20" s="42">
        <f t="shared" si="1"/>
        <v>8.6803280000000012</v>
      </c>
      <c r="H20" s="42">
        <f t="shared" si="0"/>
        <v>104.16393600000001</v>
      </c>
      <c r="I20" s="35" t="s">
        <v>230</v>
      </c>
      <c r="J20" s="107"/>
    </row>
    <row r="21" spans="1:13" ht="24" x14ac:dyDescent="0.25">
      <c r="A21" s="538"/>
      <c r="B21" s="32" t="s">
        <v>316</v>
      </c>
      <c r="C21" s="50" t="s">
        <v>163</v>
      </c>
      <c r="D21" s="30" t="s">
        <v>265</v>
      </c>
      <c r="E21" s="34">
        <v>1</v>
      </c>
      <c r="F21" s="47">
        <v>209.78</v>
      </c>
      <c r="G21" s="42">
        <f t="shared" si="1"/>
        <v>260.882408</v>
      </c>
      <c r="H21" s="42">
        <f t="shared" si="0"/>
        <v>260.882408</v>
      </c>
      <c r="I21" s="35" t="s">
        <v>230</v>
      </c>
      <c r="J21" s="107"/>
    </row>
    <row r="22" spans="1:13" x14ac:dyDescent="0.25">
      <c r="A22" s="538"/>
      <c r="B22" s="32" t="s">
        <v>317</v>
      </c>
      <c r="C22" s="49" t="s">
        <v>235</v>
      </c>
      <c r="D22" s="30" t="s">
        <v>35</v>
      </c>
      <c r="E22" s="34">
        <v>12</v>
      </c>
      <c r="F22" s="47">
        <v>13.61</v>
      </c>
      <c r="G22" s="42">
        <f t="shared" si="1"/>
        <v>16.925395999999999</v>
      </c>
      <c r="H22" s="42">
        <f>G22*E22</f>
        <v>203.10475199999999</v>
      </c>
      <c r="I22" s="35" t="s">
        <v>230</v>
      </c>
      <c r="J22" s="107"/>
      <c r="L22" s="442"/>
    </row>
    <row r="23" spans="1:13" ht="24" x14ac:dyDescent="0.25">
      <c r="A23" s="538"/>
      <c r="B23" s="32" t="s">
        <v>318</v>
      </c>
      <c r="C23" s="50" t="s">
        <v>157</v>
      </c>
      <c r="D23" s="30" t="s">
        <v>35</v>
      </c>
      <c r="E23" s="34">
        <v>2</v>
      </c>
      <c r="F23" s="47">
        <v>50.27</v>
      </c>
      <c r="G23" s="42">
        <f t="shared" si="1"/>
        <v>62.515772000000005</v>
      </c>
      <c r="H23" s="42">
        <f>G23*E23</f>
        <v>125.03154400000001</v>
      </c>
      <c r="I23" s="35" t="s">
        <v>230</v>
      </c>
      <c r="J23" s="107"/>
    </row>
    <row r="24" spans="1:13" ht="24" x14ac:dyDescent="0.25">
      <c r="A24" s="538"/>
      <c r="B24" s="32" t="s">
        <v>319</v>
      </c>
      <c r="C24" s="50" t="s">
        <v>170</v>
      </c>
      <c r="D24" s="30" t="s">
        <v>37</v>
      </c>
      <c r="E24" s="34">
        <v>10</v>
      </c>
      <c r="F24" s="47">
        <v>5.36</v>
      </c>
      <c r="G24" s="42">
        <f t="shared" si="1"/>
        <v>6.6656960000000005</v>
      </c>
      <c r="H24" s="42">
        <f>G24*E24</f>
        <v>66.656959999999998</v>
      </c>
      <c r="I24" s="35" t="s">
        <v>230</v>
      </c>
      <c r="J24" s="107"/>
    </row>
    <row r="25" spans="1:13" ht="24" x14ac:dyDescent="0.25">
      <c r="A25" s="538"/>
      <c r="B25" s="32" t="s">
        <v>320</v>
      </c>
      <c r="C25" s="49" t="s">
        <v>240</v>
      </c>
      <c r="D25" s="30" t="s">
        <v>236</v>
      </c>
      <c r="E25" s="34">
        <v>12</v>
      </c>
      <c r="F25" s="47">
        <v>13.02</v>
      </c>
      <c r="G25" s="42">
        <f t="shared" si="1"/>
        <v>16.191672000000001</v>
      </c>
      <c r="H25" s="42">
        <f>G25*E25</f>
        <v>194.30006400000002</v>
      </c>
      <c r="I25" s="35" t="s">
        <v>230</v>
      </c>
      <c r="J25" s="107"/>
    </row>
    <row r="26" spans="1:13" s="144" customFormat="1" x14ac:dyDescent="0.25">
      <c r="A26" s="538"/>
      <c r="B26" s="32" t="s">
        <v>321</v>
      </c>
      <c r="C26" s="150" t="s">
        <v>243</v>
      </c>
      <c r="D26" s="30" t="str">
        <f>TRIM("-")</f>
        <v>-</v>
      </c>
      <c r="E26" s="30" t="str">
        <f t="shared" ref="E26:E29" si="2">TRIM("-")</f>
        <v>-</v>
      </c>
      <c r="F26" s="42" t="str">
        <f>TRIM("-")</f>
        <v>-</v>
      </c>
      <c r="G26" s="42" t="str">
        <f t="shared" ref="G26:I29" si="3">TRIM("-")</f>
        <v>-</v>
      </c>
      <c r="H26" s="42"/>
      <c r="I26" s="42" t="str">
        <f t="shared" si="3"/>
        <v>-</v>
      </c>
      <c r="J26" s="107"/>
    </row>
    <row r="27" spans="1:13" s="144" customFormat="1" ht="23.25" customHeight="1" x14ac:dyDescent="0.25">
      <c r="A27" s="538"/>
      <c r="B27" s="511" t="s">
        <v>619</v>
      </c>
      <c r="C27" s="512"/>
      <c r="D27" s="513"/>
      <c r="E27" s="386" t="str">
        <f t="shared" si="2"/>
        <v>-</v>
      </c>
      <c r="F27" s="396" t="str">
        <f>TRIM("-")</f>
        <v>-</v>
      </c>
      <c r="G27" s="396" t="str">
        <f t="shared" si="3"/>
        <v>-</v>
      </c>
      <c r="H27" s="397">
        <f>SUM(H10:H25)</f>
        <v>6241.8522480000001</v>
      </c>
      <c r="I27" s="396" t="str">
        <f t="shared" si="3"/>
        <v>-</v>
      </c>
    </row>
    <row r="28" spans="1:13" s="162" customFormat="1" ht="23.25" customHeight="1" x14ac:dyDescent="0.25">
      <c r="A28" s="538"/>
      <c r="B28" s="445"/>
      <c r="C28" s="446" t="s">
        <v>703</v>
      </c>
      <c r="D28" s="447"/>
      <c r="E28" s="386"/>
      <c r="F28" s="396"/>
      <c r="G28" s="396"/>
      <c r="H28" s="397">
        <f>H27/10</f>
        <v>624.18522480000001</v>
      </c>
      <c r="I28" s="396"/>
    </row>
    <row r="29" spans="1:13" s="162" customFormat="1" ht="23.25" customHeight="1" x14ac:dyDescent="0.25">
      <c r="A29" s="538"/>
      <c r="B29" s="23" t="s">
        <v>225</v>
      </c>
      <c r="C29" s="200" t="s">
        <v>129</v>
      </c>
      <c r="D29" s="30" t="str">
        <f>TRIM("-")</f>
        <v>-</v>
      </c>
      <c r="E29" s="30" t="str">
        <f t="shared" si="2"/>
        <v>-</v>
      </c>
      <c r="F29" s="42" t="str">
        <f>TRIM("-")</f>
        <v>-</v>
      </c>
      <c r="G29" s="42" t="str">
        <f t="shared" si="3"/>
        <v>-</v>
      </c>
      <c r="H29" s="45" t="s">
        <v>697</v>
      </c>
      <c r="I29" s="35"/>
    </row>
    <row r="30" spans="1:13" ht="95.25" customHeight="1" x14ac:dyDescent="0.25">
      <c r="A30" s="538"/>
      <c r="B30" s="8" t="s">
        <v>226</v>
      </c>
      <c r="C30" s="86" t="s">
        <v>618</v>
      </c>
      <c r="D30" s="34" t="s">
        <v>37</v>
      </c>
      <c r="E30" s="34">
        <v>200</v>
      </c>
      <c r="F30" s="47">
        <v>12.37</v>
      </c>
      <c r="G30" s="47">
        <f>F30*1.2436</f>
        <v>15.383331999999999</v>
      </c>
      <c r="H30" s="47">
        <f>G30*E30</f>
        <v>3076.6664000000001</v>
      </c>
      <c r="I30" s="35" t="s">
        <v>230</v>
      </c>
      <c r="M30" s="442"/>
    </row>
    <row r="31" spans="1:13" x14ac:dyDescent="0.25">
      <c r="A31" s="538"/>
      <c r="B31" s="511" t="s">
        <v>322</v>
      </c>
      <c r="C31" s="513"/>
      <c r="D31" s="386" t="s">
        <v>33</v>
      </c>
      <c r="E31" s="386" t="s">
        <v>33</v>
      </c>
      <c r="F31" s="406" t="s">
        <v>33</v>
      </c>
      <c r="G31" s="406" t="s">
        <v>33</v>
      </c>
      <c r="H31" s="397">
        <f>SUM(H30)</f>
        <v>3076.6664000000001</v>
      </c>
      <c r="I31" s="398" t="s">
        <v>33</v>
      </c>
      <c r="M31" s="89"/>
    </row>
    <row r="32" spans="1:13" x14ac:dyDescent="0.25">
      <c r="A32" s="538"/>
      <c r="B32" s="6" t="s">
        <v>323</v>
      </c>
      <c r="C32" s="6" t="s">
        <v>47</v>
      </c>
      <c r="D32" s="28" t="s">
        <v>33</v>
      </c>
      <c r="E32" s="28" t="s">
        <v>33</v>
      </c>
      <c r="F32" s="9" t="s">
        <v>33</v>
      </c>
      <c r="G32" s="15" t="s">
        <v>33</v>
      </c>
      <c r="H32" s="15" t="s">
        <v>33</v>
      </c>
      <c r="I32" s="10" t="s">
        <v>33</v>
      </c>
      <c r="M32" s="89"/>
    </row>
    <row r="33" spans="1:13" x14ac:dyDescent="0.25">
      <c r="A33" s="538"/>
      <c r="B33" s="240" t="s">
        <v>324</v>
      </c>
      <c r="C33" s="8" t="s">
        <v>40</v>
      </c>
      <c r="D33" s="28" t="str">
        <f>TRIM("-")</f>
        <v>-</v>
      </c>
      <c r="E33" s="28" t="str">
        <f t="shared" ref="E33:I34" si="4">TRIM("-")</f>
        <v>-</v>
      </c>
      <c r="F33" s="28" t="str">
        <f t="shared" si="4"/>
        <v>-</v>
      </c>
      <c r="G33" s="28" t="str">
        <f t="shared" si="4"/>
        <v>-</v>
      </c>
      <c r="H33" s="28" t="str">
        <f t="shared" si="4"/>
        <v>-</v>
      </c>
      <c r="I33" s="28" t="str">
        <f t="shared" si="4"/>
        <v>-</v>
      </c>
      <c r="M33" s="442"/>
    </row>
    <row r="34" spans="1:13" x14ac:dyDescent="0.25">
      <c r="A34" s="538"/>
      <c r="B34" s="518" t="s">
        <v>325</v>
      </c>
      <c r="C34" s="520"/>
      <c r="D34" s="28" t="str">
        <f>TRIM("-")</f>
        <v>-</v>
      </c>
      <c r="E34" s="28" t="str">
        <f t="shared" si="4"/>
        <v>-</v>
      </c>
      <c r="F34" s="28" t="str">
        <f t="shared" si="4"/>
        <v>-</v>
      </c>
      <c r="G34" s="28" t="str">
        <f t="shared" si="4"/>
        <v>-</v>
      </c>
      <c r="H34" s="28" t="str">
        <f t="shared" si="4"/>
        <v>-</v>
      </c>
      <c r="I34" s="28" t="str">
        <f t="shared" si="4"/>
        <v>-</v>
      </c>
    </row>
    <row r="35" spans="1:13" x14ac:dyDescent="0.25">
      <c r="A35" s="539"/>
      <c r="B35" s="498" t="s">
        <v>227</v>
      </c>
      <c r="C35" s="498"/>
      <c r="D35" s="498"/>
      <c r="E35" s="498"/>
      <c r="F35" s="498"/>
      <c r="G35" s="379"/>
      <c r="H35" s="380">
        <f>SUM(H27+H31)</f>
        <v>9318.5186480000011</v>
      </c>
      <c r="I35" s="404" t="s">
        <v>33</v>
      </c>
    </row>
    <row r="36" spans="1:13" x14ac:dyDescent="0.25">
      <c r="A36" s="1"/>
      <c r="B36" s="1"/>
      <c r="C36" s="1"/>
      <c r="D36" s="1"/>
      <c r="E36" s="1"/>
      <c r="F36" s="1"/>
      <c r="G36" s="1"/>
      <c r="H36" s="1"/>
      <c r="I36" s="1"/>
    </row>
    <row r="37" spans="1:13" x14ac:dyDescent="0.25">
      <c r="A37" s="1"/>
      <c r="B37" s="1"/>
      <c r="C37" s="1"/>
      <c r="D37" s="1"/>
      <c r="E37" s="1"/>
      <c r="F37" s="1"/>
      <c r="G37" s="1"/>
      <c r="H37" s="1"/>
      <c r="I37" s="1"/>
    </row>
    <row r="38" spans="1:13" x14ac:dyDescent="0.25">
      <c r="A38" s="148"/>
      <c r="B38" s="148"/>
      <c r="C38" s="148"/>
      <c r="D38" s="148"/>
      <c r="E38" s="1"/>
      <c r="F38" s="1"/>
      <c r="G38" s="1"/>
      <c r="H38" s="1"/>
      <c r="I38" s="1"/>
    </row>
    <row r="39" spans="1:13" x14ac:dyDescent="0.25">
      <c r="A39" s="504"/>
      <c r="B39" s="504"/>
      <c r="C39" s="504"/>
      <c r="D39" s="504"/>
      <c r="E39" s="504"/>
      <c r="F39" s="147"/>
      <c r="G39" s="1"/>
      <c r="H39" s="1"/>
      <c r="I39" s="1"/>
    </row>
    <row r="40" spans="1:13" x14ac:dyDescent="0.25">
      <c r="A40" s="492"/>
      <c r="B40" s="492"/>
      <c r="C40" s="492"/>
      <c r="D40" s="492"/>
      <c r="E40" s="492"/>
      <c r="F40" s="492"/>
      <c r="G40" s="1"/>
      <c r="H40" s="1"/>
      <c r="I40" s="1"/>
    </row>
    <row r="41" spans="1:13" x14ac:dyDescent="0.25">
      <c r="A41" s="1"/>
      <c r="B41" s="1"/>
      <c r="C41" s="1"/>
      <c r="D41" s="1"/>
      <c r="E41" s="1"/>
      <c r="F41" s="1"/>
      <c r="G41" s="1"/>
      <c r="H41" s="1"/>
      <c r="I41" s="1"/>
    </row>
  </sheetData>
  <mergeCells count="19">
    <mergeCell ref="F6:F7"/>
    <mergeCell ref="G6:G7"/>
    <mergeCell ref="B27:D27"/>
    <mergeCell ref="H6:H7"/>
    <mergeCell ref="A2:I2"/>
    <mergeCell ref="A3:I3"/>
    <mergeCell ref="A39:E39"/>
    <mergeCell ref="A40:F40"/>
    <mergeCell ref="I6:I7"/>
    <mergeCell ref="A8:I8"/>
    <mergeCell ref="A9:A35"/>
    <mergeCell ref="B31:C31"/>
    <mergeCell ref="B34:C34"/>
    <mergeCell ref="B35:F35"/>
    <mergeCell ref="A5:A7"/>
    <mergeCell ref="B5:B7"/>
    <mergeCell ref="C5:C7"/>
    <mergeCell ref="D5:I5"/>
    <mergeCell ref="D6:D7"/>
  </mergeCells>
  <phoneticPr fontId="21" type="noConversion"/>
  <pageMargins left="0.51181102362204722" right="0.51181102362204722" top="0.78740157480314965" bottom="0.78740157480314965"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19</vt:i4>
      </vt:variant>
      <vt:variant>
        <vt:lpstr>Intervalos Nomeados</vt:lpstr>
      </vt:variant>
      <vt:variant>
        <vt:i4>1</vt:i4>
      </vt:variant>
    </vt:vector>
  </HeadingPairs>
  <TitlesOfParts>
    <vt:vector size="20" baseType="lpstr">
      <vt:lpstr>PLANILHA ORÇAMENTÁRIA</vt:lpstr>
      <vt:lpstr>Atividade 1</vt:lpstr>
      <vt:lpstr>Atividade 2</vt:lpstr>
      <vt:lpstr>Atividade 3</vt:lpstr>
      <vt:lpstr>Atividade 4</vt:lpstr>
      <vt:lpstr>Atividade 5</vt:lpstr>
      <vt:lpstr>Atividade 6</vt:lpstr>
      <vt:lpstr>Atividade 7</vt:lpstr>
      <vt:lpstr>Atividade 8</vt:lpstr>
      <vt:lpstr>Atividade 9</vt:lpstr>
      <vt:lpstr>Atividade 10</vt:lpstr>
      <vt:lpstr>Atividade 11</vt:lpstr>
      <vt:lpstr>Atividade 12</vt:lpstr>
      <vt:lpstr>Memória de Cálculo RH</vt:lpstr>
      <vt:lpstr>Cronograma FF</vt:lpstr>
      <vt:lpstr>Cálculo Combustível</vt:lpstr>
      <vt:lpstr>Composição de Custos </vt:lpstr>
      <vt:lpstr>Detalhamento Ativ.</vt:lpstr>
      <vt:lpstr>Preços Mercado</vt:lpstr>
      <vt:lpstr>'PLANILHA ORÇAMENTÁRIA'!Area_de_impressao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dc:creator>
  <cp:lastModifiedBy>Sheyanne Sabrina Gomes da Fonseca</cp:lastModifiedBy>
  <cp:lastPrinted>2022-05-18T18:46:59Z</cp:lastPrinted>
  <dcterms:created xsi:type="dcterms:W3CDTF">2014-09-12T13:30:57Z</dcterms:created>
  <dcterms:modified xsi:type="dcterms:W3CDTF">2022-07-21T18:10:10Z</dcterms:modified>
</cp:coreProperties>
</file>